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5.xml" ContentType="application/vnd.ms-office.chartstyle+xml"/>
  <Override PartName="/xl/charts/colors5.xml" ContentType="application/vnd.ms-office.chartcolorstyle+xml"/>
  <Override PartName="/xl/charts/chart2.xml" ContentType="application/vnd.openxmlformats-officedocument.drawingml.chart+xml"/>
  <Override PartName="/xl/charts/style6.xml" ContentType="application/vnd.ms-office.chartstyle+xml"/>
  <Override PartName="/xl/charts/colors6.xml" ContentType="application/vnd.ms-office.chartcolorstyle+xml"/>
  <Override PartName="/xl/charts/chart3.xml" ContentType="application/vnd.openxmlformats-officedocument.drawingml.chart+xml"/>
  <Override PartName="/xl/charts/style7.xml" ContentType="application/vnd.ms-office.chartstyle+xml"/>
  <Override PartName="/xl/charts/colors7.xml" ContentType="application/vnd.ms-office.chartcolorstyle+xml"/>
  <Override PartName="/xl/charts/chart4.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drawings/drawing5.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tables/table6.xml" ContentType="application/vnd.openxmlformats-officedocument.spreadsheetml.table+xml"/>
  <Override PartName="/xl/drawings/drawing8.xml" ContentType="application/vnd.openxmlformats-officedocument.drawing+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user\Desktop\"/>
    </mc:Choice>
  </mc:AlternateContent>
  <xr:revisionPtr revIDLastSave="0" documentId="13_ncr:1_{3C91B9E9-9463-4EE2-8DE3-974B311051F0}" xr6:coauthVersionLast="47" xr6:coauthVersionMax="47" xr10:uidLastSave="{00000000-0000-0000-0000-000000000000}"/>
  <bookViews>
    <workbookView xWindow="0" yWindow="0" windowWidth="20490" windowHeight="10920" firstSheet="3" activeTab="8" xr2:uid="{54BD834A-B605-43B6-8097-7EBFE0DCD6F2}"/>
  </bookViews>
  <sheets>
    <sheet name="Data dictionary" sheetId="2" r:id="rId1"/>
    <sheet name="insurance" sheetId="1" r:id="rId2"/>
    <sheet name="1) a, b" sheetId="9" r:id="rId3"/>
    <sheet name="1) c" sheetId="11" r:id="rId4"/>
    <sheet name="1) d, e" sheetId="13" r:id="rId5"/>
    <sheet name="1) f, g, h" sheetId="17" r:id="rId6"/>
    <sheet name="1) i, j" sheetId="20" r:id="rId7"/>
    <sheet name="2) a, b, c" sheetId="3" r:id="rId8"/>
    <sheet name="3) part a" sheetId="22" r:id="rId9"/>
    <sheet name="3) part b" sheetId="4" r:id="rId10"/>
    <sheet name="3) p value" sheetId="5" r:id="rId11"/>
    <sheet name="3) co-orel" sheetId="21" r:id="rId12"/>
  </sheets>
  <definedNames>
    <definedName name="_xlchart.v1.0" hidden="1">insurance!$G$1</definedName>
    <definedName name="_xlchart.v1.1" hidden="1">insurance!$G$2:$G$1339</definedName>
    <definedName name="_xlchart.v1.2" hidden="1">insurance!$G$1</definedName>
    <definedName name="_xlchart.v1.3" hidden="1">insurance!$G$2:$G$1339</definedName>
    <definedName name="_xlchart.v1.4" hidden="1">insurance!$C$1</definedName>
    <definedName name="_xlchart.v1.5" hidden="1">insurance!$C$2:$C$1339</definedName>
    <definedName name="_xlchart.v1.6" hidden="1">insurance!$C$1</definedName>
    <definedName name="_xlchart.v1.7" hidden="1">insurance!$C$2:$C$1339</definedName>
    <definedName name="Slicer_region">#N/A</definedName>
    <definedName name="Slicer_smoker">#N/A</definedName>
  </definedNames>
  <calcPr calcId="191029"/>
  <pivotCaches>
    <pivotCache cacheId="0"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3" l="1"/>
  <c r="F3" i="17"/>
  <c r="E7" i="11"/>
  <c r="I9" i="21" l="1"/>
  <c r="J9" i="21" s="1"/>
  <c r="I10" i="21"/>
  <c r="J10" i="21" s="1"/>
  <c r="I11" i="21"/>
  <c r="J11" i="21" s="1"/>
  <c r="I12" i="21"/>
  <c r="J12" i="21" s="1"/>
  <c r="I13" i="21"/>
  <c r="J13" i="21" s="1"/>
  <c r="I14" i="21"/>
  <c r="J14" i="21" s="1"/>
  <c r="I15" i="21"/>
  <c r="J15" i="21" s="1"/>
  <c r="I16" i="21"/>
  <c r="J16" i="21" s="1"/>
  <c r="I17" i="21"/>
  <c r="J17" i="21" s="1"/>
  <c r="I18" i="21"/>
  <c r="J18" i="21" s="1"/>
  <c r="I19" i="21"/>
  <c r="J19" i="21" s="1"/>
  <c r="I20" i="21"/>
  <c r="J20" i="21" s="1"/>
  <c r="I21" i="21"/>
  <c r="J21" i="21" s="1"/>
  <c r="I22" i="21"/>
  <c r="J22" i="21" s="1"/>
  <c r="I23" i="21"/>
  <c r="J23" i="21" s="1"/>
  <c r="I24" i="21"/>
  <c r="J24" i="21" s="1"/>
  <c r="I25" i="21"/>
  <c r="J25" i="21" s="1"/>
  <c r="I26" i="21"/>
  <c r="J26" i="21" s="1"/>
  <c r="I27" i="21"/>
  <c r="J27" i="21" s="1"/>
  <c r="I28" i="21"/>
  <c r="J28" i="21" s="1"/>
  <c r="I29" i="21"/>
  <c r="J29" i="21" s="1"/>
  <c r="I30" i="21"/>
  <c r="J30" i="21" s="1"/>
  <c r="I31" i="21"/>
  <c r="J31" i="21" s="1"/>
  <c r="I32" i="21"/>
  <c r="J32" i="21" s="1"/>
  <c r="I33" i="21"/>
  <c r="J33" i="21" s="1"/>
  <c r="I34" i="21"/>
  <c r="J34" i="21" s="1"/>
  <c r="I35" i="21"/>
  <c r="J35" i="21" s="1"/>
  <c r="I36" i="21"/>
  <c r="J36" i="21" s="1"/>
  <c r="I37" i="21"/>
  <c r="J37" i="21" s="1"/>
  <c r="I38" i="21"/>
  <c r="J38" i="21" s="1"/>
  <c r="I39" i="21"/>
  <c r="J39" i="21" s="1"/>
  <c r="I40" i="21"/>
  <c r="J40" i="21" s="1"/>
  <c r="I41" i="21"/>
  <c r="J41" i="21" s="1"/>
  <c r="I42" i="21"/>
  <c r="J42" i="21" s="1"/>
  <c r="I43" i="21"/>
  <c r="J43" i="21" s="1"/>
  <c r="I44" i="21"/>
  <c r="J44" i="21" s="1"/>
  <c r="I45" i="21"/>
  <c r="J45" i="21" s="1"/>
  <c r="I46" i="21"/>
  <c r="J46" i="21" s="1"/>
  <c r="I47" i="21"/>
  <c r="J47" i="21" s="1"/>
  <c r="I48" i="21"/>
  <c r="J48" i="21" s="1"/>
  <c r="I49" i="21"/>
  <c r="J49" i="21" s="1"/>
  <c r="I50" i="21"/>
  <c r="J50" i="21" s="1"/>
  <c r="I51" i="21"/>
  <c r="J51" i="21" s="1"/>
  <c r="I52" i="21"/>
  <c r="J52" i="21" s="1"/>
  <c r="I53" i="21"/>
  <c r="J53" i="21" s="1"/>
  <c r="I54" i="21"/>
  <c r="J54" i="21" s="1"/>
  <c r="I55" i="21"/>
  <c r="J55" i="21" s="1"/>
  <c r="I56" i="21"/>
  <c r="J56" i="21" s="1"/>
  <c r="I57" i="21"/>
  <c r="J57" i="21" s="1"/>
  <c r="I58" i="21"/>
  <c r="J58" i="21" s="1"/>
  <c r="I59" i="21"/>
  <c r="J59" i="21" s="1"/>
  <c r="I60" i="21"/>
  <c r="J60" i="21" s="1"/>
  <c r="I61" i="21"/>
  <c r="J61" i="21" s="1"/>
  <c r="I62" i="21"/>
  <c r="J62" i="21" s="1"/>
  <c r="I63" i="21"/>
  <c r="J63" i="21" s="1"/>
  <c r="I64" i="21"/>
  <c r="J64" i="21" s="1"/>
  <c r="I65" i="21"/>
  <c r="J65" i="21" s="1"/>
  <c r="I66" i="21"/>
  <c r="J66" i="21" s="1"/>
  <c r="I67" i="21"/>
  <c r="J67" i="21" s="1"/>
  <c r="I68" i="21"/>
  <c r="J68" i="21" s="1"/>
  <c r="I69" i="21"/>
  <c r="J69" i="21" s="1"/>
  <c r="I70" i="21"/>
  <c r="J70" i="21" s="1"/>
  <c r="I71" i="21"/>
  <c r="J71" i="21" s="1"/>
  <c r="I72" i="21"/>
  <c r="J72" i="21" s="1"/>
  <c r="I73" i="21"/>
  <c r="J73" i="21" s="1"/>
  <c r="I74" i="21"/>
  <c r="J74" i="21" s="1"/>
  <c r="I75" i="21"/>
  <c r="J75" i="21" s="1"/>
  <c r="I76" i="21"/>
  <c r="J76" i="21" s="1"/>
  <c r="I77" i="21"/>
  <c r="J77" i="21" s="1"/>
  <c r="I78" i="21"/>
  <c r="J78" i="21" s="1"/>
  <c r="I79" i="21"/>
  <c r="J79" i="21" s="1"/>
  <c r="I80" i="21"/>
  <c r="J80" i="21" s="1"/>
  <c r="I81" i="21"/>
  <c r="J81" i="21" s="1"/>
  <c r="I82" i="21"/>
  <c r="J82" i="21" s="1"/>
  <c r="I83" i="21"/>
  <c r="J83" i="21" s="1"/>
  <c r="I84" i="21"/>
  <c r="J84" i="21" s="1"/>
  <c r="I85" i="21"/>
  <c r="J85" i="21" s="1"/>
  <c r="I86" i="21"/>
  <c r="J86" i="21" s="1"/>
  <c r="I87" i="21"/>
  <c r="J87" i="21" s="1"/>
  <c r="I88" i="21"/>
  <c r="J88" i="21" s="1"/>
  <c r="I89" i="21"/>
  <c r="J89" i="21" s="1"/>
  <c r="I90" i="21"/>
  <c r="J90" i="21" s="1"/>
  <c r="I91" i="21"/>
  <c r="J91" i="21" s="1"/>
  <c r="I92" i="21"/>
  <c r="J92" i="21" s="1"/>
  <c r="I93" i="21"/>
  <c r="J93" i="21" s="1"/>
  <c r="I94" i="21"/>
  <c r="J94" i="21" s="1"/>
  <c r="I95" i="21"/>
  <c r="J95" i="21" s="1"/>
  <c r="I96" i="21"/>
  <c r="J96" i="21" s="1"/>
  <c r="I97" i="21"/>
  <c r="J97" i="21" s="1"/>
  <c r="I98" i="21"/>
  <c r="J98" i="21" s="1"/>
  <c r="I99" i="21"/>
  <c r="J99" i="21" s="1"/>
  <c r="I100" i="21"/>
  <c r="J100" i="21" s="1"/>
  <c r="I101" i="21"/>
  <c r="J101" i="21" s="1"/>
  <c r="I102" i="21"/>
  <c r="J102" i="21" s="1"/>
  <c r="I103" i="21"/>
  <c r="J103" i="21" s="1"/>
  <c r="I104" i="21"/>
  <c r="J104" i="21" s="1"/>
  <c r="I105" i="21"/>
  <c r="J105" i="21" s="1"/>
  <c r="I106" i="21"/>
  <c r="J106" i="21" s="1"/>
  <c r="I107" i="21"/>
  <c r="J107" i="21" s="1"/>
  <c r="I108" i="21"/>
  <c r="J108" i="21" s="1"/>
  <c r="I109" i="21"/>
  <c r="J109" i="21" s="1"/>
  <c r="I110" i="21"/>
  <c r="J110" i="21" s="1"/>
  <c r="I111" i="21"/>
  <c r="J111" i="21" s="1"/>
  <c r="I112" i="21"/>
  <c r="J112" i="21" s="1"/>
  <c r="I113" i="21"/>
  <c r="J113" i="21" s="1"/>
  <c r="I114" i="21"/>
  <c r="J114" i="21" s="1"/>
  <c r="I115" i="21"/>
  <c r="J115" i="21" s="1"/>
  <c r="I116" i="21"/>
  <c r="J116" i="21" s="1"/>
  <c r="I117" i="21"/>
  <c r="J117" i="21" s="1"/>
  <c r="I118" i="21"/>
  <c r="J118" i="21" s="1"/>
  <c r="I119" i="21"/>
  <c r="J119" i="21" s="1"/>
  <c r="I120" i="21"/>
  <c r="J120" i="21" s="1"/>
  <c r="I121" i="21"/>
  <c r="J121" i="21" s="1"/>
  <c r="I122" i="21"/>
  <c r="J122" i="21" s="1"/>
  <c r="I123" i="21"/>
  <c r="J123" i="21" s="1"/>
  <c r="I124" i="21"/>
  <c r="J124" i="21" s="1"/>
  <c r="I125" i="21"/>
  <c r="J125" i="21" s="1"/>
  <c r="I126" i="21"/>
  <c r="J126" i="21" s="1"/>
  <c r="I127" i="21"/>
  <c r="J127" i="21" s="1"/>
  <c r="I128" i="21"/>
  <c r="J128" i="21" s="1"/>
  <c r="I129" i="21"/>
  <c r="J129" i="21" s="1"/>
  <c r="I130" i="21"/>
  <c r="J130" i="21" s="1"/>
  <c r="I131" i="21"/>
  <c r="J131" i="21" s="1"/>
  <c r="I132" i="21"/>
  <c r="J132" i="21" s="1"/>
  <c r="I133" i="21"/>
  <c r="J133" i="21" s="1"/>
  <c r="I134" i="21"/>
  <c r="J134" i="21" s="1"/>
  <c r="I135" i="21"/>
  <c r="J135" i="21" s="1"/>
  <c r="I136" i="21"/>
  <c r="J136" i="21" s="1"/>
  <c r="I137" i="21"/>
  <c r="J137" i="21" s="1"/>
  <c r="I138" i="21"/>
  <c r="J138" i="21" s="1"/>
  <c r="I139" i="21"/>
  <c r="J139" i="21" s="1"/>
  <c r="I140" i="21"/>
  <c r="J140" i="21" s="1"/>
  <c r="I141" i="21"/>
  <c r="J141" i="21" s="1"/>
  <c r="I142" i="21"/>
  <c r="J142" i="21" s="1"/>
  <c r="I143" i="21"/>
  <c r="J143" i="21" s="1"/>
  <c r="I144" i="21"/>
  <c r="J144" i="21" s="1"/>
  <c r="I145" i="21"/>
  <c r="J145" i="21" s="1"/>
  <c r="I146" i="21"/>
  <c r="J146" i="21" s="1"/>
  <c r="I147" i="21"/>
  <c r="J147" i="21" s="1"/>
  <c r="I148" i="21"/>
  <c r="J148" i="21" s="1"/>
  <c r="I149" i="21"/>
  <c r="J149" i="21" s="1"/>
  <c r="I150" i="21"/>
  <c r="J150" i="21" s="1"/>
  <c r="I151" i="21"/>
  <c r="J151" i="21" s="1"/>
  <c r="I152" i="21"/>
  <c r="J152" i="21" s="1"/>
  <c r="I153" i="21"/>
  <c r="J153" i="21" s="1"/>
  <c r="I154" i="21"/>
  <c r="J154" i="21" s="1"/>
  <c r="I155" i="21"/>
  <c r="J155" i="21" s="1"/>
  <c r="I156" i="21"/>
  <c r="J156" i="21" s="1"/>
  <c r="I157" i="21"/>
  <c r="J157" i="21" s="1"/>
  <c r="I158" i="21"/>
  <c r="J158" i="21" s="1"/>
  <c r="I159" i="21"/>
  <c r="J159" i="21" s="1"/>
  <c r="I160" i="21"/>
  <c r="J160" i="21" s="1"/>
  <c r="I161" i="21"/>
  <c r="J161" i="21" s="1"/>
  <c r="I162" i="21"/>
  <c r="J162" i="21" s="1"/>
  <c r="I163" i="21"/>
  <c r="J163" i="21" s="1"/>
  <c r="I164" i="21"/>
  <c r="J164" i="21" s="1"/>
  <c r="I165" i="21"/>
  <c r="J165" i="21" s="1"/>
  <c r="I166" i="21"/>
  <c r="J166" i="21" s="1"/>
  <c r="I167" i="21"/>
  <c r="J167" i="21" s="1"/>
  <c r="I168" i="21"/>
  <c r="J168" i="21" s="1"/>
  <c r="I169" i="21"/>
  <c r="J169" i="21" s="1"/>
  <c r="I170" i="21"/>
  <c r="J170" i="21" s="1"/>
  <c r="I171" i="21"/>
  <c r="J171" i="21" s="1"/>
  <c r="I172" i="21"/>
  <c r="J172" i="21" s="1"/>
  <c r="I173" i="21"/>
  <c r="J173" i="21" s="1"/>
  <c r="I174" i="21"/>
  <c r="J174" i="21" s="1"/>
  <c r="I175" i="21"/>
  <c r="J175" i="21" s="1"/>
  <c r="I176" i="21"/>
  <c r="J176" i="21" s="1"/>
  <c r="I177" i="21"/>
  <c r="J177" i="21" s="1"/>
  <c r="I178" i="21"/>
  <c r="J178" i="21" s="1"/>
  <c r="I179" i="21"/>
  <c r="J179" i="21" s="1"/>
  <c r="I180" i="21"/>
  <c r="J180" i="21" s="1"/>
  <c r="I181" i="21"/>
  <c r="J181" i="21" s="1"/>
  <c r="I182" i="21"/>
  <c r="J182" i="21" s="1"/>
  <c r="I183" i="21"/>
  <c r="J183" i="21" s="1"/>
  <c r="I184" i="21"/>
  <c r="J184" i="21" s="1"/>
  <c r="I185" i="21"/>
  <c r="J185" i="21" s="1"/>
  <c r="I186" i="21"/>
  <c r="J186" i="21" s="1"/>
  <c r="I187" i="21"/>
  <c r="J187" i="21" s="1"/>
  <c r="I188" i="21"/>
  <c r="J188" i="21" s="1"/>
  <c r="I189" i="21"/>
  <c r="J189" i="21" s="1"/>
  <c r="I190" i="21"/>
  <c r="J190" i="21" s="1"/>
  <c r="I191" i="21"/>
  <c r="J191" i="21" s="1"/>
  <c r="I192" i="21"/>
  <c r="J192" i="21" s="1"/>
  <c r="I193" i="21"/>
  <c r="J193" i="21" s="1"/>
  <c r="I194" i="21"/>
  <c r="J194" i="21" s="1"/>
  <c r="I195" i="21"/>
  <c r="J195" i="21" s="1"/>
  <c r="I196" i="21"/>
  <c r="J196" i="21" s="1"/>
  <c r="I197" i="21"/>
  <c r="J197" i="21" s="1"/>
  <c r="I198" i="21"/>
  <c r="J198" i="21" s="1"/>
  <c r="I199" i="21"/>
  <c r="J199" i="21" s="1"/>
  <c r="I200" i="21"/>
  <c r="J200" i="21" s="1"/>
  <c r="I201" i="21"/>
  <c r="J201" i="21" s="1"/>
  <c r="I202" i="21"/>
  <c r="J202" i="21" s="1"/>
  <c r="I203" i="21"/>
  <c r="J203" i="21" s="1"/>
  <c r="I204" i="21"/>
  <c r="J204" i="21" s="1"/>
  <c r="I205" i="21"/>
  <c r="J205" i="21" s="1"/>
  <c r="I206" i="21"/>
  <c r="J206" i="21" s="1"/>
  <c r="I207" i="21"/>
  <c r="J207" i="21" s="1"/>
  <c r="I208" i="21"/>
  <c r="J208" i="21" s="1"/>
  <c r="I209" i="21"/>
  <c r="J209" i="21" s="1"/>
  <c r="I210" i="21"/>
  <c r="J210" i="21" s="1"/>
  <c r="I211" i="21"/>
  <c r="J211" i="21" s="1"/>
  <c r="I212" i="21"/>
  <c r="J212" i="21" s="1"/>
  <c r="I213" i="21"/>
  <c r="J213" i="21" s="1"/>
  <c r="I214" i="21"/>
  <c r="J214" i="21" s="1"/>
  <c r="I215" i="21"/>
  <c r="J215" i="21" s="1"/>
  <c r="I216" i="21"/>
  <c r="J216" i="21" s="1"/>
  <c r="I217" i="21"/>
  <c r="J217" i="21" s="1"/>
  <c r="I218" i="21"/>
  <c r="J218" i="21" s="1"/>
  <c r="I219" i="21"/>
  <c r="J219" i="21" s="1"/>
  <c r="I220" i="21"/>
  <c r="J220" i="21" s="1"/>
  <c r="I221" i="21"/>
  <c r="J221" i="21" s="1"/>
  <c r="I222" i="21"/>
  <c r="J222" i="21" s="1"/>
  <c r="I223" i="21"/>
  <c r="J223" i="21" s="1"/>
  <c r="I224" i="21"/>
  <c r="J224" i="21" s="1"/>
  <c r="I225" i="21"/>
  <c r="J225" i="21" s="1"/>
  <c r="I226" i="21"/>
  <c r="J226" i="21" s="1"/>
  <c r="I227" i="21"/>
  <c r="J227" i="21" s="1"/>
  <c r="I228" i="21"/>
  <c r="J228" i="21" s="1"/>
  <c r="I229" i="21"/>
  <c r="J229" i="21" s="1"/>
  <c r="I230" i="21"/>
  <c r="J230" i="21" s="1"/>
  <c r="I231" i="21"/>
  <c r="J231" i="21" s="1"/>
  <c r="I232" i="21"/>
  <c r="J232" i="21" s="1"/>
  <c r="I233" i="21"/>
  <c r="J233" i="21" s="1"/>
  <c r="I234" i="21"/>
  <c r="J234" i="21" s="1"/>
  <c r="I235" i="21"/>
  <c r="J235" i="21" s="1"/>
  <c r="I236" i="21"/>
  <c r="J236" i="21" s="1"/>
  <c r="I237" i="21"/>
  <c r="J237" i="21" s="1"/>
  <c r="I238" i="21"/>
  <c r="J238" i="21" s="1"/>
  <c r="I239" i="21"/>
  <c r="J239" i="21" s="1"/>
  <c r="I240" i="21"/>
  <c r="J240" i="21" s="1"/>
  <c r="I241" i="21"/>
  <c r="J241" i="21" s="1"/>
  <c r="I242" i="21"/>
  <c r="J242" i="21" s="1"/>
  <c r="I243" i="21"/>
  <c r="J243" i="21" s="1"/>
  <c r="I244" i="21"/>
  <c r="J244" i="21" s="1"/>
  <c r="I245" i="21"/>
  <c r="J245" i="21" s="1"/>
  <c r="I246" i="21"/>
  <c r="J246" i="21" s="1"/>
  <c r="I247" i="21"/>
  <c r="J247" i="21" s="1"/>
  <c r="I248" i="21"/>
  <c r="J248" i="21" s="1"/>
  <c r="I249" i="21"/>
  <c r="J249" i="21" s="1"/>
  <c r="I250" i="21"/>
  <c r="J250" i="21" s="1"/>
  <c r="I251" i="21"/>
  <c r="J251" i="21" s="1"/>
  <c r="I252" i="21"/>
  <c r="J252" i="21" s="1"/>
  <c r="I253" i="21"/>
  <c r="J253" i="21" s="1"/>
  <c r="I254" i="21"/>
  <c r="J254" i="21" s="1"/>
  <c r="I255" i="21"/>
  <c r="J255" i="21" s="1"/>
  <c r="I256" i="21"/>
  <c r="J256" i="21" s="1"/>
  <c r="I257" i="21"/>
  <c r="J257" i="21" s="1"/>
  <c r="I258" i="21"/>
  <c r="J258" i="21" s="1"/>
  <c r="I259" i="21"/>
  <c r="J259" i="21" s="1"/>
  <c r="I260" i="21"/>
  <c r="J260" i="21" s="1"/>
  <c r="I261" i="21"/>
  <c r="J261" i="21" s="1"/>
  <c r="I262" i="21"/>
  <c r="J262" i="21" s="1"/>
  <c r="I263" i="21"/>
  <c r="J263" i="21" s="1"/>
  <c r="I264" i="21"/>
  <c r="J264" i="21" s="1"/>
  <c r="I265" i="21"/>
  <c r="J265" i="21" s="1"/>
  <c r="I266" i="21"/>
  <c r="J266" i="21" s="1"/>
  <c r="I267" i="21"/>
  <c r="J267" i="21" s="1"/>
  <c r="I268" i="21"/>
  <c r="J268" i="21" s="1"/>
  <c r="I269" i="21"/>
  <c r="J269" i="21" s="1"/>
  <c r="I270" i="21"/>
  <c r="J270" i="21" s="1"/>
  <c r="I271" i="21"/>
  <c r="J271" i="21" s="1"/>
  <c r="I272" i="21"/>
  <c r="J272" i="21" s="1"/>
  <c r="I273" i="21"/>
  <c r="J273" i="21" s="1"/>
  <c r="I274" i="21"/>
  <c r="J274" i="21" s="1"/>
  <c r="I275" i="21"/>
  <c r="J275" i="21" s="1"/>
  <c r="I276" i="21"/>
  <c r="J276" i="21" s="1"/>
  <c r="I277" i="21"/>
  <c r="J277" i="21" s="1"/>
  <c r="I278" i="21"/>
  <c r="J278" i="21" s="1"/>
  <c r="I279" i="21"/>
  <c r="J279" i="21" s="1"/>
  <c r="I280" i="21"/>
  <c r="J280" i="21" s="1"/>
  <c r="I281" i="21"/>
  <c r="J281" i="21" s="1"/>
  <c r="I282" i="21"/>
  <c r="J282" i="21" s="1"/>
  <c r="I283" i="21"/>
  <c r="J283" i="21" s="1"/>
  <c r="I284" i="21"/>
  <c r="J284" i="21" s="1"/>
  <c r="I285" i="21"/>
  <c r="J285" i="21" s="1"/>
  <c r="I286" i="21"/>
  <c r="J286" i="21" s="1"/>
  <c r="I287" i="21"/>
  <c r="J287" i="21" s="1"/>
  <c r="I288" i="21"/>
  <c r="J288" i="21" s="1"/>
  <c r="I289" i="21"/>
  <c r="J289" i="21" s="1"/>
  <c r="I290" i="21"/>
  <c r="J290" i="21" s="1"/>
  <c r="I291" i="21"/>
  <c r="J291" i="21" s="1"/>
  <c r="I292" i="21"/>
  <c r="J292" i="21" s="1"/>
  <c r="I293" i="21"/>
  <c r="J293" i="21" s="1"/>
  <c r="I294" i="21"/>
  <c r="J294" i="21" s="1"/>
  <c r="I295" i="21"/>
  <c r="J295" i="21" s="1"/>
  <c r="I296" i="21"/>
  <c r="J296" i="21" s="1"/>
  <c r="I297" i="21"/>
  <c r="J297" i="21" s="1"/>
  <c r="I298" i="21"/>
  <c r="J298" i="21" s="1"/>
  <c r="I299" i="21"/>
  <c r="J299" i="21" s="1"/>
  <c r="I300" i="21"/>
  <c r="J300" i="21" s="1"/>
  <c r="I301" i="21"/>
  <c r="J301" i="21" s="1"/>
  <c r="I302" i="21"/>
  <c r="J302" i="21" s="1"/>
  <c r="I303" i="21"/>
  <c r="J303" i="21" s="1"/>
  <c r="I304" i="21"/>
  <c r="J304" i="21" s="1"/>
  <c r="I305" i="21"/>
  <c r="J305" i="21" s="1"/>
  <c r="I306" i="21"/>
  <c r="J306" i="21" s="1"/>
  <c r="I307" i="21"/>
  <c r="J307" i="21" s="1"/>
  <c r="I308" i="21"/>
  <c r="J308" i="21" s="1"/>
  <c r="I309" i="21"/>
  <c r="J309" i="21" s="1"/>
  <c r="I310" i="21"/>
  <c r="J310" i="21" s="1"/>
  <c r="I311" i="21"/>
  <c r="J311" i="21" s="1"/>
  <c r="I312" i="21"/>
  <c r="J312" i="21" s="1"/>
  <c r="I313" i="21"/>
  <c r="J313" i="21" s="1"/>
  <c r="I314" i="21"/>
  <c r="J314" i="21" s="1"/>
  <c r="I315" i="21"/>
  <c r="J315" i="21" s="1"/>
  <c r="I316" i="21"/>
  <c r="J316" i="21" s="1"/>
  <c r="I317" i="21"/>
  <c r="J317" i="21" s="1"/>
  <c r="I318" i="21"/>
  <c r="J318" i="21" s="1"/>
  <c r="I319" i="21"/>
  <c r="J319" i="21" s="1"/>
  <c r="I320" i="21"/>
  <c r="J320" i="21" s="1"/>
  <c r="I321" i="21"/>
  <c r="J321" i="21" s="1"/>
  <c r="I322" i="21"/>
  <c r="J322" i="21" s="1"/>
  <c r="I323" i="21"/>
  <c r="J323" i="21" s="1"/>
  <c r="I324" i="21"/>
  <c r="J324" i="21" s="1"/>
  <c r="I325" i="21"/>
  <c r="J325" i="21" s="1"/>
  <c r="I326" i="21"/>
  <c r="J326" i="21" s="1"/>
  <c r="I327" i="21"/>
  <c r="J327" i="21" s="1"/>
  <c r="I328" i="21"/>
  <c r="J328" i="21" s="1"/>
  <c r="I329" i="21"/>
  <c r="J329" i="21" s="1"/>
  <c r="I330" i="21"/>
  <c r="J330" i="21" s="1"/>
  <c r="I331" i="21"/>
  <c r="J331" i="21" s="1"/>
  <c r="I332" i="21"/>
  <c r="J332" i="21" s="1"/>
  <c r="I333" i="21"/>
  <c r="J333" i="21" s="1"/>
  <c r="I334" i="21"/>
  <c r="J334" i="21" s="1"/>
  <c r="I335" i="21"/>
  <c r="J335" i="21" s="1"/>
  <c r="I336" i="21"/>
  <c r="J336" i="21" s="1"/>
  <c r="I337" i="21"/>
  <c r="J337" i="21" s="1"/>
  <c r="I338" i="21"/>
  <c r="J338" i="21" s="1"/>
  <c r="I339" i="21"/>
  <c r="J339" i="21" s="1"/>
  <c r="I340" i="21"/>
  <c r="J340" i="21" s="1"/>
  <c r="I341" i="21"/>
  <c r="J341" i="21" s="1"/>
  <c r="I342" i="21"/>
  <c r="J342" i="21" s="1"/>
  <c r="I343" i="21"/>
  <c r="J343" i="21" s="1"/>
  <c r="I344" i="21"/>
  <c r="J344" i="21" s="1"/>
  <c r="I345" i="21"/>
  <c r="J345" i="21" s="1"/>
  <c r="I346" i="21"/>
  <c r="J346" i="21" s="1"/>
  <c r="I347" i="21"/>
  <c r="J347" i="21" s="1"/>
  <c r="I348" i="21"/>
  <c r="J348" i="21" s="1"/>
  <c r="I349" i="21"/>
  <c r="J349" i="21" s="1"/>
  <c r="I350" i="21"/>
  <c r="J350" i="21" s="1"/>
  <c r="I351" i="21"/>
  <c r="J351" i="21" s="1"/>
  <c r="I352" i="21"/>
  <c r="J352" i="21" s="1"/>
  <c r="I353" i="21"/>
  <c r="J353" i="21" s="1"/>
  <c r="I354" i="21"/>
  <c r="J354" i="21" s="1"/>
  <c r="I355" i="21"/>
  <c r="J355" i="21" s="1"/>
  <c r="I356" i="21"/>
  <c r="J356" i="21" s="1"/>
  <c r="I357" i="21"/>
  <c r="J357" i="21" s="1"/>
  <c r="I358" i="21"/>
  <c r="J358" i="21" s="1"/>
  <c r="I359" i="21"/>
  <c r="J359" i="21" s="1"/>
  <c r="I360" i="21"/>
  <c r="J360" i="21" s="1"/>
  <c r="I361" i="21"/>
  <c r="J361" i="21" s="1"/>
  <c r="I362" i="21"/>
  <c r="J362" i="21" s="1"/>
  <c r="I363" i="21"/>
  <c r="J363" i="21" s="1"/>
  <c r="I364" i="21"/>
  <c r="J364" i="21" s="1"/>
  <c r="I365" i="21"/>
  <c r="J365" i="21" s="1"/>
  <c r="I366" i="21"/>
  <c r="J366" i="21" s="1"/>
  <c r="I367" i="21"/>
  <c r="J367" i="21" s="1"/>
  <c r="I368" i="21"/>
  <c r="J368" i="21" s="1"/>
  <c r="I369" i="21"/>
  <c r="J369" i="21" s="1"/>
  <c r="I370" i="21"/>
  <c r="J370" i="21" s="1"/>
  <c r="I371" i="21"/>
  <c r="J371" i="21" s="1"/>
  <c r="I372" i="21"/>
  <c r="J372" i="21" s="1"/>
  <c r="I373" i="21"/>
  <c r="J373" i="21" s="1"/>
  <c r="I374" i="21"/>
  <c r="J374" i="21" s="1"/>
  <c r="I375" i="21"/>
  <c r="J375" i="21" s="1"/>
  <c r="I376" i="21"/>
  <c r="J376" i="21" s="1"/>
  <c r="I377" i="21"/>
  <c r="J377" i="21" s="1"/>
  <c r="I378" i="21"/>
  <c r="J378" i="21" s="1"/>
  <c r="I379" i="21"/>
  <c r="J379" i="21" s="1"/>
  <c r="I380" i="21"/>
  <c r="J380" i="21" s="1"/>
  <c r="I381" i="21"/>
  <c r="J381" i="21" s="1"/>
  <c r="I382" i="21"/>
  <c r="J382" i="21" s="1"/>
  <c r="I383" i="21"/>
  <c r="J383" i="21" s="1"/>
  <c r="I384" i="21"/>
  <c r="J384" i="21" s="1"/>
  <c r="I385" i="21"/>
  <c r="J385" i="21" s="1"/>
  <c r="I386" i="21"/>
  <c r="J386" i="21" s="1"/>
  <c r="I387" i="21"/>
  <c r="J387" i="21" s="1"/>
  <c r="I388" i="21"/>
  <c r="J388" i="21" s="1"/>
  <c r="I389" i="21"/>
  <c r="J389" i="21" s="1"/>
  <c r="I390" i="21"/>
  <c r="J390" i="21" s="1"/>
  <c r="I391" i="21"/>
  <c r="J391" i="21" s="1"/>
  <c r="I392" i="21"/>
  <c r="J392" i="21" s="1"/>
  <c r="I393" i="21"/>
  <c r="J393" i="21" s="1"/>
  <c r="I394" i="21"/>
  <c r="J394" i="21" s="1"/>
  <c r="I395" i="21"/>
  <c r="J395" i="21" s="1"/>
  <c r="I396" i="21"/>
  <c r="J396" i="21" s="1"/>
  <c r="I397" i="21"/>
  <c r="J397" i="21" s="1"/>
  <c r="I398" i="21"/>
  <c r="J398" i="21" s="1"/>
  <c r="I399" i="21"/>
  <c r="J399" i="21" s="1"/>
  <c r="I400" i="21"/>
  <c r="J400" i="21" s="1"/>
  <c r="I401" i="21"/>
  <c r="J401" i="21" s="1"/>
  <c r="I402" i="21"/>
  <c r="J402" i="21" s="1"/>
  <c r="I403" i="21"/>
  <c r="J403" i="21" s="1"/>
  <c r="I404" i="21"/>
  <c r="J404" i="21" s="1"/>
  <c r="I405" i="21"/>
  <c r="J405" i="21" s="1"/>
  <c r="I406" i="21"/>
  <c r="J406" i="21" s="1"/>
  <c r="I407" i="21"/>
  <c r="J407" i="21" s="1"/>
  <c r="I408" i="21"/>
  <c r="J408" i="21" s="1"/>
  <c r="I409" i="21"/>
  <c r="J409" i="21" s="1"/>
  <c r="I410" i="21"/>
  <c r="J410" i="21" s="1"/>
  <c r="I411" i="21"/>
  <c r="J411" i="21" s="1"/>
  <c r="I412" i="21"/>
  <c r="J412" i="21" s="1"/>
  <c r="I413" i="21"/>
  <c r="J413" i="21" s="1"/>
  <c r="I414" i="21"/>
  <c r="J414" i="21" s="1"/>
  <c r="I415" i="21"/>
  <c r="J415" i="21" s="1"/>
  <c r="I416" i="21"/>
  <c r="J416" i="21" s="1"/>
  <c r="I417" i="21"/>
  <c r="J417" i="21" s="1"/>
  <c r="I418" i="21"/>
  <c r="J418" i="21" s="1"/>
  <c r="I419" i="21"/>
  <c r="J419" i="21" s="1"/>
  <c r="I420" i="21"/>
  <c r="J420" i="21" s="1"/>
  <c r="I421" i="21"/>
  <c r="J421" i="21" s="1"/>
  <c r="I422" i="21"/>
  <c r="J422" i="21" s="1"/>
  <c r="I423" i="21"/>
  <c r="J423" i="21" s="1"/>
  <c r="I424" i="21"/>
  <c r="J424" i="21" s="1"/>
  <c r="I425" i="21"/>
  <c r="J425" i="21" s="1"/>
  <c r="I426" i="21"/>
  <c r="J426" i="21" s="1"/>
  <c r="I427" i="21"/>
  <c r="J427" i="21" s="1"/>
  <c r="I428" i="21"/>
  <c r="J428" i="21" s="1"/>
  <c r="I429" i="21"/>
  <c r="J429" i="21" s="1"/>
  <c r="I430" i="21"/>
  <c r="J430" i="21" s="1"/>
  <c r="I431" i="21"/>
  <c r="J431" i="21" s="1"/>
  <c r="I432" i="21"/>
  <c r="J432" i="21" s="1"/>
  <c r="I433" i="21"/>
  <c r="J433" i="21" s="1"/>
  <c r="I434" i="21"/>
  <c r="J434" i="21" s="1"/>
  <c r="I435" i="21"/>
  <c r="J435" i="21" s="1"/>
  <c r="I436" i="21"/>
  <c r="J436" i="21" s="1"/>
  <c r="I437" i="21"/>
  <c r="J437" i="21" s="1"/>
  <c r="I438" i="21"/>
  <c r="J438" i="21" s="1"/>
  <c r="I439" i="21"/>
  <c r="J439" i="21" s="1"/>
  <c r="I440" i="21"/>
  <c r="J440" i="21" s="1"/>
  <c r="I441" i="21"/>
  <c r="J441" i="21" s="1"/>
  <c r="I442" i="21"/>
  <c r="J442" i="21" s="1"/>
  <c r="I443" i="21"/>
  <c r="J443" i="21" s="1"/>
  <c r="I444" i="21"/>
  <c r="J444" i="21" s="1"/>
  <c r="I445" i="21"/>
  <c r="J445" i="21" s="1"/>
  <c r="I446" i="21"/>
  <c r="J446" i="21" s="1"/>
  <c r="I447" i="21"/>
  <c r="J447" i="21" s="1"/>
  <c r="I448" i="21"/>
  <c r="J448" i="21" s="1"/>
  <c r="I449" i="21"/>
  <c r="J449" i="21" s="1"/>
  <c r="I450" i="21"/>
  <c r="J450" i="21" s="1"/>
  <c r="I451" i="21"/>
  <c r="J451" i="21" s="1"/>
  <c r="I452" i="21"/>
  <c r="J452" i="21" s="1"/>
  <c r="I453" i="21"/>
  <c r="J453" i="21" s="1"/>
  <c r="I454" i="21"/>
  <c r="J454" i="21" s="1"/>
  <c r="I455" i="21"/>
  <c r="J455" i="21" s="1"/>
  <c r="I456" i="21"/>
  <c r="J456" i="21" s="1"/>
  <c r="I457" i="21"/>
  <c r="J457" i="21" s="1"/>
  <c r="I458" i="21"/>
  <c r="J458" i="21" s="1"/>
  <c r="I459" i="21"/>
  <c r="J459" i="21" s="1"/>
  <c r="I460" i="21"/>
  <c r="J460" i="21" s="1"/>
  <c r="I461" i="21"/>
  <c r="J461" i="21" s="1"/>
  <c r="I462" i="21"/>
  <c r="J462" i="21" s="1"/>
  <c r="I463" i="21"/>
  <c r="J463" i="21" s="1"/>
  <c r="I464" i="21"/>
  <c r="J464" i="21" s="1"/>
  <c r="I465" i="21"/>
  <c r="J465" i="21" s="1"/>
  <c r="I466" i="21"/>
  <c r="J466" i="21" s="1"/>
  <c r="I467" i="21"/>
  <c r="J467" i="21" s="1"/>
  <c r="I468" i="21"/>
  <c r="J468" i="21" s="1"/>
  <c r="I469" i="21"/>
  <c r="J469" i="21" s="1"/>
  <c r="I470" i="21"/>
  <c r="J470" i="21" s="1"/>
  <c r="I471" i="21"/>
  <c r="J471" i="21" s="1"/>
  <c r="I472" i="21"/>
  <c r="J472" i="21" s="1"/>
  <c r="I473" i="21"/>
  <c r="J473" i="21" s="1"/>
  <c r="I474" i="21"/>
  <c r="J474" i="21" s="1"/>
  <c r="I475" i="21"/>
  <c r="J475" i="21" s="1"/>
  <c r="I476" i="21"/>
  <c r="J476" i="21" s="1"/>
  <c r="I477" i="21"/>
  <c r="J477" i="21" s="1"/>
  <c r="I478" i="21"/>
  <c r="J478" i="21" s="1"/>
  <c r="I479" i="21"/>
  <c r="J479" i="21" s="1"/>
  <c r="I480" i="21"/>
  <c r="J480" i="21" s="1"/>
  <c r="I481" i="21"/>
  <c r="J481" i="21" s="1"/>
  <c r="I482" i="21"/>
  <c r="J482" i="21" s="1"/>
  <c r="I483" i="21"/>
  <c r="J483" i="21" s="1"/>
  <c r="I484" i="21"/>
  <c r="J484" i="21" s="1"/>
  <c r="I485" i="21"/>
  <c r="J485" i="21" s="1"/>
  <c r="I486" i="21"/>
  <c r="J486" i="21" s="1"/>
  <c r="I487" i="21"/>
  <c r="J487" i="21" s="1"/>
  <c r="I488" i="21"/>
  <c r="J488" i="21" s="1"/>
  <c r="I489" i="21"/>
  <c r="J489" i="21" s="1"/>
  <c r="I490" i="21"/>
  <c r="J490" i="21" s="1"/>
  <c r="I491" i="21"/>
  <c r="J491" i="21" s="1"/>
  <c r="I492" i="21"/>
  <c r="J492" i="21" s="1"/>
  <c r="I493" i="21"/>
  <c r="J493" i="21" s="1"/>
  <c r="I494" i="21"/>
  <c r="J494" i="21" s="1"/>
  <c r="I495" i="21"/>
  <c r="J495" i="21" s="1"/>
  <c r="I496" i="21"/>
  <c r="J496" i="21" s="1"/>
  <c r="I497" i="21"/>
  <c r="J497" i="21" s="1"/>
  <c r="I498" i="21"/>
  <c r="J498" i="21" s="1"/>
  <c r="I499" i="21"/>
  <c r="J499" i="21" s="1"/>
  <c r="I500" i="21"/>
  <c r="J500" i="21" s="1"/>
  <c r="I501" i="21"/>
  <c r="J501" i="21" s="1"/>
  <c r="I502" i="21"/>
  <c r="J502" i="21" s="1"/>
  <c r="I503" i="21"/>
  <c r="J503" i="21" s="1"/>
  <c r="I504" i="21"/>
  <c r="J504" i="21" s="1"/>
  <c r="I505" i="21"/>
  <c r="J505" i="21" s="1"/>
  <c r="I506" i="21"/>
  <c r="J506" i="21" s="1"/>
  <c r="I507" i="21"/>
  <c r="J507" i="21" s="1"/>
  <c r="I508" i="21"/>
  <c r="J508" i="21" s="1"/>
  <c r="I509" i="21"/>
  <c r="J509" i="21" s="1"/>
  <c r="I510" i="21"/>
  <c r="J510" i="21" s="1"/>
  <c r="I511" i="21"/>
  <c r="J511" i="21" s="1"/>
  <c r="I512" i="21"/>
  <c r="J512" i="21" s="1"/>
  <c r="I513" i="21"/>
  <c r="J513" i="21" s="1"/>
  <c r="I514" i="21"/>
  <c r="J514" i="21" s="1"/>
  <c r="I515" i="21"/>
  <c r="J515" i="21" s="1"/>
  <c r="I516" i="21"/>
  <c r="J516" i="21" s="1"/>
  <c r="I517" i="21"/>
  <c r="J517" i="21" s="1"/>
  <c r="I518" i="21"/>
  <c r="J518" i="21" s="1"/>
  <c r="I519" i="21"/>
  <c r="J519" i="21" s="1"/>
  <c r="I520" i="21"/>
  <c r="J520" i="21" s="1"/>
  <c r="I521" i="21"/>
  <c r="J521" i="21" s="1"/>
  <c r="I522" i="21"/>
  <c r="J522" i="21" s="1"/>
  <c r="I523" i="21"/>
  <c r="J523" i="21" s="1"/>
  <c r="I524" i="21"/>
  <c r="J524" i="21" s="1"/>
  <c r="I525" i="21"/>
  <c r="J525" i="21" s="1"/>
  <c r="I526" i="21"/>
  <c r="J526" i="21" s="1"/>
  <c r="I527" i="21"/>
  <c r="J527" i="21" s="1"/>
  <c r="I528" i="21"/>
  <c r="J528" i="21" s="1"/>
  <c r="I529" i="21"/>
  <c r="J529" i="21" s="1"/>
  <c r="I530" i="21"/>
  <c r="J530" i="21" s="1"/>
  <c r="I531" i="21"/>
  <c r="J531" i="21" s="1"/>
  <c r="I532" i="21"/>
  <c r="J532" i="21" s="1"/>
  <c r="I533" i="21"/>
  <c r="J533" i="21" s="1"/>
  <c r="I534" i="21"/>
  <c r="J534" i="21" s="1"/>
  <c r="I535" i="21"/>
  <c r="J535" i="21" s="1"/>
  <c r="I536" i="21"/>
  <c r="J536" i="21" s="1"/>
  <c r="I537" i="21"/>
  <c r="J537" i="21" s="1"/>
  <c r="I538" i="21"/>
  <c r="J538" i="21" s="1"/>
  <c r="I539" i="21"/>
  <c r="J539" i="21" s="1"/>
  <c r="I540" i="21"/>
  <c r="J540" i="21" s="1"/>
  <c r="I541" i="21"/>
  <c r="J541" i="21" s="1"/>
  <c r="I542" i="21"/>
  <c r="J542" i="21" s="1"/>
  <c r="I543" i="21"/>
  <c r="J543" i="21" s="1"/>
  <c r="I544" i="21"/>
  <c r="J544" i="21" s="1"/>
  <c r="I545" i="21"/>
  <c r="J545" i="21" s="1"/>
  <c r="I546" i="21"/>
  <c r="J546" i="21" s="1"/>
  <c r="I547" i="21"/>
  <c r="J547" i="21" s="1"/>
  <c r="I548" i="21"/>
  <c r="J548" i="21" s="1"/>
  <c r="I549" i="21"/>
  <c r="J549" i="21" s="1"/>
  <c r="I550" i="21"/>
  <c r="J550" i="21" s="1"/>
  <c r="I551" i="21"/>
  <c r="J551" i="21" s="1"/>
  <c r="I552" i="21"/>
  <c r="J552" i="21" s="1"/>
  <c r="I553" i="21"/>
  <c r="J553" i="21" s="1"/>
  <c r="I554" i="21"/>
  <c r="J554" i="21" s="1"/>
  <c r="I555" i="21"/>
  <c r="J555" i="21" s="1"/>
  <c r="I556" i="21"/>
  <c r="J556" i="21" s="1"/>
  <c r="I557" i="21"/>
  <c r="J557" i="21" s="1"/>
  <c r="I558" i="21"/>
  <c r="J558" i="21" s="1"/>
  <c r="I559" i="21"/>
  <c r="J559" i="21" s="1"/>
  <c r="I560" i="21"/>
  <c r="J560" i="21" s="1"/>
  <c r="I561" i="21"/>
  <c r="J561" i="21" s="1"/>
  <c r="I562" i="21"/>
  <c r="J562" i="21" s="1"/>
  <c r="I563" i="21"/>
  <c r="J563" i="21" s="1"/>
  <c r="I564" i="21"/>
  <c r="J564" i="21" s="1"/>
  <c r="I565" i="21"/>
  <c r="J565" i="21" s="1"/>
  <c r="I566" i="21"/>
  <c r="J566" i="21" s="1"/>
  <c r="I567" i="21"/>
  <c r="J567" i="21" s="1"/>
  <c r="I568" i="21"/>
  <c r="J568" i="21" s="1"/>
  <c r="I569" i="21"/>
  <c r="J569" i="21" s="1"/>
  <c r="I570" i="21"/>
  <c r="J570" i="21" s="1"/>
  <c r="I571" i="21"/>
  <c r="J571" i="21" s="1"/>
  <c r="I572" i="21"/>
  <c r="J572" i="21" s="1"/>
  <c r="I573" i="21"/>
  <c r="J573" i="21" s="1"/>
  <c r="I574" i="21"/>
  <c r="J574" i="21" s="1"/>
  <c r="I575" i="21"/>
  <c r="J575" i="21" s="1"/>
  <c r="I576" i="21"/>
  <c r="J576" i="21" s="1"/>
  <c r="I577" i="21"/>
  <c r="J577" i="21" s="1"/>
  <c r="I578" i="21"/>
  <c r="J578" i="21" s="1"/>
  <c r="I579" i="21"/>
  <c r="J579" i="21" s="1"/>
  <c r="I580" i="21"/>
  <c r="J580" i="21" s="1"/>
  <c r="I581" i="21"/>
  <c r="J581" i="21" s="1"/>
  <c r="I582" i="21"/>
  <c r="J582" i="21" s="1"/>
  <c r="I583" i="21"/>
  <c r="J583" i="21" s="1"/>
  <c r="I584" i="21"/>
  <c r="J584" i="21" s="1"/>
  <c r="I585" i="21"/>
  <c r="J585" i="21" s="1"/>
  <c r="I586" i="21"/>
  <c r="J586" i="21" s="1"/>
  <c r="I587" i="21"/>
  <c r="J587" i="21" s="1"/>
  <c r="I588" i="21"/>
  <c r="J588" i="21" s="1"/>
  <c r="I589" i="21"/>
  <c r="J589" i="21" s="1"/>
  <c r="I590" i="21"/>
  <c r="J590" i="21" s="1"/>
  <c r="I591" i="21"/>
  <c r="J591" i="21" s="1"/>
  <c r="I592" i="21"/>
  <c r="J592" i="21" s="1"/>
  <c r="I593" i="21"/>
  <c r="J593" i="21" s="1"/>
  <c r="I594" i="21"/>
  <c r="J594" i="21" s="1"/>
  <c r="I595" i="21"/>
  <c r="J595" i="21" s="1"/>
  <c r="I596" i="21"/>
  <c r="J596" i="21" s="1"/>
  <c r="I597" i="21"/>
  <c r="J597" i="21" s="1"/>
  <c r="I598" i="21"/>
  <c r="J598" i="21" s="1"/>
  <c r="I599" i="21"/>
  <c r="J599" i="21" s="1"/>
  <c r="I600" i="21"/>
  <c r="J600" i="21" s="1"/>
  <c r="I601" i="21"/>
  <c r="J601" i="21" s="1"/>
  <c r="I602" i="21"/>
  <c r="J602" i="21" s="1"/>
  <c r="I603" i="21"/>
  <c r="J603" i="21" s="1"/>
  <c r="I604" i="21"/>
  <c r="J604" i="21" s="1"/>
  <c r="I605" i="21"/>
  <c r="J605" i="21" s="1"/>
  <c r="I606" i="21"/>
  <c r="J606" i="21" s="1"/>
  <c r="I607" i="21"/>
  <c r="J607" i="21" s="1"/>
  <c r="I608" i="21"/>
  <c r="J608" i="21" s="1"/>
  <c r="I609" i="21"/>
  <c r="J609" i="21" s="1"/>
  <c r="I610" i="21"/>
  <c r="J610" i="21" s="1"/>
  <c r="I611" i="21"/>
  <c r="J611" i="21" s="1"/>
  <c r="I612" i="21"/>
  <c r="J612" i="21" s="1"/>
  <c r="I613" i="21"/>
  <c r="J613" i="21" s="1"/>
  <c r="I614" i="21"/>
  <c r="J614" i="21" s="1"/>
  <c r="I615" i="21"/>
  <c r="J615" i="21" s="1"/>
  <c r="I616" i="21"/>
  <c r="J616" i="21" s="1"/>
  <c r="I617" i="21"/>
  <c r="J617" i="21" s="1"/>
  <c r="I618" i="21"/>
  <c r="J618" i="21" s="1"/>
  <c r="I619" i="21"/>
  <c r="J619" i="21" s="1"/>
  <c r="I620" i="21"/>
  <c r="J620" i="21" s="1"/>
  <c r="I621" i="21"/>
  <c r="J621" i="21" s="1"/>
  <c r="I622" i="21"/>
  <c r="J622" i="21" s="1"/>
  <c r="I623" i="21"/>
  <c r="J623" i="21" s="1"/>
  <c r="I624" i="21"/>
  <c r="J624" i="21" s="1"/>
  <c r="I625" i="21"/>
  <c r="J625" i="21" s="1"/>
  <c r="I626" i="21"/>
  <c r="J626" i="21" s="1"/>
  <c r="I627" i="21"/>
  <c r="J627" i="21" s="1"/>
  <c r="I628" i="21"/>
  <c r="J628" i="21" s="1"/>
  <c r="I629" i="21"/>
  <c r="J629" i="21" s="1"/>
  <c r="I630" i="21"/>
  <c r="J630" i="21" s="1"/>
  <c r="I631" i="21"/>
  <c r="J631" i="21" s="1"/>
  <c r="I632" i="21"/>
  <c r="J632" i="21" s="1"/>
  <c r="I633" i="21"/>
  <c r="J633" i="21" s="1"/>
  <c r="I634" i="21"/>
  <c r="J634" i="21" s="1"/>
  <c r="I635" i="21"/>
  <c r="J635" i="21" s="1"/>
  <c r="I636" i="21"/>
  <c r="J636" i="21" s="1"/>
  <c r="I637" i="21"/>
  <c r="J637" i="21" s="1"/>
  <c r="I638" i="21"/>
  <c r="J638" i="21" s="1"/>
  <c r="I639" i="21"/>
  <c r="J639" i="21" s="1"/>
  <c r="I640" i="21"/>
  <c r="J640" i="21" s="1"/>
  <c r="I641" i="21"/>
  <c r="J641" i="21" s="1"/>
  <c r="I642" i="21"/>
  <c r="J642" i="21" s="1"/>
  <c r="I643" i="21"/>
  <c r="J643" i="21" s="1"/>
  <c r="I644" i="21"/>
  <c r="J644" i="21" s="1"/>
  <c r="I645" i="21"/>
  <c r="J645" i="21" s="1"/>
  <c r="I646" i="21"/>
  <c r="J646" i="21" s="1"/>
  <c r="I647" i="21"/>
  <c r="J647" i="21" s="1"/>
  <c r="I648" i="21"/>
  <c r="J648" i="21" s="1"/>
  <c r="I649" i="21"/>
  <c r="J649" i="21" s="1"/>
  <c r="I650" i="21"/>
  <c r="J650" i="21" s="1"/>
  <c r="I651" i="21"/>
  <c r="J651" i="21" s="1"/>
  <c r="I652" i="21"/>
  <c r="J652" i="21" s="1"/>
  <c r="I653" i="21"/>
  <c r="J653" i="21" s="1"/>
  <c r="I654" i="21"/>
  <c r="J654" i="21" s="1"/>
  <c r="I655" i="21"/>
  <c r="J655" i="21" s="1"/>
  <c r="I656" i="21"/>
  <c r="J656" i="21" s="1"/>
  <c r="I657" i="21"/>
  <c r="J657" i="21" s="1"/>
  <c r="I658" i="21"/>
  <c r="J658" i="21" s="1"/>
  <c r="I659" i="21"/>
  <c r="J659" i="21" s="1"/>
  <c r="I660" i="21"/>
  <c r="J660" i="21" s="1"/>
  <c r="I661" i="21"/>
  <c r="J661" i="21" s="1"/>
  <c r="I662" i="21"/>
  <c r="J662" i="21" s="1"/>
  <c r="I663" i="21"/>
  <c r="J663" i="21" s="1"/>
  <c r="I664" i="21"/>
  <c r="J664" i="21" s="1"/>
  <c r="I665" i="21"/>
  <c r="J665" i="21" s="1"/>
  <c r="I666" i="21"/>
  <c r="J666" i="21" s="1"/>
  <c r="I667" i="21"/>
  <c r="J667" i="21" s="1"/>
  <c r="I668" i="21"/>
  <c r="J668" i="21" s="1"/>
  <c r="I669" i="21"/>
  <c r="J669" i="21" s="1"/>
  <c r="I670" i="21"/>
  <c r="J670" i="21" s="1"/>
  <c r="I671" i="21"/>
  <c r="J671" i="21" s="1"/>
  <c r="I672" i="21"/>
  <c r="J672" i="21" s="1"/>
  <c r="I673" i="21"/>
  <c r="J673" i="21" s="1"/>
  <c r="I674" i="21"/>
  <c r="J674" i="21" s="1"/>
  <c r="I675" i="21"/>
  <c r="J675" i="21" s="1"/>
  <c r="I676" i="21"/>
  <c r="J676" i="21" s="1"/>
  <c r="I677" i="21"/>
  <c r="J677" i="21" s="1"/>
  <c r="I678" i="21"/>
  <c r="J678" i="21" s="1"/>
  <c r="I679" i="21"/>
  <c r="J679" i="21" s="1"/>
  <c r="I680" i="21"/>
  <c r="J680" i="21" s="1"/>
  <c r="I681" i="21"/>
  <c r="J681" i="21" s="1"/>
  <c r="I682" i="21"/>
  <c r="J682" i="21" s="1"/>
  <c r="I683" i="21"/>
  <c r="J683" i="21" s="1"/>
  <c r="I684" i="21"/>
  <c r="J684" i="21" s="1"/>
  <c r="I685" i="21"/>
  <c r="J685" i="21" s="1"/>
  <c r="I686" i="21"/>
  <c r="J686" i="21" s="1"/>
  <c r="I687" i="21"/>
  <c r="J687" i="21" s="1"/>
  <c r="I688" i="21"/>
  <c r="J688" i="21" s="1"/>
  <c r="I689" i="21"/>
  <c r="J689" i="21" s="1"/>
  <c r="I690" i="21"/>
  <c r="J690" i="21" s="1"/>
  <c r="I691" i="21"/>
  <c r="J691" i="21" s="1"/>
  <c r="I692" i="21"/>
  <c r="J692" i="21" s="1"/>
  <c r="I693" i="21"/>
  <c r="J693" i="21" s="1"/>
  <c r="I694" i="21"/>
  <c r="J694" i="21" s="1"/>
  <c r="I695" i="21"/>
  <c r="J695" i="21" s="1"/>
  <c r="I696" i="21"/>
  <c r="J696" i="21" s="1"/>
  <c r="I697" i="21"/>
  <c r="J697" i="21" s="1"/>
  <c r="I698" i="21"/>
  <c r="J698" i="21" s="1"/>
  <c r="I699" i="21"/>
  <c r="J699" i="21" s="1"/>
  <c r="I700" i="21"/>
  <c r="J700" i="21" s="1"/>
  <c r="I701" i="21"/>
  <c r="J701" i="21" s="1"/>
  <c r="I702" i="21"/>
  <c r="J702" i="21" s="1"/>
  <c r="I703" i="21"/>
  <c r="J703" i="21" s="1"/>
  <c r="I704" i="21"/>
  <c r="J704" i="21" s="1"/>
  <c r="I705" i="21"/>
  <c r="J705" i="21" s="1"/>
  <c r="I706" i="21"/>
  <c r="J706" i="21" s="1"/>
  <c r="I707" i="21"/>
  <c r="J707" i="21" s="1"/>
  <c r="I708" i="21"/>
  <c r="J708" i="21" s="1"/>
  <c r="I709" i="21"/>
  <c r="J709" i="21" s="1"/>
  <c r="I710" i="21"/>
  <c r="J710" i="21" s="1"/>
  <c r="I711" i="21"/>
  <c r="J711" i="21" s="1"/>
  <c r="I712" i="21"/>
  <c r="J712" i="21" s="1"/>
  <c r="I713" i="21"/>
  <c r="J713" i="21" s="1"/>
  <c r="I714" i="21"/>
  <c r="J714" i="21" s="1"/>
  <c r="I715" i="21"/>
  <c r="J715" i="21" s="1"/>
  <c r="I716" i="21"/>
  <c r="J716" i="21" s="1"/>
  <c r="I717" i="21"/>
  <c r="J717" i="21" s="1"/>
  <c r="I718" i="21"/>
  <c r="J718" i="21" s="1"/>
  <c r="I719" i="21"/>
  <c r="J719" i="21" s="1"/>
  <c r="I720" i="21"/>
  <c r="J720" i="21" s="1"/>
  <c r="I721" i="21"/>
  <c r="J721" i="21" s="1"/>
  <c r="I722" i="21"/>
  <c r="J722" i="21" s="1"/>
  <c r="I723" i="21"/>
  <c r="J723" i="21" s="1"/>
  <c r="I724" i="21"/>
  <c r="J724" i="21" s="1"/>
  <c r="I725" i="21"/>
  <c r="J725" i="21" s="1"/>
  <c r="I726" i="21"/>
  <c r="J726" i="21" s="1"/>
  <c r="I727" i="21"/>
  <c r="J727" i="21" s="1"/>
  <c r="I728" i="21"/>
  <c r="J728" i="21" s="1"/>
  <c r="I729" i="21"/>
  <c r="J729" i="21" s="1"/>
  <c r="I730" i="21"/>
  <c r="J730" i="21" s="1"/>
  <c r="I731" i="21"/>
  <c r="J731" i="21" s="1"/>
  <c r="I732" i="21"/>
  <c r="J732" i="21" s="1"/>
  <c r="I733" i="21"/>
  <c r="J733" i="21" s="1"/>
  <c r="I734" i="21"/>
  <c r="J734" i="21" s="1"/>
  <c r="I735" i="21"/>
  <c r="J735" i="21" s="1"/>
  <c r="I736" i="21"/>
  <c r="J736" i="21" s="1"/>
  <c r="I737" i="21"/>
  <c r="J737" i="21" s="1"/>
  <c r="I738" i="21"/>
  <c r="J738" i="21" s="1"/>
  <c r="I739" i="21"/>
  <c r="J739" i="21" s="1"/>
  <c r="I740" i="21"/>
  <c r="J740" i="21" s="1"/>
  <c r="I741" i="21"/>
  <c r="J741" i="21" s="1"/>
  <c r="I742" i="21"/>
  <c r="J742" i="21" s="1"/>
  <c r="I743" i="21"/>
  <c r="J743" i="21" s="1"/>
  <c r="I744" i="21"/>
  <c r="J744" i="21" s="1"/>
  <c r="I745" i="21"/>
  <c r="J745" i="21" s="1"/>
  <c r="I746" i="21"/>
  <c r="J746" i="21" s="1"/>
  <c r="I747" i="21"/>
  <c r="J747" i="21" s="1"/>
  <c r="I748" i="21"/>
  <c r="J748" i="21" s="1"/>
  <c r="I749" i="21"/>
  <c r="J749" i="21" s="1"/>
  <c r="I750" i="21"/>
  <c r="J750" i="21" s="1"/>
  <c r="I751" i="21"/>
  <c r="J751" i="21" s="1"/>
  <c r="I752" i="21"/>
  <c r="J752" i="21" s="1"/>
  <c r="I753" i="21"/>
  <c r="J753" i="21" s="1"/>
  <c r="I754" i="21"/>
  <c r="J754" i="21" s="1"/>
  <c r="I755" i="21"/>
  <c r="J755" i="21" s="1"/>
  <c r="I756" i="21"/>
  <c r="J756" i="21" s="1"/>
  <c r="I757" i="21"/>
  <c r="J757" i="21" s="1"/>
  <c r="I758" i="21"/>
  <c r="J758" i="21" s="1"/>
  <c r="I759" i="21"/>
  <c r="J759" i="21" s="1"/>
  <c r="I760" i="21"/>
  <c r="J760" i="21" s="1"/>
  <c r="I761" i="21"/>
  <c r="J761" i="21" s="1"/>
  <c r="I762" i="21"/>
  <c r="J762" i="21" s="1"/>
  <c r="I763" i="21"/>
  <c r="J763" i="21" s="1"/>
  <c r="I764" i="21"/>
  <c r="J764" i="21" s="1"/>
  <c r="I765" i="21"/>
  <c r="J765" i="21" s="1"/>
  <c r="I766" i="21"/>
  <c r="J766" i="21" s="1"/>
  <c r="I767" i="21"/>
  <c r="J767" i="21" s="1"/>
  <c r="I768" i="21"/>
  <c r="J768" i="21" s="1"/>
  <c r="I769" i="21"/>
  <c r="J769" i="21" s="1"/>
  <c r="I770" i="21"/>
  <c r="J770" i="21" s="1"/>
  <c r="I771" i="21"/>
  <c r="J771" i="21" s="1"/>
  <c r="I772" i="21"/>
  <c r="J772" i="21" s="1"/>
  <c r="I773" i="21"/>
  <c r="J773" i="21" s="1"/>
  <c r="I774" i="21"/>
  <c r="J774" i="21" s="1"/>
  <c r="I775" i="21"/>
  <c r="J775" i="21" s="1"/>
  <c r="I776" i="21"/>
  <c r="J776" i="21" s="1"/>
  <c r="I777" i="21"/>
  <c r="J777" i="21" s="1"/>
  <c r="I778" i="21"/>
  <c r="J778" i="21" s="1"/>
  <c r="I779" i="21"/>
  <c r="J779" i="21" s="1"/>
  <c r="I780" i="21"/>
  <c r="J780" i="21" s="1"/>
  <c r="I781" i="21"/>
  <c r="J781" i="21" s="1"/>
  <c r="I782" i="21"/>
  <c r="J782" i="21" s="1"/>
  <c r="I783" i="21"/>
  <c r="J783" i="21" s="1"/>
  <c r="I784" i="21"/>
  <c r="J784" i="21" s="1"/>
  <c r="I785" i="21"/>
  <c r="J785" i="21" s="1"/>
  <c r="I786" i="21"/>
  <c r="J786" i="21" s="1"/>
  <c r="I787" i="21"/>
  <c r="J787" i="21" s="1"/>
  <c r="I788" i="21"/>
  <c r="J788" i="21" s="1"/>
  <c r="I789" i="21"/>
  <c r="J789" i="21" s="1"/>
  <c r="I790" i="21"/>
  <c r="J790" i="21" s="1"/>
  <c r="I791" i="21"/>
  <c r="J791" i="21" s="1"/>
  <c r="I792" i="21"/>
  <c r="J792" i="21" s="1"/>
  <c r="I793" i="21"/>
  <c r="J793" i="21" s="1"/>
  <c r="I794" i="21"/>
  <c r="J794" i="21" s="1"/>
  <c r="I795" i="21"/>
  <c r="J795" i="21" s="1"/>
  <c r="I796" i="21"/>
  <c r="J796" i="21" s="1"/>
  <c r="I797" i="21"/>
  <c r="J797" i="21" s="1"/>
  <c r="I798" i="21"/>
  <c r="J798" i="21" s="1"/>
  <c r="I799" i="21"/>
  <c r="J799" i="21" s="1"/>
  <c r="I800" i="21"/>
  <c r="J800" i="21" s="1"/>
  <c r="I801" i="21"/>
  <c r="J801" i="21" s="1"/>
  <c r="I802" i="21"/>
  <c r="J802" i="21" s="1"/>
  <c r="I803" i="21"/>
  <c r="J803" i="21" s="1"/>
  <c r="I804" i="21"/>
  <c r="J804" i="21" s="1"/>
  <c r="I805" i="21"/>
  <c r="J805" i="21" s="1"/>
  <c r="I806" i="21"/>
  <c r="J806" i="21" s="1"/>
  <c r="I807" i="21"/>
  <c r="J807" i="21" s="1"/>
  <c r="I808" i="21"/>
  <c r="J808" i="21" s="1"/>
  <c r="I809" i="21"/>
  <c r="J809" i="21" s="1"/>
  <c r="I810" i="21"/>
  <c r="J810" i="21" s="1"/>
  <c r="I811" i="21"/>
  <c r="J811" i="21" s="1"/>
  <c r="I812" i="21"/>
  <c r="J812" i="21" s="1"/>
  <c r="I813" i="21"/>
  <c r="J813" i="21" s="1"/>
  <c r="I814" i="21"/>
  <c r="J814" i="21" s="1"/>
  <c r="I815" i="21"/>
  <c r="J815" i="21" s="1"/>
  <c r="I816" i="21"/>
  <c r="J816" i="21" s="1"/>
  <c r="I817" i="21"/>
  <c r="J817" i="21" s="1"/>
  <c r="I818" i="21"/>
  <c r="J818" i="21" s="1"/>
  <c r="I819" i="21"/>
  <c r="J819" i="21" s="1"/>
  <c r="I820" i="21"/>
  <c r="J820" i="21" s="1"/>
  <c r="I821" i="21"/>
  <c r="J821" i="21" s="1"/>
  <c r="I822" i="21"/>
  <c r="J822" i="21" s="1"/>
  <c r="I823" i="21"/>
  <c r="J823" i="21" s="1"/>
  <c r="I824" i="21"/>
  <c r="J824" i="21" s="1"/>
  <c r="I825" i="21"/>
  <c r="J825" i="21" s="1"/>
  <c r="I826" i="21"/>
  <c r="J826" i="21" s="1"/>
  <c r="I827" i="21"/>
  <c r="J827" i="21" s="1"/>
  <c r="I828" i="21"/>
  <c r="J828" i="21" s="1"/>
  <c r="I829" i="21"/>
  <c r="J829" i="21" s="1"/>
  <c r="I830" i="21"/>
  <c r="J830" i="21" s="1"/>
  <c r="I831" i="21"/>
  <c r="J831" i="21" s="1"/>
  <c r="I832" i="21"/>
  <c r="J832" i="21" s="1"/>
  <c r="I833" i="21"/>
  <c r="J833" i="21" s="1"/>
  <c r="I834" i="21"/>
  <c r="J834" i="21" s="1"/>
  <c r="I835" i="21"/>
  <c r="J835" i="21" s="1"/>
  <c r="I836" i="21"/>
  <c r="J836" i="21" s="1"/>
  <c r="I837" i="21"/>
  <c r="J837" i="21" s="1"/>
  <c r="I838" i="21"/>
  <c r="J838" i="21" s="1"/>
  <c r="I839" i="21"/>
  <c r="J839" i="21" s="1"/>
  <c r="I840" i="21"/>
  <c r="J840" i="21" s="1"/>
  <c r="I841" i="21"/>
  <c r="J841" i="21" s="1"/>
  <c r="I842" i="21"/>
  <c r="J842" i="21" s="1"/>
  <c r="I843" i="21"/>
  <c r="J843" i="21" s="1"/>
  <c r="I844" i="21"/>
  <c r="J844" i="21" s="1"/>
  <c r="I845" i="21"/>
  <c r="J845" i="21" s="1"/>
  <c r="I846" i="21"/>
  <c r="J846" i="21" s="1"/>
  <c r="I847" i="21"/>
  <c r="J847" i="21" s="1"/>
  <c r="I848" i="21"/>
  <c r="J848" i="21" s="1"/>
  <c r="I849" i="21"/>
  <c r="J849" i="21" s="1"/>
  <c r="I850" i="21"/>
  <c r="J850" i="21" s="1"/>
  <c r="I851" i="21"/>
  <c r="J851" i="21" s="1"/>
  <c r="I852" i="21"/>
  <c r="J852" i="21" s="1"/>
  <c r="I853" i="21"/>
  <c r="J853" i="21" s="1"/>
  <c r="I854" i="21"/>
  <c r="J854" i="21" s="1"/>
  <c r="I855" i="21"/>
  <c r="J855" i="21" s="1"/>
  <c r="I856" i="21"/>
  <c r="J856" i="21" s="1"/>
  <c r="I857" i="21"/>
  <c r="J857" i="21" s="1"/>
  <c r="I858" i="21"/>
  <c r="J858" i="21" s="1"/>
  <c r="I859" i="21"/>
  <c r="J859" i="21" s="1"/>
  <c r="I860" i="21"/>
  <c r="J860" i="21" s="1"/>
  <c r="I861" i="21"/>
  <c r="J861" i="21" s="1"/>
  <c r="I862" i="21"/>
  <c r="J862" i="21" s="1"/>
  <c r="I863" i="21"/>
  <c r="J863" i="21" s="1"/>
  <c r="I864" i="21"/>
  <c r="J864" i="21" s="1"/>
  <c r="I865" i="21"/>
  <c r="J865" i="21" s="1"/>
  <c r="I866" i="21"/>
  <c r="J866" i="21" s="1"/>
  <c r="I867" i="21"/>
  <c r="J867" i="21" s="1"/>
  <c r="I868" i="21"/>
  <c r="J868" i="21" s="1"/>
  <c r="I869" i="21"/>
  <c r="J869" i="21" s="1"/>
  <c r="I870" i="21"/>
  <c r="J870" i="21" s="1"/>
  <c r="I871" i="21"/>
  <c r="J871" i="21" s="1"/>
  <c r="I872" i="21"/>
  <c r="J872" i="21" s="1"/>
  <c r="I873" i="21"/>
  <c r="J873" i="21" s="1"/>
  <c r="I874" i="21"/>
  <c r="J874" i="21" s="1"/>
  <c r="I875" i="21"/>
  <c r="J875" i="21" s="1"/>
  <c r="I876" i="21"/>
  <c r="J876" i="21" s="1"/>
  <c r="I877" i="21"/>
  <c r="J877" i="21" s="1"/>
  <c r="I878" i="21"/>
  <c r="J878" i="21" s="1"/>
  <c r="I879" i="21"/>
  <c r="J879" i="21" s="1"/>
  <c r="I880" i="21"/>
  <c r="J880" i="21" s="1"/>
  <c r="I881" i="21"/>
  <c r="J881" i="21" s="1"/>
  <c r="I882" i="21"/>
  <c r="J882" i="21" s="1"/>
  <c r="I883" i="21"/>
  <c r="J883" i="21" s="1"/>
  <c r="I884" i="21"/>
  <c r="J884" i="21" s="1"/>
  <c r="I885" i="21"/>
  <c r="J885" i="21" s="1"/>
  <c r="I886" i="21"/>
  <c r="J886" i="21" s="1"/>
  <c r="I887" i="21"/>
  <c r="J887" i="21" s="1"/>
  <c r="I888" i="21"/>
  <c r="J888" i="21" s="1"/>
  <c r="I889" i="21"/>
  <c r="J889" i="21" s="1"/>
  <c r="I890" i="21"/>
  <c r="J890" i="21" s="1"/>
  <c r="I891" i="21"/>
  <c r="J891" i="21" s="1"/>
  <c r="I892" i="21"/>
  <c r="J892" i="21" s="1"/>
  <c r="I893" i="21"/>
  <c r="J893" i="21" s="1"/>
  <c r="I894" i="21"/>
  <c r="J894" i="21" s="1"/>
  <c r="I895" i="21"/>
  <c r="J895" i="21" s="1"/>
  <c r="I896" i="21"/>
  <c r="J896" i="21" s="1"/>
  <c r="I897" i="21"/>
  <c r="J897" i="21" s="1"/>
  <c r="I898" i="21"/>
  <c r="J898" i="21" s="1"/>
  <c r="I899" i="21"/>
  <c r="J899" i="21" s="1"/>
  <c r="I900" i="21"/>
  <c r="J900" i="21" s="1"/>
  <c r="I901" i="21"/>
  <c r="J901" i="21" s="1"/>
  <c r="I902" i="21"/>
  <c r="J902" i="21" s="1"/>
  <c r="I903" i="21"/>
  <c r="J903" i="21" s="1"/>
  <c r="I904" i="21"/>
  <c r="J904" i="21" s="1"/>
  <c r="I905" i="21"/>
  <c r="J905" i="21" s="1"/>
  <c r="I906" i="21"/>
  <c r="J906" i="21" s="1"/>
  <c r="I907" i="21"/>
  <c r="J907" i="21" s="1"/>
  <c r="I908" i="21"/>
  <c r="J908" i="21" s="1"/>
  <c r="I909" i="21"/>
  <c r="J909" i="21" s="1"/>
  <c r="I910" i="21"/>
  <c r="J910" i="21" s="1"/>
  <c r="I911" i="21"/>
  <c r="J911" i="21" s="1"/>
  <c r="I912" i="21"/>
  <c r="J912" i="21" s="1"/>
  <c r="I913" i="21"/>
  <c r="J913" i="21" s="1"/>
  <c r="I914" i="21"/>
  <c r="J914" i="21" s="1"/>
  <c r="I915" i="21"/>
  <c r="J915" i="21" s="1"/>
  <c r="I916" i="21"/>
  <c r="J916" i="21" s="1"/>
  <c r="I917" i="21"/>
  <c r="J917" i="21" s="1"/>
  <c r="I918" i="21"/>
  <c r="J918" i="21" s="1"/>
  <c r="I919" i="21"/>
  <c r="J919" i="21" s="1"/>
  <c r="I920" i="21"/>
  <c r="J920" i="21" s="1"/>
  <c r="I921" i="21"/>
  <c r="J921" i="21" s="1"/>
  <c r="I922" i="21"/>
  <c r="J922" i="21" s="1"/>
  <c r="I923" i="21"/>
  <c r="J923" i="21" s="1"/>
  <c r="I924" i="21"/>
  <c r="J924" i="21" s="1"/>
  <c r="I925" i="21"/>
  <c r="J925" i="21" s="1"/>
  <c r="I926" i="21"/>
  <c r="J926" i="21" s="1"/>
  <c r="I927" i="21"/>
  <c r="J927" i="21" s="1"/>
  <c r="I928" i="21"/>
  <c r="J928" i="21" s="1"/>
  <c r="I929" i="21"/>
  <c r="J929" i="21" s="1"/>
  <c r="I930" i="21"/>
  <c r="J930" i="21" s="1"/>
  <c r="I931" i="21"/>
  <c r="J931" i="21" s="1"/>
  <c r="I932" i="21"/>
  <c r="J932" i="21" s="1"/>
  <c r="I933" i="21"/>
  <c r="J933" i="21" s="1"/>
  <c r="I934" i="21"/>
  <c r="J934" i="21" s="1"/>
  <c r="I935" i="21"/>
  <c r="J935" i="21" s="1"/>
  <c r="I936" i="21"/>
  <c r="J936" i="21" s="1"/>
  <c r="I937" i="21"/>
  <c r="J937" i="21" s="1"/>
  <c r="I938" i="21"/>
  <c r="J938" i="21" s="1"/>
  <c r="I939" i="21"/>
  <c r="J939" i="21" s="1"/>
  <c r="I940" i="21"/>
  <c r="J940" i="21" s="1"/>
  <c r="I941" i="21"/>
  <c r="J941" i="21" s="1"/>
  <c r="I942" i="21"/>
  <c r="J942" i="21" s="1"/>
  <c r="I943" i="21"/>
  <c r="J943" i="21" s="1"/>
  <c r="I944" i="21"/>
  <c r="J944" i="21" s="1"/>
  <c r="I945" i="21"/>
  <c r="J945" i="21" s="1"/>
  <c r="I946" i="21"/>
  <c r="J946" i="21" s="1"/>
  <c r="I947" i="21"/>
  <c r="J947" i="21" s="1"/>
  <c r="I948" i="21"/>
  <c r="J948" i="21" s="1"/>
  <c r="I949" i="21"/>
  <c r="J949" i="21" s="1"/>
  <c r="I950" i="21"/>
  <c r="J950" i="21" s="1"/>
  <c r="I951" i="21"/>
  <c r="J951" i="21" s="1"/>
  <c r="I952" i="21"/>
  <c r="J952" i="21" s="1"/>
  <c r="I953" i="21"/>
  <c r="J953" i="21" s="1"/>
  <c r="I954" i="21"/>
  <c r="J954" i="21" s="1"/>
  <c r="I955" i="21"/>
  <c r="J955" i="21" s="1"/>
  <c r="I956" i="21"/>
  <c r="J956" i="21" s="1"/>
  <c r="I957" i="21"/>
  <c r="J957" i="21" s="1"/>
  <c r="I958" i="21"/>
  <c r="J958" i="21" s="1"/>
  <c r="I959" i="21"/>
  <c r="J959" i="21" s="1"/>
  <c r="I960" i="21"/>
  <c r="J960" i="21" s="1"/>
  <c r="I961" i="21"/>
  <c r="J961" i="21" s="1"/>
  <c r="I962" i="21"/>
  <c r="J962" i="21" s="1"/>
  <c r="I963" i="21"/>
  <c r="J963" i="21" s="1"/>
  <c r="I964" i="21"/>
  <c r="J964" i="21" s="1"/>
  <c r="I965" i="21"/>
  <c r="J965" i="21" s="1"/>
  <c r="I966" i="21"/>
  <c r="J966" i="21" s="1"/>
  <c r="I967" i="21"/>
  <c r="J967" i="21" s="1"/>
  <c r="I968" i="21"/>
  <c r="J968" i="21" s="1"/>
  <c r="I969" i="21"/>
  <c r="J969" i="21" s="1"/>
  <c r="I970" i="21"/>
  <c r="J970" i="21" s="1"/>
  <c r="I971" i="21"/>
  <c r="J971" i="21" s="1"/>
  <c r="I972" i="21"/>
  <c r="J972" i="21" s="1"/>
  <c r="I973" i="21"/>
  <c r="J973" i="21" s="1"/>
  <c r="I974" i="21"/>
  <c r="J974" i="21" s="1"/>
  <c r="I975" i="21"/>
  <c r="J975" i="21" s="1"/>
  <c r="I976" i="21"/>
  <c r="J976" i="21" s="1"/>
  <c r="I977" i="21"/>
  <c r="J977" i="21" s="1"/>
  <c r="I978" i="21"/>
  <c r="J978" i="21" s="1"/>
  <c r="I979" i="21"/>
  <c r="J979" i="21" s="1"/>
  <c r="I980" i="21"/>
  <c r="J980" i="21" s="1"/>
  <c r="I981" i="21"/>
  <c r="J981" i="21" s="1"/>
  <c r="I982" i="21"/>
  <c r="J982" i="21" s="1"/>
  <c r="I983" i="21"/>
  <c r="J983" i="21" s="1"/>
  <c r="I984" i="21"/>
  <c r="J984" i="21" s="1"/>
  <c r="I985" i="21"/>
  <c r="J985" i="21" s="1"/>
  <c r="I986" i="21"/>
  <c r="J986" i="21" s="1"/>
  <c r="I987" i="21"/>
  <c r="J987" i="21" s="1"/>
  <c r="I988" i="21"/>
  <c r="J988" i="21" s="1"/>
  <c r="I989" i="21"/>
  <c r="J989" i="21" s="1"/>
  <c r="I990" i="21"/>
  <c r="J990" i="21" s="1"/>
  <c r="I991" i="21"/>
  <c r="J991" i="21" s="1"/>
  <c r="I992" i="21"/>
  <c r="J992" i="21" s="1"/>
  <c r="I993" i="21"/>
  <c r="J993" i="21" s="1"/>
  <c r="I994" i="21"/>
  <c r="J994" i="21" s="1"/>
  <c r="I995" i="21"/>
  <c r="J995" i="21" s="1"/>
  <c r="I996" i="21"/>
  <c r="J996" i="21" s="1"/>
  <c r="I997" i="21"/>
  <c r="J997" i="21" s="1"/>
  <c r="I998" i="21"/>
  <c r="J998" i="21" s="1"/>
  <c r="I999" i="21"/>
  <c r="J999" i="21" s="1"/>
  <c r="I1000" i="21"/>
  <c r="J1000" i="21" s="1"/>
  <c r="I1001" i="21"/>
  <c r="J1001" i="21" s="1"/>
  <c r="I1002" i="21"/>
  <c r="J1002" i="21" s="1"/>
  <c r="I1003" i="21"/>
  <c r="J1003" i="21" s="1"/>
  <c r="I1004" i="21"/>
  <c r="J1004" i="21" s="1"/>
  <c r="I1005" i="21"/>
  <c r="J1005" i="21" s="1"/>
  <c r="I1006" i="21"/>
  <c r="J1006" i="21" s="1"/>
  <c r="I1007" i="21"/>
  <c r="J1007" i="21" s="1"/>
  <c r="I1008" i="21"/>
  <c r="J1008" i="21" s="1"/>
  <c r="I1009" i="21"/>
  <c r="J1009" i="21" s="1"/>
  <c r="I1010" i="21"/>
  <c r="J1010" i="21" s="1"/>
  <c r="I1011" i="21"/>
  <c r="J1011" i="21" s="1"/>
  <c r="I1012" i="21"/>
  <c r="J1012" i="21" s="1"/>
  <c r="I1013" i="21"/>
  <c r="J1013" i="21" s="1"/>
  <c r="I1014" i="21"/>
  <c r="J1014" i="21" s="1"/>
  <c r="I1015" i="21"/>
  <c r="J1015" i="21" s="1"/>
  <c r="I1016" i="21"/>
  <c r="J1016" i="21" s="1"/>
  <c r="I1017" i="21"/>
  <c r="J1017" i="21" s="1"/>
  <c r="I1018" i="21"/>
  <c r="J1018" i="21" s="1"/>
  <c r="I1019" i="21"/>
  <c r="J1019" i="21" s="1"/>
  <c r="I1020" i="21"/>
  <c r="J1020" i="21" s="1"/>
  <c r="I1021" i="21"/>
  <c r="J1021" i="21" s="1"/>
  <c r="I1022" i="21"/>
  <c r="J1022" i="21" s="1"/>
  <c r="I1023" i="21"/>
  <c r="J1023" i="21" s="1"/>
  <c r="I1024" i="21"/>
  <c r="J1024" i="21" s="1"/>
  <c r="I1025" i="21"/>
  <c r="J1025" i="21" s="1"/>
  <c r="I1026" i="21"/>
  <c r="J1026" i="21" s="1"/>
  <c r="I1027" i="21"/>
  <c r="J1027" i="21" s="1"/>
  <c r="I1028" i="21"/>
  <c r="J1028" i="21" s="1"/>
  <c r="I1029" i="21"/>
  <c r="J1029" i="21" s="1"/>
  <c r="I1030" i="21"/>
  <c r="J1030" i="21" s="1"/>
  <c r="I1031" i="21"/>
  <c r="J1031" i="21" s="1"/>
  <c r="I1032" i="21"/>
  <c r="J1032" i="21" s="1"/>
  <c r="I1033" i="21"/>
  <c r="J1033" i="21" s="1"/>
  <c r="I1034" i="21"/>
  <c r="J1034" i="21" s="1"/>
  <c r="I1035" i="21"/>
  <c r="J1035" i="21" s="1"/>
  <c r="I1036" i="21"/>
  <c r="J1036" i="21" s="1"/>
  <c r="I1037" i="21"/>
  <c r="J1037" i="21" s="1"/>
  <c r="I1038" i="21"/>
  <c r="J1038" i="21" s="1"/>
  <c r="I1039" i="21"/>
  <c r="J1039" i="21" s="1"/>
  <c r="I1040" i="21"/>
  <c r="J1040" i="21" s="1"/>
  <c r="I1041" i="21"/>
  <c r="J1041" i="21" s="1"/>
  <c r="I1042" i="21"/>
  <c r="J1042" i="21" s="1"/>
  <c r="I1043" i="21"/>
  <c r="J1043" i="21" s="1"/>
  <c r="I1044" i="21"/>
  <c r="J1044" i="21" s="1"/>
  <c r="I1045" i="21"/>
  <c r="J1045" i="21" s="1"/>
  <c r="I1046" i="21"/>
  <c r="J1046" i="21" s="1"/>
  <c r="I1047" i="21"/>
  <c r="J1047" i="21" s="1"/>
  <c r="I1048" i="21"/>
  <c r="J1048" i="21" s="1"/>
  <c r="I1049" i="21"/>
  <c r="J1049" i="21" s="1"/>
  <c r="I1050" i="21"/>
  <c r="J1050" i="21" s="1"/>
  <c r="I1051" i="21"/>
  <c r="J1051" i="21" s="1"/>
  <c r="I1052" i="21"/>
  <c r="J1052" i="21" s="1"/>
  <c r="I1053" i="21"/>
  <c r="J1053" i="21" s="1"/>
  <c r="I1054" i="21"/>
  <c r="J1054" i="21" s="1"/>
  <c r="I1055" i="21"/>
  <c r="J1055" i="21" s="1"/>
  <c r="I1056" i="21"/>
  <c r="J1056" i="21" s="1"/>
  <c r="I1057" i="21"/>
  <c r="J1057" i="21" s="1"/>
  <c r="I1058" i="21"/>
  <c r="J1058" i="21" s="1"/>
  <c r="I1059" i="21"/>
  <c r="J1059" i="21" s="1"/>
  <c r="I1060" i="21"/>
  <c r="J1060" i="21" s="1"/>
  <c r="I1061" i="21"/>
  <c r="J1061" i="21" s="1"/>
  <c r="I1062" i="21"/>
  <c r="J1062" i="21" s="1"/>
  <c r="I1063" i="21"/>
  <c r="J1063" i="21" s="1"/>
  <c r="I1064" i="21"/>
  <c r="J1064" i="21" s="1"/>
  <c r="I1065" i="21"/>
  <c r="J1065" i="21" s="1"/>
  <c r="I1066" i="21"/>
  <c r="J1066" i="21" s="1"/>
  <c r="I1067" i="21"/>
  <c r="J1067" i="21" s="1"/>
  <c r="I1068" i="21"/>
  <c r="J1068" i="21" s="1"/>
  <c r="I1069" i="21"/>
  <c r="J1069" i="21" s="1"/>
  <c r="I1070" i="21"/>
  <c r="J1070" i="21" s="1"/>
  <c r="I1071" i="21"/>
  <c r="J1071" i="21" s="1"/>
  <c r="I1072" i="21"/>
  <c r="J1072" i="21" s="1"/>
  <c r="I1073" i="21"/>
  <c r="J1073" i="21" s="1"/>
  <c r="I1074" i="21"/>
  <c r="J1074" i="21" s="1"/>
  <c r="I1075" i="21"/>
  <c r="J1075" i="21" s="1"/>
  <c r="I1076" i="21"/>
  <c r="J1076" i="21" s="1"/>
  <c r="I1077" i="21"/>
  <c r="J1077" i="21" s="1"/>
  <c r="I1078" i="21"/>
  <c r="J1078" i="21" s="1"/>
  <c r="I1079" i="21"/>
  <c r="J1079" i="21" s="1"/>
  <c r="I1080" i="21"/>
  <c r="J1080" i="21" s="1"/>
  <c r="I1081" i="21"/>
  <c r="J1081" i="21" s="1"/>
  <c r="I1082" i="21"/>
  <c r="J1082" i="21" s="1"/>
  <c r="I1083" i="21"/>
  <c r="J1083" i="21" s="1"/>
  <c r="I1084" i="21"/>
  <c r="J1084" i="21" s="1"/>
  <c r="I1085" i="21"/>
  <c r="J1085" i="21" s="1"/>
  <c r="I1086" i="21"/>
  <c r="J1086" i="21" s="1"/>
  <c r="I1087" i="21"/>
  <c r="J1087" i="21" s="1"/>
  <c r="I1088" i="21"/>
  <c r="J1088" i="21" s="1"/>
  <c r="I1089" i="21"/>
  <c r="J1089" i="21" s="1"/>
  <c r="I1090" i="21"/>
  <c r="J1090" i="21" s="1"/>
  <c r="I1091" i="21"/>
  <c r="J1091" i="21" s="1"/>
  <c r="I1092" i="21"/>
  <c r="J1092" i="21" s="1"/>
  <c r="I1093" i="21"/>
  <c r="J1093" i="21" s="1"/>
  <c r="I1094" i="21"/>
  <c r="J1094" i="21" s="1"/>
  <c r="I1095" i="21"/>
  <c r="J1095" i="21" s="1"/>
  <c r="I1096" i="21"/>
  <c r="J1096" i="21" s="1"/>
  <c r="I1097" i="21"/>
  <c r="J1097" i="21" s="1"/>
  <c r="I1098" i="21"/>
  <c r="J1098" i="21" s="1"/>
  <c r="I1099" i="21"/>
  <c r="J1099" i="21" s="1"/>
  <c r="I1100" i="21"/>
  <c r="J1100" i="21" s="1"/>
  <c r="I1101" i="21"/>
  <c r="J1101" i="21" s="1"/>
  <c r="I1102" i="21"/>
  <c r="J1102" i="21" s="1"/>
  <c r="I1103" i="21"/>
  <c r="J1103" i="21" s="1"/>
  <c r="I1104" i="21"/>
  <c r="J1104" i="21" s="1"/>
  <c r="I1105" i="21"/>
  <c r="J1105" i="21" s="1"/>
  <c r="I1106" i="21"/>
  <c r="J1106" i="21" s="1"/>
  <c r="I1107" i="21"/>
  <c r="J1107" i="21" s="1"/>
  <c r="I1108" i="21"/>
  <c r="J1108" i="21" s="1"/>
  <c r="I1109" i="21"/>
  <c r="J1109" i="21" s="1"/>
  <c r="I1110" i="21"/>
  <c r="J1110" i="21" s="1"/>
  <c r="I1111" i="21"/>
  <c r="J1111" i="21" s="1"/>
  <c r="I1112" i="21"/>
  <c r="J1112" i="21" s="1"/>
  <c r="I1113" i="21"/>
  <c r="J1113" i="21" s="1"/>
  <c r="I1114" i="21"/>
  <c r="J1114" i="21" s="1"/>
  <c r="I1115" i="21"/>
  <c r="J1115" i="21" s="1"/>
  <c r="I1116" i="21"/>
  <c r="J1116" i="21" s="1"/>
  <c r="I1117" i="21"/>
  <c r="J1117" i="21" s="1"/>
  <c r="I1118" i="21"/>
  <c r="J1118" i="21" s="1"/>
  <c r="I1119" i="21"/>
  <c r="J1119" i="21" s="1"/>
  <c r="I1120" i="21"/>
  <c r="J1120" i="21" s="1"/>
  <c r="I1121" i="21"/>
  <c r="J1121" i="21" s="1"/>
  <c r="I1122" i="21"/>
  <c r="J1122" i="21" s="1"/>
  <c r="I1123" i="21"/>
  <c r="J1123" i="21" s="1"/>
  <c r="I1124" i="21"/>
  <c r="J1124" i="21" s="1"/>
  <c r="I1125" i="21"/>
  <c r="J1125" i="21" s="1"/>
  <c r="I1126" i="21"/>
  <c r="J1126" i="21" s="1"/>
  <c r="I1127" i="21"/>
  <c r="J1127" i="21" s="1"/>
  <c r="I1128" i="21"/>
  <c r="J1128" i="21" s="1"/>
  <c r="I1129" i="21"/>
  <c r="J1129" i="21" s="1"/>
  <c r="I1130" i="21"/>
  <c r="J1130" i="21" s="1"/>
  <c r="I1131" i="21"/>
  <c r="J1131" i="21" s="1"/>
  <c r="I1132" i="21"/>
  <c r="J1132" i="21" s="1"/>
  <c r="I1133" i="21"/>
  <c r="J1133" i="21" s="1"/>
  <c r="I1134" i="21"/>
  <c r="J1134" i="21" s="1"/>
  <c r="I1135" i="21"/>
  <c r="J1135" i="21" s="1"/>
  <c r="I1136" i="21"/>
  <c r="J1136" i="21" s="1"/>
  <c r="I1137" i="21"/>
  <c r="J1137" i="21" s="1"/>
  <c r="I1138" i="21"/>
  <c r="J1138" i="21" s="1"/>
  <c r="I1139" i="21"/>
  <c r="J1139" i="21" s="1"/>
  <c r="I1140" i="21"/>
  <c r="J1140" i="21" s="1"/>
  <c r="I1141" i="21"/>
  <c r="J1141" i="21" s="1"/>
  <c r="I1142" i="21"/>
  <c r="J1142" i="21" s="1"/>
  <c r="I1143" i="21"/>
  <c r="J1143" i="21" s="1"/>
  <c r="I1144" i="21"/>
  <c r="J1144" i="21" s="1"/>
  <c r="I1145" i="21"/>
  <c r="J1145" i="21" s="1"/>
  <c r="I1146" i="21"/>
  <c r="J1146" i="21" s="1"/>
  <c r="I1147" i="21"/>
  <c r="J1147" i="21" s="1"/>
  <c r="I1148" i="21"/>
  <c r="J1148" i="21" s="1"/>
  <c r="I1149" i="21"/>
  <c r="J1149" i="21" s="1"/>
  <c r="I1150" i="21"/>
  <c r="J1150" i="21" s="1"/>
  <c r="I1151" i="21"/>
  <c r="J1151" i="21" s="1"/>
  <c r="I1152" i="21"/>
  <c r="J1152" i="21" s="1"/>
  <c r="I1153" i="21"/>
  <c r="J1153" i="21" s="1"/>
  <c r="I1154" i="21"/>
  <c r="J1154" i="21" s="1"/>
  <c r="I1155" i="21"/>
  <c r="J1155" i="21" s="1"/>
  <c r="I1156" i="21"/>
  <c r="J1156" i="21" s="1"/>
  <c r="I1157" i="21"/>
  <c r="J1157" i="21" s="1"/>
  <c r="I1158" i="21"/>
  <c r="J1158" i="21" s="1"/>
  <c r="I1159" i="21"/>
  <c r="J1159" i="21" s="1"/>
  <c r="I1160" i="21"/>
  <c r="J1160" i="21" s="1"/>
  <c r="I1161" i="21"/>
  <c r="J1161" i="21" s="1"/>
  <c r="I1162" i="21"/>
  <c r="J1162" i="21" s="1"/>
  <c r="I1163" i="21"/>
  <c r="J1163" i="21" s="1"/>
  <c r="I1164" i="21"/>
  <c r="J1164" i="21" s="1"/>
  <c r="I1165" i="21"/>
  <c r="J1165" i="21" s="1"/>
  <c r="I1166" i="21"/>
  <c r="J1166" i="21" s="1"/>
  <c r="I1167" i="21"/>
  <c r="J1167" i="21" s="1"/>
  <c r="I1168" i="21"/>
  <c r="J1168" i="21" s="1"/>
  <c r="I1169" i="21"/>
  <c r="J1169" i="21" s="1"/>
  <c r="I1170" i="21"/>
  <c r="J1170" i="21" s="1"/>
  <c r="I1171" i="21"/>
  <c r="J1171" i="21" s="1"/>
  <c r="I1172" i="21"/>
  <c r="J1172" i="21" s="1"/>
  <c r="I1173" i="21"/>
  <c r="J1173" i="21" s="1"/>
  <c r="I1174" i="21"/>
  <c r="J1174" i="21" s="1"/>
  <c r="I1175" i="21"/>
  <c r="J1175" i="21" s="1"/>
  <c r="I1176" i="21"/>
  <c r="J1176" i="21" s="1"/>
  <c r="I1177" i="21"/>
  <c r="J1177" i="21" s="1"/>
  <c r="I1178" i="21"/>
  <c r="J1178" i="21" s="1"/>
  <c r="I1179" i="21"/>
  <c r="J1179" i="21" s="1"/>
  <c r="I1180" i="21"/>
  <c r="J1180" i="21" s="1"/>
  <c r="I1181" i="21"/>
  <c r="J1181" i="21" s="1"/>
  <c r="I1182" i="21"/>
  <c r="J1182" i="21" s="1"/>
  <c r="I1183" i="21"/>
  <c r="J1183" i="21" s="1"/>
  <c r="I1184" i="21"/>
  <c r="J1184" i="21" s="1"/>
  <c r="I1185" i="21"/>
  <c r="J1185" i="21" s="1"/>
  <c r="I1186" i="21"/>
  <c r="J1186" i="21" s="1"/>
  <c r="I1187" i="21"/>
  <c r="J1187" i="21" s="1"/>
  <c r="I1188" i="21"/>
  <c r="J1188" i="21" s="1"/>
  <c r="I1189" i="21"/>
  <c r="J1189" i="21" s="1"/>
  <c r="I1190" i="21"/>
  <c r="J1190" i="21" s="1"/>
  <c r="I1191" i="21"/>
  <c r="J1191" i="21" s="1"/>
  <c r="I1192" i="21"/>
  <c r="J1192" i="21" s="1"/>
  <c r="I1193" i="21"/>
  <c r="J1193" i="21" s="1"/>
  <c r="I1194" i="21"/>
  <c r="J1194" i="21" s="1"/>
  <c r="I1195" i="21"/>
  <c r="J1195" i="21" s="1"/>
  <c r="I1196" i="21"/>
  <c r="J1196" i="21" s="1"/>
  <c r="I1197" i="21"/>
  <c r="J1197" i="21" s="1"/>
  <c r="I1198" i="21"/>
  <c r="J1198" i="21" s="1"/>
  <c r="I1199" i="21"/>
  <c r="J1199" i="21" s="1"/>
  <c r="I1200" i="21"/>
  <c r="J1200" i="21" s="1"/>
  <c r="I1201" i="21"/>
  <c r="J1201" i="21" s="1"/>
  <c r="I1202" i="21"/>
  <c r="J1202" i="21" s="1"/>
  <c r="I1203" i="21"/>
  <c r="J1203" i="21" s="1"/>
  <c r="I1204" i="21"/>
  <c r="J1204" i="21" s="1"/>
  <c r="I1205" i="21"/>
  <c r="J1205" i="21" s="1"/>
  <c r="I1206" i="21"/>
  <c r="J1206" i="21" s="1"/>
  <c r="I1207" i="21"/>
  <c r="J1207" i="21" s="1"/>
  <c r="I1208" i="21"/>
  <c r="J1208" i="21" s="1"/>
  <c r="I1209" i="21"/>
  <c r="J1209" i="21" s="1"/>
  <c r="I1210" i="21"/>
  <c r="J1210" i="21" s="1"/>
  <c r="I1211" i="21"/>
  <c r="J1211" i="21" s="1"/>
  <c r="I1212" i="21"/>
  <c r="J1212" i="21" s="1"/>
  <c r="I1213" i="21"/>
  <c r="J1213" i="21" s="1"/>
  <c r="I1214" i="21"/>
  <c r="J1214" i="21" s="1"/>
  <c r="I1215" i="21"/>
  <c r="J1215" i="21" s="1"/>
  <c r="I1216" i="21"/>
  <c r="J1216" i="21" s="1"/>
  <c r="I1217" i="21"/>
  <c r="J1217" i="21" s="1"/>
  <c r="I1218" i="21"/>
  <c r="J1218" i="21" s="1"/>
  <c r="I1219" i="21"/>
  <c r="J1219" i="21" s="1"/>
  <c r="I1220" i="21"/>
  <c r="J1220" i="21" s="1"/>
  <c r="I1221" i="21"/>
  <c r="J1221" i="21" s="1"/>
  <c r="I1222" i="21"/>
  <c r="J1222" i="21" s="1"/>
  <c r="I1223" i="21"/>
  <c r="J1223" i="21" s="1"/>
  <c r="I1224" i="21"/>
  <c r="J1224" i="21" s="1"/>
  <c r="I1225" i="21"/>
  <c r="J1225" i="21" s="1"/>
  <c r="I1226" i="21"/>
  <c r="J1226" i="21" s="1"/>
  <c r="I1227" i="21"/>
  <c r="J1227" i="21" s="1"/>
  <c r="I1228" i="21"/>
  <c r="J1228" i="21" s="1"/>
  <c r="I1229" i="21"/>
  <c r="J1229" i="21" s="1"/>
  <c r="I1230" i="21"/>
  <c r="J1230" i="21" s="1"/>
  <c r="I1231" i="21"/>
  <c r="J1231" i="21" s="1"/>
  <c r="I1232" i="21"/>
  <c r="J1232" i="21" s="1"/>
  <c r="I1233" i="21"/>
  <c r="J1233" i="21" s="1"/>
  <c r="I1234" i="21"/>
  <c r="J1234" i="21" s="1"/>
  <c r="I1235" i="21"/>
  <c r="J1235" i="21" s="1"/>
  <c r="I1236" i="21"/>
  <c r="J1236" i="21" s="1"/>
  <c r="I1237" i="21"/>
  <c r="J1237" i="21" s="1"/>
  <c r="I1238" i="21"/>
  <c r="J1238" i="21" s="1"/>
  <c r="I1239" i="21"/>
  <c r="J1239" i="21" s="1"/>
  <c r="I1240" i="21"/>
  <c r="J1240" i="21" s="1"/>
  <c r="I1241" i="21"/>
  <c r="J1241" i="21" s="1"/>
  <c r="I1242" i="21"/>
  <c r="J1242" i="21" s="1"/>
  <c r="I1243" i="21"/>
  <c r="J1243" i="21" s="1"/>
  <c r="I1244" i="21"/>
  <c r="J1244" i="21" s="1"/>
  <c r="I1245" i="21"/>
  <c r="J1245" i="21" s="1"/>
  <c r="I1246" i="21"/>
  <c r="J1246" i="21" s="1"/>
  <c r="I1247" i="21"/>
  <c r="J1247" i="21" s="1"/>
  <c r="I1248" i="21"/>
  <c r="J1248" i="21" s="1"/>
  <c r="I1249" i="21"/>
  <c r="J1249" i="21" s="1"/>
  <c r="I1250" i="21"/>
  <c r="J1250" i="21" s="1"/>
  <c r="I1251" i="21"/>
  <c r="J1251" i="21" s="1"/>
  <c r="I1252" i="21"/>
  <c r="J1252" i="21" s="1"/>
  <c r="I1253" i="21"/>
  <c r="J1253" i="21" s="1"/>
  <c r="I1254" i="21"/>
  <c r="J1254" i="21" s="1"/>
  <c r="I1255" i="21"/>
  <c r="J1255" i="21" s="1"/>
  <c r="I1256" i="21"/>
  <c r="J1256" i="21" s="1"/>
  <c r="I1257" i="21"/>
  <c r="J1257" i="21" s="1"/>
  <c r="I1258" i="21"/>
  <c r="J1258" i="21" s="1"/>
  <c r="I1259" i="21"/>
  <c r="J1259" i="21" s="1"/>
  <c r="I1260" i="21"/>
  <c r="J1260" i="21" s="1"/>
  <c r="I1261" i="21"/>
  <c r="J1261" i="21" s="1"/>
  <c r="I1262" i="21"/>
  <c r="J1262" i="21" s="1"/>
  <c r="I1263" i="21"/>
  <c r="J1263" i="21" s="1"/>
  <c r="I1264" i="21"/>
  <c r="J1264" i="21" s="1"/>
  <c r="I1265" i="21"/>
  <c r="J1265" i="21" s="1"/>
  <c r="I1266" i="21"/>
  <c r="J1266" i="21" s="1"/>
  <c r="I1267" i="21"/>
  <c r="J1267" i="21" s="1"/>
  <c r="I1268" i="21"/>
  <c r="J1268" i="21" s="1"/>
  <c r="I1269" i="21"/>
  <c r="J1269" i="21" s="1"/>
  <c r="I1270" i="21"/>
  <c r="J1270" i="21" s="1"/>
  <c r="I1271" i="21"/>
  <c r="J1271" i="21" s="1"/>
  <c r="I1272" i="21"/>
  <c r="J1272" i="21" s="1"/>
  <c r="I1273" i="21"/>
  <c r="J1273" i="21" s="1"/>
  <c r="I1274" i="21"/>
  <c r="J1274" i="21" s="1"/>
  <c r="I1275" i="21"/>
  <c r="J1275" i="21" s="1"/>
  <c r="I1276" i="21"/>
  <c r="J1276" i="21" s="1"/>
  <c r="I1277" i="21"/>
  <c r="J1277" i="21" s="1"/>
  <c r="I1278" i="21"/>
  <c r="J1278" i="21" s="1"/>
  <c r="I1279" i="21"/>
  <c r="J1279" i="21" s="1"/>
  <c r="I1280" i="21"/>
  <c r="J1280" i="21" s="1"/>
  <c r="I1281" i="21"/>
  <c r="J1281" i="21" s="1"/>
  <c r="I1282" i="21"/>
  <c r="J1282" i="21" s="1"/>
  <c r="I1283" i="21"/>
  <c r="J1283" i="21" s="1"/>
  <c r="I1284" i="21"/>
  <c r="J1284" i="21" s="1"/>
  <c r="I1285" i="21"/>
  <c r="J1285" i="21" s="1"/>
  <c r="I1286" i="21"/>
  <c r="J1286" i="21" s="1"/>
  <c r="I1287" i="21"/>
  <c r="J1287" i="21" s="1"/>
  <c r="I1288" i="21"/>
  <c r="J1288" i="21" s="1"/>
  <c r="I1289" i="21"/>
  <c r="J1289" i="21" s="1"/>
  <c r="I1290" i="21"/>
  <c r="J1290" i="21" s="1"/>
  <c r="I1291" i="21"/>
  <c r="J1291" i="21" s="1"/>
  <c r="I1292" i="21"/>
  <c r="J1292" i="21" s="1"/>
  <c r="I1293" i="21"/>
  <c r="J1293" i="21" s="1"/>
  <c r="I1294" i="21"/>
  <c r="J1294" i="21" s="1"/>
  <c r="I1295" i="21"/>
  <c r="J1295" i="21" s="1"/>
  <c r="I1296" i="21"/>
  <c r="J1296" i="21" s="1"/>
  <c r="I1297" i="21"/>
  <c r="J1297" i="21" s="1"/>
  <c r="I1298" i="21"/>
  <c r="J1298" i="21" s="1"/>
  <c r="I1299" i="21"/>
  <c r="J1299" i="21" s="1"/>
  <c r="I1300" i="21"/>
  <c r="J1300" i="21" s="1"/>
  <c r="I1301" i="21"/>
  <c r="J1301" i="21" s="1"/>
  <c r="I1302" i="21"/>
  <c r="J1302" i="21" s="1"/>
  <c r="I1303" i="21"/>
  <c r="J1303" i="21" s="1"/>
  <c r="I1304" i="21"/>
  <c r="J1304" i="21" s="1"/>
  <c r="I1305" i="21"/>
  <c r="J1305" i="21" s="1"/>
  <c r="I1306" i="21"/>
  <c r="J1306" i="21" s="1"/>
  <c r="I1307" i="21"/>
  <c r="J1307" i="21" s="1"/>
  <c r="I1308" i="21"/>
  <c r="J1308" i="21" s="1"/>
  <c r="I1309" i="21"/>
  <c r="J1309" i="21" s="1"/>
  <c r="I1310" i="21"/>
  <c r="J1310" i="21" s="1"/>
  <c r="I1311" i="21"/>
  <c r="J1311" i="21" s="1"/>
  <c r="I1312" i="21"/>
  <c r="J1312" i="21" s="1"/>
  <c r="I1313" i="21"/>
  <c r="J1313" i="21" s="1"/>
  <c r="I1314" i="21"/>
  <c r="J1314" i="21" s="1"/>
  <c r="I1315" i="21"/>
  <c r="J1315" i="21" s="1"/>
  <c r="I1316" i="21"/>
  <c r="J1316" i="21" s="1"/>
  <c r="I1317" i="21"/>
  <c r="J1317" i="21" s="1"/>
  <c r="I1318" i="21"/>
  <c r="J1318" i="21" s="1"/>
  <c r="I1319" i="21"/>
  <c r="J1319" i="21" s="1"/>
  <c r="I1320" i="21"/>
  <c r="J1320" i="21" s="1"/>
  <c r="I1321" i="21"/>
  <c r="J1321" i="21" s="1"/>
  <c r="I1322" i="21"/>
  <c r="J1322" i="21" s="1"/>
  <c r="I1323" i="21"/>
  <c r="J1323" i="21" s="1"/>
  <c r="I1324" i="21"/>
  <c r="J1324" i="21" s="1"/>
  <c r="I1325" i="21"/>
  <c r="J1325" i="21" s="1"/>
  <c r="I1326" i="21"/>
  <c r="J1326" i="21" s="1"/>
  <c r="I1327" i="21"/>
  <c r="J1327" i="21" s="1"/>
  <c r="I1328" i="21"/>
  <c r="J1328" i="21" s="1"/>
  <c r="I1329" i="21"/>
  <c r="J1329" i="21" s="1"/>
  <c r="I1330" i="21"/>
  <c r="J1330" i="21" s="1"/>
  <c r="I1331" i="21"/>
  <c r="J1331" i="21" s="1"/>
  <c r="I1332" i="21"/>
  <c r="J1332" i="21" s="1"/>
  <c r="I1333" i="21"/>
  <c r="J1333" i="21" s="1"/>
  <c r="I1334" i="21"/>
  <c r="J1334" i="21" s="1"/>
  <c r="I1335" i="21"/>
  <c r="J1335" i="21" s="1"/>
  <c r="I1336" i="21"/>
  <c r="J1336" i="21" s="1"/>
  <c r="I1337" i="21"/>
  <c r="J1337" i="21" s="1"/>
  <c r="I1338" i="21"/>
  <c r="J1338" i="21" s="1"/>
  <c r="I1339" i="21"/>
  <c r="J1339" i="21" s="1"/>
  <c r="I1340" i="21"/>
  <c r="J1340" i="21" s="1"/>
  <c r="I1341" i="21"/>
  <c r="J1341" i="21" s="1"/>
  <c r="I1342" i="21"/>
  <c r="J1342" i="21" s="1"/>
  <c r="I1343" i="21"/>
  <c r="J1343" i="21" s="1"/>
  <c r="I1344" i="21"/>
  <c r="J1344" i="21" s="1"/>
  <c r="I1345" i="21"/>
  <c r="J1345" i="21" s="1"/>
  <c r="I1346" i="21"/>
  <c r="J1346" i="21" s="1"/>
  <c r="M1" i="21" l="1"/>
  <c r="M2" i="21" s="1"/>
  <c r="I9" i="5"/>
  <c r="K5" i="4"/>
  <c r="L5" i="4" s="1"/>
  <c r="K6" i="4"/>
  <c r="L6" i="4" s="1"/>
  <c r="K7" i="4"/>
  <c r="L7" i="4" s="1"/>
  <c r="K8" i="4"/>
  <c r="L8" i="4" s="1"/>
  <c r="K9" i="4"/>
  <c r="L9" i="4" s="1"/>
  <c r="K10" i="4"/>
  <c r="L10" i="4" s="1"/>
  <c r="K11" i="4"/>
  <c r="L11" i="4" s="1"/>
  <c r="K12" i="4"/>
  <c r="L12" i="4" s="1"/>
  <c r="K13" i="4"/>
  <c r="L13" i="4" s="1"/>
  <c r="K14" i="4"/>
  <c r="L14" i="4" s="1"/>
  <c r="K15" i="4"/>
  <c r="L15" i="4" s="1"/>
  <c r="K16" i="4"/>
  <c r="L16" i="4" s="1"/>
  <c r="K17" i="4"/>
  <c r="L17" i="4" s="1"/>
  <c r="K18" i="4"/>
  <c r="L18" i="4" s="1"/>
  <c r="K19" i="4"/>
  <c r="L19" i="4" s="1"/>
  <c r="K20" i="4"/>
  <c r="L20" i="4" s="1"/>
  <c r="K21" i="4"/>
  <c r="L21" i="4" s="1"/>
  <c r="K22" i="4"/>
  <c r="L22" i="4" s="1"/>
  <c r="K23" i="4"/>
  <c r="L23" i="4" s="1"/>
  <c r="K24" i="4"/>
  <c r="L24" i="4" s="1"/>
  <c r="K25" i="4"/>
  <c r="L25" i="4" s="1"/>
  <c r="K26" i="4"/>
  <c r="L26" i="4" s="1"/>
  <c r="K27" i="4"/>
  <c r="L27" i="4" s="1"/>
  <c r="K28" i="4"/>
  <c r="L28" i="4" s="1"/>
  <c r="K29" i="4"/>
  <c r="L29" i="4" s="1"/>
  <c r="K30" i="4"/>
  <c r="L30" i="4" s="1"/>
  <c r="K31" i="4"/>
  <c r="L31" i="4" s="1"/>
  <c r="K32" i="4"/>
  <c r="L32" i="4" s="1"/>
  <c r="K33" i="4"/>
  <c r="L33" i="4" s="1"/>
  <c r="K34" i="4"/>
  <c r="L34" i="4" s="1"/>
  <c r="K35" i="4"/>
  <c r="L35" i="4" s="1"/>
  <c r="K36" i="4"/>
  <c r="L36" i="4" s="1"/>
  <c r="K37" i="4"/>
  <c r="L37" i="4" s="1"/>
  <c r="K38" i="4"/>
  <c r="L38" i="4" s="1"/>
  <c r="K39" i="4"/>
  <c r="L39" i="4" s="1"/>
  <c r="K40" i="4"/>
  <c r="L40" i="4" s="1"/>
  <c r="K41" i="4"/>
  <c r="L41" i="4" s="1"/>
  <c r="K42" i="4"/>
  <c r="L42" i="4" s="1"/>
  <c r="K43" i="4"/>
  <c r="L43" i="4" s="1"/>
  <c r="K44" i="4"/>
  <c r="L44" i="4" s="1"/>
  <c r="K45" i="4"/>
  <c r="L45" i="4" s="1"/>
  <c r="K46" i="4"/>
  <c r="L46" i="4" s="1"/>
  <c r="K47" i="4"/>
  <c r="L47" i="4" s="1"/>
  <c r="K48" i="4"/>
  <c r="L48" i="4" s="1"/>
  <c r="K49" i="4"/>
  <c r="L49" i="4" s="1"/>
  <c r="K50" i="4"/>
  <c r="L50" i="4" s="1"/>
  <c r="K51" i="4"/>
  <c r="L51" i="4" s="1"/>
  <c r="K52" i="4"/>
  <c r="L52" i="4" s="1"/>
  <c r="K53" i="4"/>
  <c r="L53" i="4" s="1"/>
  <c r="K54" i="4"/>
  <c r="L54" i="4" s="1"/>
  <c r="K55" i="4"/>
  <c r="L55" i="4" s="1"/>
  <c r="K56" i="4"/>
  <c r="L56" i="4" s="1"/>
  <c r="K57" i="4"/>
  <c r="L57" i="4" s="1"/>
  <c r="K58" i="4"/>
  <c r="L58" i="4" s="1"/>
  <c r="K59" i="4"/>
  <c r="L59" i="4" s="1"/>
  <c r="K60" i="4"/>
  <c r="L60" i="4" s="1"/>
  <c r="K61" i="4"/>
  <c r="L61" i="4" s="1"/>
  <c r="K62" i="4"/>
  <c r="L62" i="4" s="1"/>
  <c r="K63" i="4"/>
  <c r="L63" i="4" s="1"/>
  <c r="K64" i="4"/>
  <c r="L64" i="4" s="1"/>
  <c r="K65" i="4"/>
  <c r="L65" i="4" s="1"/>
  <c r="K66" i="4"/>
  <c r="L66" i="4" s="1"/>
  <c r="K67" i="4"/>
  <c r="L67" i="4" s="1"/>
  <c r="K68" i="4"/>
  <c r="L68" i="4" s="1"/>
  <c r="K69" i="4"/>
  <c r="L69" i="4" s="1"/>
  <c r="K70" i="4"/>
  <c r="L70" i="4" s="1"/>
  <c r="K71" i="4"/>
  <c r="L71" i="4" s="1"/>
  <c r="K72" i="4"/>
  <c r="L72" i="4" s="1"/>
  <c r="K73" i="4"/>
  <c r="L73" i="4" s="1"/>
  <c r="K74" i="4"/>
  <c r="L74" i="4" s="1"/>
  <c r="K75" i="4"/>
  <c r="L75" i="4" s="1"/>
  <c r="K76" i="4"/>
  <c r="L76" i="4" s="1"/>
  <c r="K77" i="4"/>
  <c r="L77" i="4" s="1"/>
  <c r="K78" i="4"/>
  <c r="L78" i="4" s="1"/>
  <c r="K79" i="4"/>
  <c r="L79" i="4" s="1"/>
  <c r="K80" i="4"/>
  <c r="L80" i="4" s="1"/>
  <c r="K81" i="4"/>
  <c r="L81" i="4" s="1"/>
  <c r="K82" i="4"/>
  <c r="L82" i="4" s="1"/>
  <c r="K83" i="4"/>
  <c r="L83" i="4" s="1"/>
  <c r="K84" i="4"/>
  <c r="L84" i="4" s="1"/>
  <c r="K85" i="4"/>
  <c r="L85" i="4" s="1"/>
  <c r="K86" i="4"/>
  <c r="L86" i="4" s="1"/>
  <c r="K87" i="4"/>
  <c r="L87" i="4" s="1"/>
  <c r="K88" i="4"/>
  <c r="L88" i="4" s="1"/>
  <c r="K89" i="4"/>
  <c r="L89" i="4" s="1"/>
  <c r="K90" i="4"/>
  <c r="L90" i="4" s="1"/>
  <c r="K91" i="4"/>
  <c r="L91" i="4" s="1"/>
  <c r="K92" i="4"/>
  <c r="L92" i="4" s="1"/>
  <c r="K93" i="4"/>
  <c r="L93" i="4" s="1"/>
  <c r="K94" i="4"/>
  <c r="L94" i="4" s="1"/>
  <c r="K95" i="4"/>
  <c r="L95" i="4" s="1"/>
  <c r="K96" i="4"/>
  <c r="L96" i="4" s="1"/>
  <c r="K97" i="4"/>
  <c r="L97" i="4" s="1"/>
  <c r="K98" i="4"/>
  <c r="L98" i="4" s="1"/>
  <c r="K99" i="4"/>
  <c r="L99" i="4" s="1"/>
  <c r="K100" i="4"/>
  <c r="L100" i="4" s="1"/>
  <c r="K101" i="4"/>
  <c r="L101" i="4" s="1"/>
  <c r="K102" i="4"/>
  <c r="L102" i="4" s="1"/>
  <c r="K103" i="4"/>
  <c r="L103" i="4" s="1"/>
  <c r="K104" i="4"/>
  <c r="L104" i="4" s="1"/>
  <c r="K105" i="4"/>
  <c r="L105" i="4" s="1"/>
  <c r="K106" i="4"/>
  <c r="L106" i="4" s="1"/>
  <c r="K107" i="4"/>
  <c r="L107" i="4" s="1"/>
  <c r="K108" i="4"/>
  <c r="L108" i="4" s="1"/>
  <c r="K109" i="4"/>
  <c r="L109" i="4" s="1"/>
  <c r="K110" i="4"/>
  <c r="L110" i="4" s="1"/>
  <c r="K111" i="4"/>
  <c r="L111" i="4" s="1"/>
  <c r="K112" i="4"/>
  <c r="L112" i="4" s="1"/>
  <c r="K113" i="4"/>
  <c r="L113" i="4" s="1"/>
  <c r="K114" i="4"/>
  <c r="L114" i="4" s="1"/>
  <c r="K115" i="4"/>
  <c r="L115" i="4" s="1"/>
  <c r="K116" i="4"/>
  <c r="L116" i="4" s="1"/>
  <c r="K117" i="4"/>
  <c r="L117" i="4" s="1"/>
  <c r="K118" i="4"/>
  <c r="L118" i="4" s="1"/>
  <c r="K119" i="4"/>
  <c r="L119" i="4" s="1"/>
  <c r="K120" i="4"/>
  <c r="L120" i="4" s="1"/>
  <c r="K121" i="4"/>
  <c r="L121" i="4" s="1"/>
  <c r="K122" i="4"/>
  <c r="L122" i="4" s="1"/>
  <c r="K123" i="4"/>
  <c r="L123" i="4" s="1"/>
  <c r="K124" i="4"/>
  <c r="L124" i="4" s="1"/>
  <c r="K125" i="4"/>
  <c r="L125" i="4" s="1"/>
  <c r="K126" i="4"/>
  <c r="L126" i="4" s="1"/>
  <c r="K127" i="4"/>
  <c r="L127" i="4" s="1"/>
  <c r="K128" i="4"/>
  <c r="L128" i="4" s="1"/>
  <c r="K129" i="4"/>
  <c r="L129" i="4" s="1"/>
  <c r="K130" i="4"/>
  <c r="L130" i="4" s="1"/>
  <c r="K131" i="4"/>
  <c r="L131" i="4" s="1"/>
  <c r="K132" i="4"/>
  <c r="L132" i="4" s="1"/>
  <c r="K133" i="4"/>
  <c r="L133" i="4" s="1"/>
  <c r="K134" i="4"/>
  <c r="L134" i="4" s="1"/>
  <c r="K135" i="4"/>
  <c r="L135" i="4" s="1"/>
  <c r="K136" i="4"/>
  <c r="L136" i="4" s="1"/>
  <c r="K137" i="4"/>
  <c r="L137" i="4" s="1"/>
  <c r="K138" i="4"/>
  <c r="L138" i="4" s="1"/>
  <c r="K139" i="4"/>
  <c r="L139" i="4" s="1"/>
  <c r="K140" i="4"/>
  <c r="L140" i="4" s="1"/>
  <c r="K141" i="4"/>
  <c r="L141" i="4" s="1"/>
  <c r="K142" i="4"/>
  <c r="L142" i="4" s="1"/>
  <c r="K143" i="4"/>
  <c r="L143" i="4" s="1"/>
  <c r="K144" i="4"/>
  <c r="L144" i="4" s="1"/>
  <c r="K145" i="4"/>
  <c r="L145" i="4" s="1"/>
  <c r="K146" i="4"/>
  <c r="L146" i="4" s="1"/>
  <c r="K147" i="4"/>
  <c r="L147" i="4" s="1"/>
  <c r="K148" i="4"/>
  <c r="L148" i="4" s="1"/>
  <c r="K149" i="4"/>
  <c r="L149" i="4" s="1"/>
  <c r="K150" i="4"/>
  <c r="L150" i="4" s="1"/>
  <c r="K151" i="4"/>
  <c r="L151" i="4" s="1"/>
  <c r="K152" i="4"/>
  <c r="L152" i="4" s="1"/>
  <c r="K153" i="4"/>
  <c r="L153" i="4" s="1"/>
  <c r="K154" i="4"/>
  <c r="L154" i="4" s="1"/>
  <c r="K155" i="4"/>
  <c r="L155" i="4" s="1"/>
  <c r="K156" i="4"/>
  <c r="L156" i="4" s="1"/>
  <c r="K157" i="4"/>
  <c r="L157" i="4" s="1"/>
  <c r="K158" i="4"/>
  <c r="L158" i="4" s="1"/>
  <c r="K159" i="4"/>
  <c r="L159" i="4" s="1"/>
  <c r="K160" i="4"/>
  <c r="L160" i="4" s="1"/>
  <c r="K161" i="4"/>
  <c r="L161" i="4" s="1"/>
  <c r="K162" i="4"/>
  <c r="L162" i="4" s="1"/>
  <c r="K163" i="4"/>
  <c r="L163" i="4" s="1"/>
  <c r="K164" i="4"/>
  <c r="L164" i="4" s="1"/>
  <c r="K165" i="4"/>
  <c r="L165" i="4" s="1"/>
  <c r="K166" i="4"/>
  <c r="L166" i="4" s="1"/>
  <c r="K167" i="4"/>
  <c r="L167" i="4" s="1"/>
  <c r="K168" i="4"/>
  <c r="L168" i="4" s="1"/>
  <c r="K169" i="4"/>
  <c r="L169" i="4" s="1"/>
  <c r="K170" i="4"/>
  <c r="L170" i="4" s="1"/>
  <c r="K171" i="4"/>
  <c r="L171" i="4" s="1"/>
  <c r="K172" i="4"/>
  <c r="L172" i="4" s="1"/>
  <c r="K173" i="4"/>
  <c r="L173" i="4" s="1"/>
  <c r="K174" i="4"/>
  <c r="L174" i="4" s="1"/>
  <c r="K175" i="4"/>
  <c r="L175" i="4" s="1"/>
  <c r="K176" i="4"/>
  <c r="L176" i="4" s="1"/>
  <c r="K177" i="4"/>
  <c r="L177" i="4" s="1"/>
  <c r="K178" i="4"/>
  <c r="L178" i="4" s="1"/>
  <c r="K179" i="4"/>
  <c r="L179" i="4" s="1"/>
  <c r="K180" i="4"/>
  <c r="L180" i="4" s="1"/>
  <c r="K181" i="4"/>
  <c r="L181" i="4" s="1"/>
  <c r="K182" i="4"/>
  <c r="L182" i="4" s="1"/>
  <c r="K183" i="4"/>
  <c r="L183" i="4" s="1"/>
  <c r="K184" i="4"/>
  <c r="L184" i="4" s="1"/>
  <c r="K185" i="4"/>
  <c r="L185" i="4" s="1"/>
  <c r="K186" i="4"/>
  <c r="L186" i="4" s="1"/>
  <c r="K187" i="4"/>
  <c r="L187" i="4" s="1"/>
  <c r="K188" i="4"/>
  <c r="L188" i="4" s="1"/>
  <c r="K189" i="4"/>
  <c r="L189" i="4" s="1"/>
  <c r="K190" i="4"/>
  <c r="L190" i="4" s="1"/>
  <c r="K191" i="4"/>
  <c r="L191" i="4" s="1"/>
  <c r="K192" i="4"/>
  <c r="L192" i="4" s="1"/>
  <c r="K193" i="4"/>
  <c r="L193" i="4" s="1"/>
  <c r="K194" i="4"/>
  <c r="L194" i="4" s="1"/>
  <c r="K195" i="4"/>
  <c r="L195" i="4" s="1"/>
  <c r="K196" i="4"/>
  <c r="L196" i="4" s="1"/>
  <c r="K197" i="4"/>
  <c r="L197" i="4" s="1"/>
  <c r="K198" i="4"/>
  <c r="L198" i="4" s="1"/>
  <c r="K199" i="4"/>
  <c r="L199" i="4" s="1"/>
  <c r="K200" i="4"/>
  <c r="L200" i="4" s="1"/>
  <c r="K201" i="4"/>
  <c r="L201" i="4" s="1"/>
  <c r="K202" i="4"/>
  <c r="L202" i="4" s="1"/>
  <c r="K203" i="4"/>
  <c r="L203" i="4" s="1"/>
  <c r="K204" i="4"/>
  <c r="L204" i="4" s="1"/>
  <c r="K205" i="4"/>
  <c r="L205" i="4" s="1"/>
  <c r="K206" i="4"/>
  <c r="L206" i="4" s="1"/>
  <c r="K207" i="4"/>
  <c r="L207" i="4" s="1"/>
  <c r="K208" i="4"/>
  <c r="L208" i="4" s="1"/>
  <c r="K209" i="4"/>
  <c r="L209" i="4" s="1"/>
  <c r="K210" i="4"/>
  <c r="L210" i="4" s="1"/>
  <c r="K211" i="4"/>
  <c r="L211" i="4" s="1"/>
  <c r="K212" i="4"/>
  <c r="L212" i="4" s="1"/>
  <c r="K213" i="4"/>
  <c r="L213" i="4" s="1"/>
  <c r="K214" i="4"/>
  <c r="L214" i="4" s="1"/>
  <c r="K215" i="4"/>
  <c r="L215" i="4" s="1"/>
  <c r="K216" i="4"/>
  <c r="L216" i="4" s="1"/>
  <c r="K217" i="4"/>
  <c r="L217" i="4" s="1"/>
  <c r="K218" i="4"/>
  <c r="L218" i="4" s="1"/>
  <c r="K219" i="4"/>
  <c r="L219" i="4" s="1"/>
  <c r="K220" i="4"/>
  <c r="L220" i="4" s="1"/>
  <c r="K221" i="4"/>
  <c r="L221" i="4" s="1"/>
  <c r="K222" i="4"/>
  <c r="L222" i="4" s="1"/>
  <c r="K223" i="4"/>
  <c r="L223" i="4" s="1"/>
  <c r="K224" i="4"/>
  <c r="L224" i="4" s="1"/>
  <c r="K225" i="4"/>
  <c r="L225" i="4" s="1"/>
  <c r="K226" i="4"/>
  <c r="L226" i="4" s="1"/>
  <c r="K227" i="4"/>
  <c r="L227" i="4" s="1"/>
  <c r="K228" i="4"/>
  <c r="L228" i="4" s="1"/>
  <c r="K229" i="4"/>
  <c r="L229" i="4" s="1"/>
  <c r="K230" i="4"/>
  <c r="L230" i="4" s="1"/>
  <c r="K231" i="4"/>
  <c r="L231" i="4" s="1"/>
  <c r="K232" i="4"/>
  <c r="L232" i="4" s="1"/>
  <c r="K233" i="4"/>
  <c r="L233" i="4" s="1"/>
  <c r="K234" i="4"/>
  <c r="L234" i="4" s="1"/>
  <c r="K235" i="4"/>
  <c r="L235" i="4" s="1"/>
  <c r="K236" i="4"/>
  <c r="L236" i="4" s="1"/>
  <c r="K237" i="4"/>
  <c r="L237" i="4" s="1"/>
  <c r="K238" i="4"/>
  <c r="L238" i="4" s="1"/>
  <c r="K239" i="4"/>
  <c r="L239" i="4" s="1"/>
  <c r="K240" i="4"/>
  <c r="L240" i="4" s="1"/>
  <c r="K241" i="4"/>
  <c r="L241" i="4" s="1"/>
  <c r="K242" i="4"/>
  <c r="L242" i="4" s="1"/>
  <c r="K243" i="4"/>
  <c r="L243" i="4" s="1"/>
  <c r="K244" i="4"/>
  <c r="L244" i="4" s="1"/>
  <c r="K245" i="4"/>
  <c r="L245" i="4" s="1"/>
  <c r="K246" i="4"/>
  <c r="L246" i="4" s="1"/>
  <c r="K247" i="4"/>
  <c r="L247" i="4" s="1"/>
  <c r="K248" i="4"/>
  <c r="L248" i="4" s="1"/>
  <c r="K249" i="4"/>
  <c r="L249" i="4" s="1"/>
  <c r="K250" i="4"/>
  <c r="L250" i="4" s="1"/>
  <c r="K251" i="4"/>
  <c r="L251" i="4" s="1"/>
  <c r="K252" i="4"/>
  <c r="L252" i="4" s="1"/>
  <c r="K253" i="4"/>
  <c r="L253" i="4" s="1"/>
  <c r="K254" i="4"/>
  <c r="L254" i="4" s="1"/>
  <c r="K255" i="4"/>
  <c r="L255" i="4" s="1"/>
  <c r="K256" i="4"/>
  <c r="L256" i="4" s="1"/>
  <c r="K257" i="4"/>
  <c r="L257" i="4" s="1"/>
  <c r="K258" i="4"/>
  <c r="L258" i="4" s="1"/>
  <c r="K259" i="4"/>
  <c r="L259" i="4" s="1"/>
  <c r="K260" i="4"/>
  <c r="L260" i="4" s="1"/>
  <c r="K261" i="4"/>
  <c r="L261" i="4" s="1"/>
  <c r="K262" i="4"/>
  <c r="L262" i="4" s="1"/>
  <c r="K263" i="4"/>
  <c r="L263" i="4" s="1"/>
  <c r="K264" i="4"/>
  <c r="L264" i="4" s="1"/>
  <c r="K265" i="4"/>
  <c r="L265" i="4" s="1"/>
  <c r="K266" i="4"/>
  <c r="L266" i="4" s="1"/>
  <c r="K267" i="4"/>
  <c r="L267" i="4" s="1"/>
  <c r="K268" i="4"/>
  <c r="L268" i="4" s="1"/>
  <c r="K269" i="4"/>
  <c r="L269" i="4" s="1"/>
  <c r="K270" i="4"/>
  <c r="L270" i="4" s="1"/>
  <c r="K271" i="4"/>
  <c r="L271" i="4" s="1"/>
  <c r="K272" i="4"/>
  <c r="L272" i="4" s="1"/>
  <c r="K273" i="4"/>
  <c r="L273" i="4" s="1"/>
  <c r="K274" i="4"/>
  <c r="L274" i="4" s="1"/>
  <c r="K275" i="4"/>
  <c r="L275" i="4" s="1"/>
  <c r="K276" i="4"/>
  <c r="L276" i="4" s="1"/>
  <c r="K277" i="4"/>
  <c r="L277" i="4" s="1"/>
  <c r="K278" i="4"/>
  <c r="L278" i="4" s="1"/>
  <c r="K279" i="4"/>
  <c r="L279" i="4" s="1"/>
  <c r="K280" i="4"/>
  <c r="L280" i="4" s="1"/>
  <c r="K281" i="4"/>
  <c r="L281" i="4" s="1"/>
  <c r="K282" i="4"/>
  <c r="L282" i="4" s="1"/>
  <c r="K283" i="4"/>
  <c r="L283" i="4" s="1"/>
  <c r="K284" i="4"/>
  <c r="L284" i="4" s="1"/>
  <c r="K285" i="4"/>
  <c r="L285" i="4" s="1"/>
  <c r="K286" i="4"/>
  <c r="L286" i="4" s="1"/>
  <c r="K287" i="4"/>
  <c r="L287" i="4" s="1"/>
  <c r="K288" i="4"/>
  <c r="L288" i="4" s="1"/>
  <c r="K289" i="4"/>
  <c r="L289" i="4" s="1"/>
  <c r="K290" i="4"/>
  <c r="L290" i="4" s="1"/>
  <c r="K291" i="4"/>
  <c r="L291" i="4" s="1"/>
  <c r="K292" i="4"/>
  <c r="L292" i="4" s="1"/>
  <c r="K293" i="4"/>
  <c r="L293" i="4" s="1"/>
  <c r="K294" i="4"/>
  <c r="L294" i="4" s="1"/>
  <c r="K295" i="4"/>
  <c r="L295" i="4" s="1"/>
  <c r="K296" i="4"/>
  <c r="L296" i="4" s="1"/>
  <c r="K297" i="4"/>
  <c r="L297" i="4" s="1"/>
  <c r="K298" i="4"/>
  <c r="L298" i="4" s="1"/>
  <c r="K299" i="4"/>
  <c r="L299" i="4" s="1"/>
  <c r="K300" i="4"/>
  <c r="L300" i="4" s="1"/>
  <c r="K301" i="4"/>
  <c r="L301" i="4" s="1"/>
  <c r="K302" i="4"/>
  <c r="L302" i="4" s="1"/>
  <c r="K303" i="4"/>
  <c r="L303" i="4" s="1"/>
  <c r="K304" i="4"/>
  <c r="L304" i="4" s="1"/>
  <c r="K305" i="4"/>
  <c r="L305" i="4" s="1"/>
  <c r="K306" i="4"/>
  <c r="L306" i="4" s="1"/>
  <c r="K307" i="4"/>
  <c r="L307" i="4" s="1"/>
  <c r="K308" i="4"/>
  <c r="L308" i="4" s="1"/>
  <c r="K309" i="4"/>
  <c r="L309" i="4" s="1"/>
  <c r="K310" i="4"/>
  <c r="L310" i="4" s="1"/>
  <c r="K311" i="4"/>
  <c r="L311" i="4" s="1"/>
  <c r="K312" i="4"/>
  <c r="L312" i="4" s="1"/>
  <c r="K313" i="4"/>
  <c r="L313" i="4" s="1"/>
  <c r="K314" i="4"/>
  <c r="L314" i="4" s="1"/>
  <c r="K315" i="4"/>
  <c r="L315" i="4" s="1"/>
  <c r="K316" i="4"/>
  <c r="L316" i="4" s="1"/>
  <c r="K317" i="4"/>
  <c r="L317" i="4" s="1"/>
  <c r="K318" i="4"/>
  <c r="L318" i="4" s="1"/>
  <c r="K319" i="4"/>
  <c r="L319" i="4" s="1"/>
  <c r="K320" i="4"/>
  <c r="L320" i="4" s="1"/>
  <c r="K321" i="4"/>
  <c r="L321" i="4" s="1"/>
  <c r="K322" i="4"/>
  <c r="L322" i="4" s="1"/>
  <c r="K323" i="4"/>
  <c r="L323" i="4" s="1"/>
  <c r="K324" i="4"/>
  <c r="L324" i="4" s="1"/>
  <c r="K325" i="4"/>
  <c r="L325" i="4" s="1"/>
  <c r="K326" i="4"/>
  <c r="L326" i="4" s="1"/>
  <c r="K327" i="4"/>
  <c r="L327" i="4" s="1"/>
  <c r="K328" i="4"/>
  <c r="L328" i="4" s="1"/>
  <c r="K329" i="4"/>
  <c r="L329" i="4" s="1"/>
  <c r="K330" i="4"/>
  <c r="L330" i="4" s="1"/>
  <c r="K331" i="4"/>
  <c r="L331" i="4" s="1"/>
  <c r="K332" i="4"/>
  <c r="L332" i="4" s="1"/>
  <c r="K333" i="4"/>
  <c r="L333" i="4" s="1"/>
  <c r="K334" i="4"/>
  <c r="L334" i="4" s="1"/>
  <c r="K335" i="4"/>
  <c r="L335" i="4" s="1"/>
  <c r="K336" i="4"/>
  <c r="L336" i="4" s="1"/>
  <c r="K337" i="4"/>
  <c r="L337" i="4" s="1"/>
  <c r="K338" i="4"/>
  <c r="L338" i="4" s="1"/>
  <c r="K339" i="4"/>
  <c r="L339" i="4" s="1"/>
  <c r="K340" i="4"/>
  <c r="L340" i="4" s="1"/>
  <c r="K341" i="4"/>
  <c r="L341" i="4" s="1"/>
  <c r="K342" i="4"/>
  <c r="L342" i="4" s="1"/>
  <c r="K343" i="4"/>
  <c r="L343" i="4" s="1"/>
  <c r="K344" i="4"/>
  <c r="L344" i="4" s="1"/>
  <c r="K345" i="4"/>
  <c r="L345" i="4" s="1"/>
  <c r="K346" i="4"/>
  <c r="L346" i="4" s="1"/>
  <c r="K347" i="4"/>
  <c r="L347" i="4" s="1"/>
  <c r="K348" i="4"/>
  <c r="L348" i="4" s="1"/>
  <c r="K349" i="4"/>
  <c r="L349" i="4" s="1"/>
  <c r="K350" i="4"/>
  <c r="L350" i="4" s="1"/>
  <c r="K351" i="4"/>
  <c r="L351" i="4" s="1"/>
  <c r="K352" i="4"/>
  <c r="L352" i="4" s="1"/>
  <c r="K353" i="4"/>
  <c r="L353" i="4" s="1"/>
  <c r="K354" i="4"/>
  <c r="L354" i="4" s="1"/>
  <c r="K355" i="4"/>
  <c r="L355" i="4" s="1"/>
  <c r="K356" i="4"/>
  <c r="L356" i="4" s="1"/>
  <c r="K357" i="4"/>
  <c r="L357" i="4" s="1"/>
  <c r="K358" i="4"/>
  <c r="L358" i="4" s="1"/>
  <c r="K359" i="4"/>
  <c r="L359" i="4" s="1"/>
  <c r="K360" i="4"/>
  <c r="L360" i="4" s="1"/>
  <c r="K361" i="4"/>
  <c r="L361" i="4" s="1"/>
  <c r="K362" i="4"/>
  <c r="L362" i="4" s="1"/>
  <c r="K363" i="4"/>
  <c r="L363" i="4" s="1"/>
  <c r="K364" i="4"/>
  <c r="L364" i="4" s="1"/>
  <c r="K365" i="4"/>
  <c r="L365" i="4" s="1"/>
  <c r="K366" i="4"/>
  <c r="L366" i="4" s="1"/>
  <c r="K367" i="4"/>
  <c r="L367" i="4" s="1"/>
  <c r="K368" i="4"/>
  <c r="L368" i="4" s="1"/>
  <c r="K369" i="4"/>
  <c r="L369" i="4" s="1"/>
  <c r="K370" i="4"/>
  <c r="L370" i="4" s="1"/>
  <c r="K371" i="4"/>
  <c r="L371" i="4" s="1"/>
  <c r="K372" i="4"/>
  <c r="L372" i="4" s="1"/>
  <c r="K373" i="4"/>
  <c r="L373" i="4" s="1"/>
  <c r="K374" i="4"/>
  <c r="L374" i="4" s="1"/>
  <c r="K375" i="4"/>
  <c r="L375" i="4" s="1"/>
  <c r="K376" i="4"/>
  <c r="L376" i="4" s="1"/>
  <c r="K377" i="4"/>
  <c r="L377" i="4" s="1"/>
  <c r="K378" i="4"/>
  <c r="L378" i="4" s="1"/>
  <c r="K379" i="4"/>
  <c r="L379" i="4" s="1"/>
  <c r="K380" i="4"/>
  <c r="L380" i="4" s="1"/>
  <c r="K381" i="4"/>
  <c r="L381" i="4" s="1"/>
  <c r="K382" i="4"/>
  <c r="L382" i="4" s="1"/>
  <c r="K383" i="4"/>
  <c r="L383" i="4" s="1"/>
  <c r="K384" i="4"/>
  <c r="L384" i="4" s="1"/>
  <c r="K385" i="4"/>
  <c r="L385" i="4" s="1"/>
  <c r="K386" i="4"/>
  <c r="L386" i="4" s="1"/>
  <c r="K387" i="4"/>
  <c r="L387" i="4" s="1"/>
  <c r="K388" i="4"/>
  <c r="L388" i="4" s="1"/>
  <c r="K389" i="4"/>
  <c r="L389" i="4" s="1"/>
  <c r="K390" i="4"/>
  <c r="L390" i="4" s="1"/>
  <c r="K391" i="4"/>
  <c r="L391" i="4" s="1"/>
  <c r="K392" i="4"/>
  <c r="L392" i="4" s="1"/>
  <c r="K393" i="4"/>
  <c r="L393" i="4" s="1"/>
  <c r="K394" i="4"/>
  <c r="L394" i="4" s="1"/>
  <c r="K395" i="4"/>
  <c r="L395" i="4" s="1"/>
  <c r="K396" i="4"/>
  <c r="L396" i="4" s="1"/>
  <c r="K397" i="4"/>
  <c r="L397" i="4" s="1"/>
  <c r="K398" i="4"/>
  <c r="L398" i="4" s="1"/>
  <c r="K399" i="4"/>
  <c r="L399" i="4" s="1"/>
  <c r="K400" i="4"/>
  <c r="L400" i="4" s="1"/>
  <c r="K401" i="4"/>
  <c r="L401" i="4" s="1"/>
  <c r="K402" i="4"/>
  <c r="L402" i="4" s="1"/>
  <c r="K403" i="4"/>
  <c r="L403" i="4" s="1"/>
  <c r="K404" i="4"/>
  <c r="L404" i="4" s="1"/>
  <c r="K405" i="4"/>
  <c r="L405" i="4" s="1"/>
  <c r="K406" i="4"/>
  <c r="L406" i="4" s="1"/>
  <c r="K407" i="4"/>
  <c r="L407" i="4" s="1"/>
  <c r="K408" i="4"/>
  <c r="L408" i="4" s="1"/>
  <c r="K409" i="4"/>
  <c r="L409" i="4" s="1"/>
  <c r="K410" i="4"/>
  <c r="L410" i="4" s="1"/>
  <c r="K411" i="4"/>
  <c r="L411" i="4" s="1"/>
  <c r="K412" i="4"/>
  <c r="L412" i="4" s="1"/>
  <c r="K413" i="4"/>
  <c r="L413" i="4" s="1"/>
  <c r="K414" i="4"/>
  <c r="L414" i="4" s="1"/>
  <c r="K415" i="4"/>
  <c r="L415" i="4" s="1"/>
  <c r="K416" i="4"/>
  <c r="L416" i="4" s="1"/>
  <c r="K417" i="4"/>
  <c r="L417" i="4" s="1"/>
  <c r="K418" i="4"/>
  <c r="L418" i="4" s="1"/>
  <c r="K419" i="4"/>
  <c r="L419" i="4" s="1"/>
  <c r="K420" i="4"/>
  <c r="L420" i="4" s="1"/>
  <c r="K421" i="4"/>
  <c r="L421" i="4" s="1"/>
  <c r="K422" i="4"/>
  <c r="L422" i="4" s="1"/>
  <c r="K423" i="4"/>
  <c r="L423" i="4" s="1"/>
  <c r="K424" i="4"/>
  <c r="L424" i="4" s="1"/>
  <c r="K425" i="4"/>
  <c r="L425" i="4" s="1"/>
  <c r="K426" i="4"/>
  <c r="L426" i="4" s="1"/>
  <c r="K427" i="4"/>
  <c r="L427" i="4" s="1"/>
  <c r="K428" i="4"/>
  <c r="L428" i="4" s="1"/>
  <c r="K429" i="4"/>
  <c r="L429" i="4" s="1"/>
  <c r="K430" i="4"/>
  <c r="L430" i="4" s="1"/>
  <c r="K431" i="4"/>
  <c r="L431" i="4" s="1"/>
  <c r="K432" i="4"/>
  <c r="L432" i="4" s="1"/>
  <c r="K433" i="4"/>
  <c r="L433" i="4" s="1"/>
  <c r="K434" i="4"/>
  <c r="L434" i="4" s="1"/>
  <c r="K435" i="4"/>
  <c r="L435" i="4" s="1"/>
  <c r="K436" i="4"/>
  <c r="L436" i="4" s="1"/>
  <c r="K437" i="4"/>
  <c r="L437" i="4" s="1"/>
  <c r="K438" i="4"/>
  <c r="L438" i="4" s="1"/>
  <c r="K439" i="4"/>
  <c r="L439" i="4" s="1"/>
  <c r="K440" i="4"/>
  <c r="L440" i="4" s="1"/>
  <c r="K441" i="4"/>
  <c r="L441" i="4" s="1"/>
  <c r="K442" i="4"/>
  <c r="L442" i="4" s="1"/>
  <c r="K443" i="4"/>
  <c r="L443" i="4" s="1"/>
  <c r="K444" i="4"/>
  <c r="L444" i="4" s="1"/>
  <c r="K445" i="4"/>
  <c r="L445" i="4" s="1"/>
  <c r="K446" i="4"/>
  <c r="L446" i="4" s="1"/>
  <c r="K447" i="4"/>
  <c r="L447" i="4" s="1"/>
  <c r="K448" i="4"/>
  <c r="L448" i="4" s="1"/>
  <c r="K449" i="4"/>
  <c r="L449" i="4" s="1"/>
  <c r="K450" i="4"/>
  <c r="L450" i="4" s="1"/>
  <c r="K451" i="4"/>
  <c r="L451" i="4" s="1"/>
  <c r="K452" i="4"/>
  <c r="L452" i="4" s="1"/>
  <c r="K453" i="4"/>
  <c r="L453" i="4" s="1"/>
  <c r="K454" i="4"/>
  <c r="L454" i="4" s="1"/>
  <c r="K455" i="4"/>
  <c r="L455" i="4" s="1"/>
  <c r="K456" i="4"/>
  <c r="L456" i="4" s="1"/>
  <c r="K457" i="4"/>
  <c r="L457" i="4" s="1"/>
  <c r="K458" i="4"/>
  <c r="L458" i="4" s="1"/>
  <c r="K459" i="4"/>
  <c r="L459" i="4" s="1"/>
  <c r="K460" i="4"/>
  <c r="L460" i="4" s="1"/>
  <c r="K461" i="4"/>
  <c r="L461" i="4" s="1"/>
  <c r="K462" i="4"/>
  <c r="L462" i="4" s="1"/>
  <c r="K463" i="4"/>
  <c r="L463" i="4" s="1"/>
  <c r="K464" i="4"/>
  <c r="L464" i="4" s="1"/>
  <c r="K465" i="4"/>
  <c r="L465" i="4" s="1"/>
  <c r="K466" i="4"/>
  <c r="L466" i="4" s="1"/>
  <c r="K467" i="4"/>
  <c r="L467" i="4" s="1"/>
  <c r="K468" i="4"/>
  <c r="L468" i="4" s="1"/>
  <c r="K469" i="4"/>
  <c r="L469" i="4" s="1"/>
  <c r="K470" i="4"/>
  <c r="L470" i="4" s="1"/>
  <c r="K471" i="4"/>
  <c r="L471" i="4" s="1"/>
  <c r="K472" i="4"/>
  <c r="L472" i="4" s="1"/>
  <c r="K473" i="4"/>
  <c r="L473" i="4" s="1"/>
  <c r="K474" i="4"/>
  <c r="L474" i="4" s="1"/>
  <c r="K475" i="4"/>
  <c r="L475" i="4" s="1"/>
  <c r="K476" i="4"/>
  <c r="L476" i="4" s="1"/>
  <c r="K477" i="4"/>
  <c r="L477" i="4" s="1"/>
  <c r="K478" i="4"/>
  <c r="L478" i="4" s="1"/>
  <c r="K479" i="4"/>
  <c r="L479" i="4" s="1"/>
  <c r="K480" i="4"/>
  <c r="L480" i="4" s="1"/>
  <c r="K481" i="4"/>
  <c r="L481" i="4" s="1"/>
  <c r="K482" i="4"/>
  <c r="L482" i="4" s="1"/>
  <c r="K483" i="4"/>
  <c r="L483" i="4" s="1"/>
  <c r="K484" i="4"/>
  <c r="L484" i="4" s="1"/>
  <c r="K485" i="4"/>
  <c r="L485" i="4" s="1"/>
  <c r="K486" i="4"/>
  <c r="L486" i="4" s="1"/>
  <c r="K487" i="4"/>
  <c r="L487" i="4" s="1"/>
  <c r="K488" i="4"/>
  <c r="L488" i="4" s="1"/>
  <c r="K489" i="4"/>
  <c r="L489" i="4" s="1"/>
  <c r="K490" i="4"/>
  <c r="L490" i="4" s="1"/>
  <c r="K491" i="4"/>
  <c r="L491" i="4" s="1"/>
  <c r="K492" i="4"/>
  <c r="L492" i="4" s="1"/>
  <c r="K493" i="4"/>
  <c r="L493" i="4" s="1"/>
  <c r="K494" i="4"/>
  <c r="L494" i="4" s="1"/>
  <c r="K495" i="4"/>
  <c r="L495" i="4" s="1"/>
  <c r="K496" i="4"/>
  <c r="L496" i="4" s="1"/>
  <c r="K497" i="4"/>
  <c r="L497" i="4" s="1"/>
  <c r="K498" i="4"/>
  <c r="L498" i="4" s="1"/>
  <c r="K499" i="4"/>
  <c r="L499" i="4" s="1"/>
  <c r="K500" i="4"/>
  <c r="L500" i="4" s="1"/>
  <c r="K501" i="4"/>
  <c r="L501" i="4" s="1"/>
  <c r="K502" i="4"/>
  <c r="L502" i="4" s="1"/>
  <c r="K503" i="4"/>
  <c r="L503" i="4" s="1"/>
  <c r="K504" i="4"/>
  <c r="L504" i="4" s="1"/>
  <c r="K505" i="4"/>
  <c r="L505" i="4" s="1"/>
  <c r="K506" i="4"/>
  <c r="L506" i="4" s="1"/>
  <c r="K507" i="4"/>
  <c r="L507" i="4" s="1"/>
  <c r="K508" i="4"/>
  <c r="L508" i="4" s="1"/>
  <c r="K509" i="4"/>
  <c r="L509" i="4" s="1"/>
  <c r="K510" i="4"/>
  <c r="L510" i="4" s="1"/>
  <c r="K511" i="4"/>
  <c r="L511" i="4" s="1"/>
  <c r="K512" i="4"/>
  <c r="L512" i="4" s="1"/>
  <c r="K513" i="4"/>
  <c r="L513" i="4" s="1"/>
  <c r="K514" i="4"/>
  <c r="L514" i="4" s="1"/>
  <c r="K515" i="4"/>
  <c r="L515" i="4" s="1"/>
  <c r="K516" i="4"/>
  <c r="L516" i="4" s="1"/>
  <c r="K517" i="4"/>
  <c r="L517" i="4" s="1"/>
  <c r="K518" i="4"/>
  <c r="L518" i="4" s="1"/>
  <c r="K519" i="4"/>
  <c r="L519" i="4" s="1"/>
  <c r="K520" i="4"/>
  <c r="L520" i="4" s="1"/>
  <c r="K521" i="4"/>
  <c r="L521" i="4" s="1"/>
  <c r="K522" i="4"/>
  <c r="L522" i="4" s="1"/>
  <c r="K523" i="4"/>
  <c r="L523" i="4" s="1"/>
  <c r="K524" i="4"/>
  <c r="L524" i="4" s="1"/>
  <c r="K525" i="4"/>
  <c r="L525" i="4" s="1"/>
  <c r="K526" i="4"/>
  <c r="L526" i="4" s="1"/>
  <c r="K527" i="4"/>
  <c r="L527" i="4" s="1"/>
  <c r="K528" i="4"/>
  <c r="L528" i="4" s="1"/>
  <c r="K529" i="4"/>
  <c r="L529" i="4" s="1"/>
  <c r="K530" i="4"/>
  <c r="L530" i="4" s="1"/>
  <c r="K531" i="4"/>
  <c r="L531" i="4" s="1"/>
  <c r="K532" i="4"/>
  <c r="L532" i="4" s="1"/>
  <c r="K533" i="4"/>
  <c r="L533" i="4" s="1"/>
  <c r="K534" i="4"/>
  <c r="L534" i="4" s="1"/>
  <c r="K535" i="4"/>
  <c r="L535" i="4" s="1"/>
  <c r="K536" i="4"/>
  <c r="L536" i="4" s="1"/>
  <c r="K537" i="4"/>
  <c r="L537" i="4" s="1"/>
  <c r="K538" i="4"/>
  <c r="L538" i="4" s="1"/>
  <c r="K539" i="4"/>
  <c r="L539" i="4" s="1"/>
  <c r="K540" i="4"/>
  <c r="L540" i="4" s="1"/>
  <c r="K541" i="4"/>
  <c r="L541" i="4" s="1"/>
  <c r="K542" i="4"/>
  <c r="L542" i="4" s="1"/>
  <c r="K543" i="4"/>
  <c r="L543" i="4" s="1"/>
  <c r="K544" i="4"/>
  <c r="L544" i="4" s="1"/>
  <c r="K545" i="4"/>
  <c r="L545" i="4" s="1"/>
  <c r="K546" i="4"/>
  <c r="L546" i="4" s="1"/>
  <c r="K547" i="4"/>
  <c r="L547" i="4" s="1"/>
  <c r="K548" i="4"/>
  <c r="L548" i="4" s="1"/>
  <c r="K549" i="4"/>
  <c r="L549" i="4" s="1"/>
  <c r="K550" i="4"/>
  <c r="L550" i="4" s="1"/>
  <c r="K551" i="4"/>
  <c r="L551" i="4" s="1"/>
  <c r="K552" i="4"/>
  <c r="L552" i="4" s="1"/>
  <c r="K553" i="4"/>
  <c r="L553" i="4" s="1"/>
  <c r="K554" i="4"/>
  <c r="L554" i="4" s="1"/>
  <c r="K555" i="4"/>
  <c r="L555" i="4" s="1"/>
  <c r="K556" i="4"/>
  <c r="L556" i="4" s="1"/>
  <c r="K557" i="4"/>
  <c r="L557" i="4" s="1"/>
  <c r="K558" i="4"/>
  <c r="L558" i="4" s="1"/>
  <c r="K559" i="4"/>
  <c r="L559" i="4" s="1"/>
  <c r="K560" i="4"/>
  <c r="L560" i="4" s="1"/>
  <c r="K561" i="4"/>
  <c r="L561" i="4" s="1"/>
  <c r="K562" i="4"/>
  <c r="L562" i="4" s="1"/>
  <c r="K563" i="4"/>
  <c r="L563" i="4" s="1"/>
  <c r="K564" i="4"/>
  <c r="L564" i="4" s="1"/>
  <c r="K565" i="4"/>
  <c r="L565" i="4" s="1"/>
  <c r="K566" i="4"/>
  <c r="L566" i="4" s="1"/>
  <c r="K567" i="4"/>
  <c r="L567" i="4" s="1"/>
  <c r="K568" i="4"/>
  <c r="L568" i="4" s="1"/>
  <c r="K569" i="4"/>
  <c r="L569" i="4" s="1"/>
  <c r="K570" i="4"/>
  <c r="L570" i="4" s="1"/>
  <c r="K571" i="4"/>
  <c r="L571" i="4" s="1"/>
  <c r="K572" i="4"/>
  <c r="L572" i="4" s="1"/>
  <c r="K573" i="4"/>
  <c r="L573" i="4" s="1"/>
  <c r="K574" i="4"/>
  <c r="L574" i="4" s="1"/>
  <c r="K575" i="4"/>
  <c r="L575" i="4" s="1"/>
  <c r="K576" i="4"/>
  <c r="L576" i="4" s="1"/>
  <c r="K577" i="4"/>
  <c r="L577" i="4" s="1"/>
  <c r="K578" i="4"/>
  <c r="L578" i="4" s="1"/>
  <c r="K579" i="4"/>
  <c r="L579" i="4" s="1"/>
  <c r="K580" i="4"/>
  <c r="L580" i="4" s="1"/>
  <c r="K581" i="4"/>
  <c r="L581" i="4" s="1"/>
  <c r="K582" i="4"/>
  <c r="L582" i="4" s="1"/>
  <c r="K583" i="4"/>
  <c r="L583" i="4" s="1"/>
  <c r="K584" i="4"/>
  <c r="L584" i="4" s="1"/>
  <c r="K585" i="4"/>
  <c r="L585" i="4" s="1"/>
  <c r="K586" i="4"/>
  <c r="L586" i="4" s="1"/>
  <c r="K587" i="4"/>
  <c r="L587" i="4" s="1"/>
  <c r="K588" i="4"/>
  <c r="L588" i="4" s="1"/>
  <c r="K589" i="4"/>
  <c r="L589" i="4" s="1"/>
  <c r="K590" i="4"/>
  <c r="L590" i="4" s="1"/>
  <c r="K591" i="4"/>
  <c r="L591" i="4" s="1"/>
  <c r="K592" i="4"/>
  <c r="L592" i="4" s="1"/>
  <c r="K593" i="4"/>
  <c r="L593" i="4" s="1"/>
  <c r="K594" i="4"/>
  <c r="L594" i="4" s="1"/>
  <c r="K595" i="4"/>
  <c r="L595" i="4" s="1"/>
  <c r="K596" i="4"/>
  <c r="L596" i="4" s="1"/>
  <c r="K597" i="4"/>
  <c r="L597" i="4" s="1"/>
  <c r="K598" i="4"/>
  <c r="L598" i="4" s="1"/>
  <c r="K599" i="4"/>
  <c r="L599" i="4" s="1"/>
  <c r="K600" i="4"/>
  <c r="L600" i="4" s="1"/>
  <c r="K601" i="4"/>
  <c r="L601" i="4" s="1"/>
  <c r="K602" i="4"/>
  <c r="L602" i="4" s="1"/>
  <c r="K603" i="4"/>
  <c r="L603" i="4" s="1"/>
  <c r="K604" i="4"/>
  <c r="L604" i="4" s="1"/>
  <c r="K605" i="4"/>
  <c r="L605" i="4" s="1"/>
  <c r="K606" i="4"/>
  <c r="L606" i="4" s="1"/>
  <c r="K607" i="4"/>
  <c r="L607" i="4" s="1"/>
  <c r="K608" i="4"/>
  <c r="L608" i="4" s="1"/>
  <c r="K609" i="4"/>
  <c r="L609" i="4" s="1"/>
  <c r="K610" i="4"/>
  <c r="L610" i="4" s="1"/>
  <c r="K611" i="4"/>
  <c r="L611" i="4" s="1"/>
  <c r="K612" i="4"/>
  <c r="L612" i="4" s="1"/>
  <c r="K613" i="4"/>
  <c r="L613" i="4" s="1"/>
  <c r="K614" i="4"/>
  <c r="L614" i="4" s="1"/>
  <c r="K615" i="4"/>
  <c r="L615" i="4" s="1"/>
  <c r="K616" i="4"/>
  <c r="L616" i="4" s="1"/>
  <c r="K617" i="4"/>
  <c r="L617" i="4" s="1"/>
  <c r="K618" i="4"/>
  <c r="L618" i="4" s="1"/>
  <c r="K619" i="4"/>
  <c r="L619" i="4" s="1"/>
  <c r="K620" i="4"/>
  <c r="L620" i="4" s="1"/>
  <c r="K621" i="4"/>
  <c r="L621" i="4" s="1"/>
  <c r="K622" i="4"/>
  <c r="L622" i="4" s="1"/>
  <c r="K623" i="4"/>
  <c r="L623" i="4" s="1"/>
  <c r="K624" i="4"/>
  <c r="L624" i="4" s="1"/>
  <c r="K625" i="4"/>
  <c r="L625" i="4" s="1"/>
  <c r="K626" i="4"/>
  <c r="L626" i="4" s="1"/>
  <c r="K627" i="4"/>
  <c r="L627" i="4" s="1"/>
  <c r="K628" i="4"/>
  <c r="L628" i="4" s="1"/>
  <c r="K629" i="4"/>
  <c r="L629" i="4" s="1"/>
  <c r="K630" i="4"/>
  <c r="L630" i="4" s="1"/>
  <c r="K631" i="4"/>
  <c r="L631" i="4" s="1"/>
  <c r="K632" i="4"/>
  <c r="L632" i="4" s="1"/>
  <c r="K633" i="4"/>
  <c r="L633" i="4" s="1"/>
  <c r="K634" i="4"/>
  <c r="L634" i="4" s="1"/>
  <c r="K635" i="4"/>
  <c r="L635" i="4" s="1"/>
  <c r="K636" i="4"/>
  <c r="L636" i="4" s="1"/>
  <c r="K637" i="4"/>
  <c r="L637" i="4" s="1"/>
  <c r="K638" i="4"/>
  <c r="L638" i="4" s="1"/>
  <c r="K639" i="4"/>
  <c r="L639" i="4" s="1"/>
  <c r="K640" i="4"/>
  <c r="L640" i="4" s="1"/>
  <c r="K641" i="4"/>
  <c r="L641" i="4" s="1"/>
  <c r="K642" i="4"/>
  <c r="L642" i="4" s="1"/>
  <c r="K643" i="4"/>
  <c r="L643" i="4" s="1"/>
  <c r="K644" i="4"/>
  <c r="L644" i="4" s="1"/>
  <c r="K645" i="4"/>
  <c r="L645" i="4" s="1"/>
  <c r="K646" i="4"/>
  <c r="L646" i="4" s="1"/>
  <c r="K647" i="4"/>
  <c r="L647" i="4" s="1"/>
  <c r="K648" i="4"/>
  <c r="L648" i="4" s="1"/>
  <c r="K649" i="4"/>
  <c r="L649" i="4" s="1"/>
  <c r="K650" i="4"/>
  <c r="L650" i="4" s="1"/>
  <c r="K651" i="4"/>
  <c r="L651" i="4" s="1"/>
  <c r="K652" i="4"/>
  <c r="L652" i="4" s="1"/>
  <c r="K653" i="4"/>
  <c r="L653" i="4" s="1"/>
  <c r="K654" i="4"/>
  <c r="L654" i="4" s="1"/>
  <c r="K655" i="4"/>
  <c r="L655" i="4" s="1"/>
  <c r="K656" i="4"/>
  <c r="L656" i="4" s="1"/>
  <c r="K657" i="4"/>
  <c r="L657" i="4" s="1"/>
  <c r="K658" i="4"/>
  <c r="L658" i="4" s="1"/>
  <c r="K659" i="4"/>
  <c r="L659" i="4" s="1"/>
  <c r="K660" i="4"/>
  <c r="L660" i="4" s="1"/>
  <c r="K661" i="4"/>
  <c r="L661" i="4" s="1"/>
  <c r="K662" i="4"/>
  <c r="L662" i="4" s="1"/>
  <c r="K663" i="4"/>
  <c r="L663" i="4" s="1"/>
  <c r="K664" i="4"/>
  <c r="L664" i="4" s="1"/>
  <c r="K665" i="4"/>
  <c r="L665" i="4" s="1"/>
  <c r="K666" i="4"/>
  <c r="L666" i="4" s="1"/>
  <c r="K667" i="4"/>
  <c r="L667" i="4" s="1"/>
  <c r="K668" i="4"/>
  <c r="L668" i="4" s="1"/>
  <c r="K669" i="4"/>
  <c r="L669" i="4" s="1"/>
  <c r="K670" i="4"/>
  <c r="L670" i="4" s="1"/>
  <c r="K671" i="4"/>
  <c r="L671" i="4" s="1"/>
  <c r="K672" i="4"/>
  <c r="L672" i="4" s="1"/>
  <c r="K673" i="4"/>
  <c r="L673" i="4" s="1"/>
  <c r="K674" i="4"/>
  <c r="L674" i="4" s="1"/>
  <c r="K675" i="4"/>
  <c r="L675" i="4" s="1"/>
  <c r="K676" i="4"/>
  <c r="L676" i="4" s="1"/>
  <c r="K677" i="4"/>
  <c r="L677" i="4" s="1"/>
  <c r="K678" i="4"/>
  <c r="L678" i="4" s="1"/>
  <c r="K679" i="4"/>
  <c r="L679" i="4" s="1"/>
  <c r="K680" i="4"/>
  <c r="L680" i="4" s="1"/>
  <c r="K681" i="4"/>
  <c r="L681" i="4" s="1"/>
  <c r="K682" i="4"/>
  <c r="L682" i="4" s="1"/>
  <c r="K683" i="4"/>
  <c r="L683" i="4" s="1"/>
  <c r="K684" i="4"/>
  <c r="L684" i="4" s="1"/>
  <c r="K685" i="4"/>
  <c r="L685" i="4" s="1"/>
  <c r="K686" i="4"/>
  <c r="L686" i="4" s="1"/>
  <c r="K687" i="4"/>
  <c r="L687" i="4" s="1"/>
  <c r="K688" i="4"/>
  <c r="L688" i="4" s="1"/>
  <c r="K689" i="4"/>
  <c r="L689" i="4" s="1"/>
  <c r="K690" i="4"/>
  <c r="L690" i="4" s="1"/>
  <c r="K691" i="4"/>
  <c r="L691" i="4" s="1"/>
  <c r="K692" i="4"/>
  <c r="L692" i="4" s="1"/>
  <c r="K693" i="4"/>
  <c r="L693" i="4" s="1"/>
  <c r="K694" i="4"/>
  <c r="L694" i="4" s="1"/>
  <c r="K695" i="4"/>
  <c r="L695" i="4" s="1"/>
  <c r="K696" i="4"/>
  <c r="L696" i="4" s="1"/>
  <c r="K697" i="4"/>
  <c r="L697" i="4" s="1"/>
  <c r="K698" i="4"/>
  <c r="L698" i="4" s="1"/>
  <c r="K699" i="4"/>
  <c r="L699" i="4" s="1"/>
  <c r="K700" i="4"/>
  <c r="L700" i="4" s="1"/>
  <c r="K701" i="4"/>
  <c r="L701" i="4" s="1"/>
  <c r="K702" i="4"/>
  <c r="L702" i="4" s="1"/>
  <c r="K703" i="4"/>
  <c r="L703" i="4" s="1"/>
  <c r="K704" i="4"/>
  <c r="L704" i="4" s="1"/>
  <c r="K705" i="4"/>
  <c r="L705" i="4" s="1"/>
  <c r="K706" i="4"/>
  <c r="L706" i="4" s="1"/>
  <c r="K707" i="4"/>
  <c r="L707" i="4" s="1"/>
  <c r="K708" i="4"/>
  <c r="L708" i="4" s="1"/>
  <c r="K709" i="4"/>
  <c r="L709" i="4" s="1"/>
  <c r="K710" i="4"/>
  <c r="L710" i="4" s="1"/>
  <c r="K711" i="4"/>
  <c r="L711" i="4" s="1"/>
  <c r="K712" i="4"/>
  <c r="L712" i="4" s="1"/>
  <c r="K713" i="4"/>
  <c r="L713" i="4" s="1"/>
  <c r="K714" i="4"/>
  <c r="L714" i="4" s="1"/>
  <c r="K715" i="4"/>
  <c r="L715" i="4" s="1"/>
  <c r="K716" i="4"/>
  <c r="L716" i="4" s="1"/>
  <c r="K717" i="4"/>
  <c r="L717" i="4" s="1"/>
  <c r="K718" i="4"/>
  <c r="L718" i="4" s="1"/>
  <c r="K719" i="4"/>
  <c r="L719" i="4" s="1"/>
  <c r="K720" i="4"/>
  <c r="L720" i="4" s="1"/>
  <c r="K721" i="4"/>
  <c r="L721" i="4" s="1"/>
  <c r="K722" i="4"/>
  <c r="L722" i="4" s="1"/>
  <c r="K723" i="4"/>
  <c r="L723" i="4" s="1"/>
  <c r="K724" i="4"/>
  <c r="L724" i="4" s="1"/>
  <c r="K725" i="4"/>
  <c r="L725" i="4" s="1"/>
  <c r="K726" i="4"/>
  <c r="L726" i="4" s="1"/>
  <c r="K727" i="4"/>
  <c r="L727" i="4" s="1"/>
  <c r="K728" i="4"/>
  <c r="L728" i="4" s="1"/>
  <c r="K729" i="4"/>
  <c r="L729" i="4" s="1"/>
  <c r="K730" i="4"/>
  <c r="L730" i="4" s="1"/>
  <c r="K731" i="4"/>
  <c r="L731" i="4" s="1"/>
  <c r="K732" i="4"/>
  <c r="L732" i="4" s="1"/>
  <c r="K733" i="4"/>
  <c r="L733" i="4" s="1"/>
  <c r="K734" i="4"/>
  <c r="L734" i="4" s="1"/>
  <c r="K735" i="4"/>
  <c r="L735" i="4" s="1"/>
  <c r="K736" i="4"/>
  <c r="L736" i="4" s="1"/>
  <c r="K737" i="4"/>
  <c r="L737" i="4" s="1"/>
  <c r="K738" i="4"/>
  <c r="L738" i="4" s="1"/>
  <c r="K739" i="4"/>
  <c r="L739" i="4" s="1"/>
  <c r="K740" i="4"/>
  <c r="L740" i="4" s="1"/>
  <c r="K741" i="4"/>
  <c r="L741" i="4" s="1"/>
  <c r="K742" i="4"/>
  <c r="L742" i="4" s="1"/>
  <c r="K743" i="4"/>
  <c r="L743" i="4" s="1"/>
  <c r="K744" i="4"/>
  <c r="L744" i="4" s="1"/>
  <c r="K745" i="4"/>
  <c r="L745" i="4" s="1"/>
  <c r="K746" i="4"/>
  <c r="L746" i="4" s="1"/>
  <c r="K747" i="4"/>
  <c r="L747" i="4" s="1"/>
  <c r="K748" i="4"/>
  <c r="L748" i="4" s="1"/>
  <c r="K749" i="4"/>
  <c r="L749" i="4" s="1"/>
  <c r="K750" i="4"/>
  <c r="L750" i="4" s="1"/>
  <c r="K751" i="4"/>
  <c r="L751" i="4" s="1"/>
  <c r="K752" i="4"/>
  <c r="L752" i="4" s="1"/>
  <c r="K753" i="4"/>
  <c r="L753" i="4" s="1"/>
  <c r="K754" i="4"/>
  <c r="L754" i="4" s="1"/>
  <c r="K755" i="4"/>
  <c r="L755" i="4" s="1"/>
  <c r="K756" i="4"/>
  <c r="L756" i="4" s="1"/>
  <c r="K757" i="4"/>
  <c r="L757" i="4" s="1"/>
  <c r="K758" i="4"/>
  <c r="L758" i="4" s="1"/>
  <c r="K759" i="4"/>
  <c r="L759" i="4" s="1"/>
  <c r="K760" i="4"/>
  <c r="L760" i="4" s="1"/>
  <c r="K761" i="4"/>
  <c r="L761" i="4" s="1"/>
  <c r="K762" i="4"/>
  <c r="L762" i="4" s="1"/>
  <c r="K763" i="4"/>
  <c r="L763" i="4" s="1"/>
  <c r="K764" i="4"/>
  <c r="L764" i="4" s="1"/>
  <c r="K765" i="4"/>
  <c r="L765" i="4" s="1"/>
  <c r="K766" i="4"/>
  <c r="L766" i="4" s="1"/>
  <c r="K767" i="4"/>
  <c r="L767" i="4" s="1"/>
  <c r="K768" i="4"/>
  <c r="L768" i="4" s="1"/>
  <c r="K769" i="4"/>
  <c r="L769" i="4" s="1"/>
  <c r="K770" i="4"/>
  <c r="L770" i="4" s="1"/>
  <c r="K771" i="4"/>
  <c r="L771" i="4" s="1"/>
  <c r="K772" i="4"/>
  <c r="L772" i="4" s="1"/>
  <c r="K773" i="4"/>
  <c r="L773" i="4" s="1"/>
  <c r="K774" i="4"/>
  <c r="L774" i="4" s="1"/>
  <c r="K775" i="4"/>
  <c r="L775" i="4" s="1"/>
  <c r="K776" i="4"/>
  <c r="L776" i="4" s="1"/>
  <c r="K777" i="4"/>
  <c r="L777" i="4" s="1"/>
  <c r="K778" i="4"/>
  <c r="L778" i="4" s="1"/>
  <c r="K779" i="4"/>
  <c r="L779" i="4" s="1"/>
  <c r="K780" i="4"/>
  <c r="L780" i="4" s="1"/>
  <c r="K781" i="4"/>
  <c r="L781" i="4" s="1"/>
  <c r="K782" i="4"/>
  <c r="L782" i="4" s="1"/>
  <c r="K783" i="4"/>
  <c r="L783" i="4" s="1"/>
  <c r="K784" i="4"/>
  <c r="L784" i="4" s="1"/>
  <c r="K785" i="4"/>
  <c r="L785" i="4" s="1"/>
  <c r="K786" i="4"/>
  <c r="L786" i="4" s="1"/>
  <c r="K787" i="4"/>
  <c r="L787" i="4" s="1"/>
  <c r="K788" i="4"/>
  <c r="L788" i="4" s="1"/>
  <c r="K789" i="4"/>
  <c r="L789" i="4" s="1"/>
  <c r="K790" i="4"/>
  <c r="L790" i="4" s="1"/>
  <c r="K791" i="4"/>
  <c r="L791" i="4" s="1"/>
  <c r="K792" i="4"/>
  <c r="L792" i="4" s="1"/>
  <c r="K793" i="4"/>
  <c r="L793" i="4" s="1"/>
  <c r="K794" i="4"/>
  <c r="L794" i="4" s="1"/>
  <c r="K795" i="4"/>
  <c r="L795" i="4" s="1"/>
  <c r="K796" i="4"/>
  <c r="L796" i="4" s="1"/>
  <c r="K797" i="4"/>
  <c r="L797" i="4" s="1"/>
  <c r="K798" i="4"/>
  <c r="L798" i="4" s="1"/>
  <c r="K799" i="4"/>
  <c r="L799" i="4" s="1"/>
  <c r="K800" i="4"/>
  <c r="L800" i="4" s="1"/>
  <c r="K801" i="4"/>
  <c r="L801" i="4" s="1"/>
  <c r="K802" i="4"/>
  <c r="L802" i="4" s="1"/>
  <c r="K803" i="4"/>
  <c r="L803" i="4" s="1"/>
  <c r="K804" i="4"/>
  <c r="L804" i="4" s="1"/>
  <c r="K805" i="4"/>
  <c r="L805" i="4" s="1"/>
  <c r="K806" i="4"/>
  <c r="L806" i="4" s="1"/>
  <c r="K807" i="4"/>
  <c r="L807" i="4" s="1"/>
  <c r="K808" i="4"/>
  <c r="L808" i="4" s="1"/>
  <c r="K809" i="4"/>
  <c r="L809" i="4" s="1"/>
  <c r="K810" i="4"/>
  <c r="L810" i="4" s="1"/>
  <c r="K811" i="4"/>
  <c r="L811" i="4" s="1"/>
  <c r="K812" i="4"/>
  <c r="L812" i="4" s="1"/>
  <c r="K813" i="4"/>
  <c r="L813" i="4" s="1"/>
  <c r="K814" i="4"/>
  <c r="L814" i="4" s="1"/>
  <c r="K815" i="4"/>
  <c r="L815" i="4" s="1"/>
  <c r="K816" i="4"/>
  <c r="L816" i="4" s="1"/>
  <c r="K817" i="4"/>
  <c r="L817" i="4" s="1"/>
  <c r="K818" i="4"/>
  <c r="L818" i="4" s="1"/>
  <c r="K819" i="4"/>
  <c r="L819" i="4" s="1"/>
  <c r="K820" i="4"/>
  <c r="L820" i="4" s="1"/>
  <c r="K821" i="4"/>
  <c r="L821" i="4" s="1"/>
  <c r="K822" i="4"/>
  <c r="L822" i="4" s="1"/>
  <c r="K823" i="4"/>
  <c r="L823" i="4" s="1"/>
  <c r="K824" i="4"/>
  <c r="L824" i="4" s="1"/>
  <c r="K825" i="4"/>
  <c r="L825" i="4" s="1"/>
  <c r="K826" i="4"/>
  <c r="L826" i="4" s="1"/>
  <c r="K827" i="4"/>
  <c r="L827" i="4" s="1"/>
  <c r="K828" i="4"/>
  <c r="L828" i="4" s="1"/>
  <c r="K829" i="4"/>
  <c r="L829" i="4" s="1"/>
  <c r="K830" i="4"/>
  <c r="L830" i="4" s="1"/>
  <c r="K831" i="4"/>
  <c r="L831" i="4" s="1"/>
  <c r="K832" i="4"/>
  <c r="L832" i="4" s="1"/>
  <c r="K833" i="4"/>
  <c r="L833" i="4" s="1"/>
  <c r="K834" i="4"/>
  <c r="L834" i="4" s="1"/>
  <c r="K835" i="4"/>
  <c r="L835" i="4" s="1"/>
  <c r="K836" i="4"/>
  <c r="L836" i="4" s="1"/>
  <c r="K837" i="4"/>
  <c r="L837" i="4" s="1"/>
  <c r="K838" i="4"/>
  <c r="L838" i="4" s="1"/>
  <c r="K839" i="4"/>
  <c r="L839" i="4" s="1"/>
  <c r="K840" i="4"/>
  <c r="L840" i="4" s="1"/>
  <c r="K841" i="4"/>
  <c r="L841" i="4" s="1"/>
  <c r="K842" i="4"/>
  <c r="L842" i="4" s="1"/>
  <c r="K843" i="4"/>
  <c r="L843" i="4" s="1"/>
  <c r="K844" i="4"/>
  <c r="L844" i="4" s="1"/>
  <c r="K845" i="4"/>
  <c r="L845" i="4" s="1"/>
  <c r="K846" i="4"/>
  <c r="L846" i="4" s="1"/>
  <c r="K847" i="4"/>
  <c r="L847" i="4" s="1"/>
  <c r="K848" i="4"/>
  <c r="L848" i="4" s="1"/>
  <c r="K849" i="4"/>
  <c r="L849" i="4" s="1"/>
  <c r="K850" i="4"/>
  <c r="L850" i="4" s="1"/>
  <c r="K851" i="4"/>
  <c r="L851" i="4" s="1"/>
  <c r="K852" i="4"/>
  <c r="L852" i="4" s="1"/>
  <c r="K853" i="4"/>
  <c r="L853" i="4" s="1"/>
  <c r="K854" i="4"/>
  <c r="L854" i="4" s="1"/>
  <c r="K855" i="4"/>
  <c r="L855" i="4" s="1"/>
  <c r="K856" i="4"/>
  <c r="L856" i="4" s="1"/>
  <c r="K857" i="4"/>
  <c r="L857" i="4" s="1"/>
  <c r="K858" i="4"/>
  <c r="L858" i="4" s="1"/>
  <c r="K859" i="4"/>
  <c r="L859" i="4" s="1"/>
  <c r="K860" i="4"/>
  <c r="L860" i="4" s="1"/>
  <c r="K861" i="4"/>
  <c r="L861" i="4" s="1"/>
  <c r="K862" i="4"/>
  <c r="L862" i="4" s="1"/>
  <c r="K863" i="4"/>
  <c r="L863" i="4" s="1"/>
  <c r="K864" i="4"/>
  <c r="L864" i="4" s="1"/>
  <c r="K865" i="4"/>
  <c r="L865" i="4" s="1"/>
  <c r="K866" i="4"/>
  <c r="L866" i="4" s="1"/>
  <c r="K867" i="4"/>
  <c r="L867" i="4" s="1"/>
  <c r="K868" i="4"/>
  <c r="L868" i="4" s="1"/>
  <c r="K869" i="4"/>
  <c r="L869" i="4" s="1"/>
  <c r="K870" i="4"/>
  <c r="L870" i="4" s="1"/>
  <c r="K871" i="4"/>
  <c r="L871" i="4" s="1"/>
  <c r="K872" i="4"/>
  <c r="L872" i="4" s="1"/>
  <c r="K873" i="4"/>
  <c r="L873" i="4" s="1"/>
  <c r="K874" i="4"/>
  <c r="L874" i="4" s="1"/>
  <c r="K875" i="4"/>
  <c r="L875" i="4" s="1"/>
  <c r="K876" i="4"/>
  <c r="L876" i="4" s="1"/>
  <c r="K877" i="4"/>
  <c r="L877" i="4" s="1"/>
  <c r="K878" i="4"/>
  <c r="L878" i="4" s="1"/>
  <c r="K879" i="4"/>
  <c r="L879" i="4" s="1"/>
  <c r="K880" i="4"/>
  <c r="L880" i="4" s="1"/>
  <c r="K881" i="4"/>
  <c r="L881" i="4" s="1"/>
  <c r="K882" i="4"/>
  <c r="L882" i="4" s="1"/>
  <c r="K883" i="4"/>
  <c r="L883" i="4" s="1"/>
  <c r="K884" i="4"/>
  <c r="L884" i="4" s="1"/>
  <c r="K885" i="4"/>
  <c r="L885" i="4" s="1"/>
  <c r="K886" i="4"/>
  <c r="L886" i="4" s="1"/>
  <c r="K887" i="4"/>
  <c r="L887" i="4" s="1"/>
  <c r="K888" i="4"/>
  <c r="L888" i="4" s="1"/>
  <c r="K889" i="4"/>
  <c r="L889" i="4" s="1"/>
  <c r="K890" i="4"/>
  <c r="L890" i="4" s="1"/>
  <c r="K891" i="4"/>
  <c r="L891" i="4" s="1"/>
  <c r="K892" i="4"/>
  <c r="L892" i="4" s="1"/>
  <c r="K893" i="4"/>
  <c r="L893" i="4" s="1"/>
  <c r="K894" i="4"/>
  <c r="L894" i="4" s="1"/>
  <c r="K895" i="4"/>
  <c r="L895" i="4" s="1"/>
  <c r="K896" i="4"/>
  <c r="L896" i="4" s="1"/>
  <c r="K897" i="4"/>
  <c r="L897" i="4" s="1"/>
  <c r="K898" i="4"/>
  <c r="L898" i="4" s="1"/>
  <c r="K899" i="4"/>
  <c r="L899" i="4" s="1"/>
  <c r="K900" i="4"/>
  <c r="L900" i="4" s="1"/>
  <c r="K901" i="4"/>
  <c r="L901" i="4" s="1"/>
  <c r="K902" i="4"/>
  <c r="L902" i="4" s="1"/>
  <c r="K903" i="4"/>
  <c r="L903" i="4" s="1"/>
  <c r="K904" i="4"/>
  <c r="L904" i="4" s="1"/>
  <c r="K905" i="4"/>
  <c r="L905" i="4" s="1"/>
  <c r="K906" i="4"/>
  <c r="L906" i="4" s="1"/>
  <c r="K907" i="4"/>
  <c r="L907" i="4" s="1"/>
  <c r="K908" i="4"/>
  <c r="L908" i="4" s="1"/>
  <c r="K909" i="4"/>
  <c r="L909" i="4" s="1"/>
  <c r="K910" i="4"/>
  <c r="L910" i="4" s="1"/>
  <c r="K911" i="4"/>
  <c r="L911" i="4" s="1"/>
  <c r="K912" i="4"/>
  <c r="L912" i="4" s="1"/>
  <c r="K913" i="4"/>
  <c r="L913" i="4" s="1"/>
  <c r="K914" i="4"/>
  <c r="L914" i="4" s="1"/>
  <c r="K915" i="4"/>
  <c r="L915" i="4" s="1"/>
  <c r="K916" i="4"/>
  <c r="L916" i="4" s="1"/>
  <c r="K917" i="4"/>
  <c r="L917" i="4" s="1"/>
  <c r="K918" i="4"/>
  <c r="L918" i="4" s="1"/>
  <c r="K919" i="4"/>
  <c r="L919" i="4" s="1"/>
  <c r="K920" i="4"/>
  <c r="L920" i="4" s="1"/>
  <c r="K921" i="4"/>
  <c r="L921" i="4" s="1"/>
  <c r="K922" i="4"/>
  <c r="L922" i="4" s="1"/>
  <c r="K923" i="4"/>
  <c r="L923" i="4" s="1"/>
  <c r="K924" i="4"/>
  <c r="L924" i="4" s="1"/>
  <c r="K925" i="4"/>
  <c r="L925" i="4" s="1"/>
  <c r="K926" i="4"/>
  <c r="L926" i="4" s="1"/>
  <c r="K927" i="4"/>
  <c r="L927" i="4" s="1"/>
  <c r="K928" i="4"/>
  <c r="L928" i="4" s="1"/>
  <c r="K929" i="4"/>
  <c r="L929" i="4" s="1"/>
  <c r="K930" i="4"/>
  <c r="L930" i="4" s="1"/>
  <c r="K931" i="4"/>
  <c r="L931" i="4" s="1"/>
  <c r="K932" i="4"/>
  <c r="L932" i="4" s="1"/>
  <c r="K933" i="4"/>
  <c r="L933" i="4" s="1"/>
  <c r="K934" i="4"/>
  <c r="L934" i="4" s="1"/>
  <c r="K935" i="4"/>
  <c r="L935" i="4" s="1"/>
  <c r="K936" i="4"/>
  <c r="L936" i="4" s="1"/>
  <c r="K937" i="4"/>
  <c r="L937" i="4" s="1"/>
  <c r="K938" i="4"/>
  <c r="L938" i="4" s="1"/>
  <c r="K939" i="4"/>
  <c r="L939" i="4" s="1"/>
  <c r="K940" i="4"/>
  <c r="L940" i="4" s="1"/>
  <c r="K941" i="4"/>
  <c r="L941" i="4" s="1"/>
  <c r="K942" i="4"/>
  <c r="L942" i="4" s="1"/>
  <c r="K943" i="4"/>
  <c r="L943" i="4" s="1"/>
  <c r="K944" i="4"/>
  <c r="L944" i="4" s="1"/>
  <c r="K945" i="4"/>
  <c r="L945" i="4" s="1"/>
  <c r="K946" i="4"/>
  <c r="L946" i="4" s="1"/>
  <c r="K947" i="4"/>
  <c r="L947" i="4" s="1"/>
  <c r="K948" i="4"/>
  <c r="L948" i="4" s="1"/>
  <c r="K949" i="4"/>
  <c r="L949" i="4" s="1"/>
  <c r="K950" i="4"/>
  <c r="L950" i="4" s="1"/>
  <c r="K951" i="4"/>
  <c r="L951" i="4" s="1"/>
  <c r="K952" i="4"/>
  <c r="L952" i="4" s="1"/>
  <c r="K953" i="4"/>
  <c r="L953" i="4" s="1"/>
  <c r="K954" i="4"/>
  <c r="L954" i="4" s="1"/>
  <c r="K955" i="4"/>
  <c r="L955" i="4" s="1"/>
  <c r="K956" i="4"/>
  <c r="L956" i="4" s="1"/>
  <c r="K957" i="4"/>
  <c r="L957" i="4" s="1"/>
  <c r="K958" i="4"/>
  <c r="L958" i="4" s="1"/>
  <c r="K959" i="4"/>
  <c r="L959" i="4" s="1"/>
  <c r="K960" i="4"/>
  <c r="L960" i="4" s="1"/>
  <c r="K961" i="4"/>
  <c r="L961" i="4" s="1"/>
  <c r="K962" i="4"/>
  <c r="L962" i="4" s="1"/>
  <c r="K963" i="4"/>
  <c r="L963" i="4" s="1"/>
  <c r="K964" i="4"/>
  <c r="L964" i="4" s="1"/>
  <c r="K965" i="4"/>
  <c r="L965" i="4" s="1"/>
  <c r="K966" i="4"/>
  <c r="L966" i="4" s="1"/>
  <c r="K967" i="4"/>
  <c r="L967" i="4" s="1"/>
  <c r="K968" i="4"/>
  <c r="L968" i="4" s="1"/>
  <c r="K969" i="4"/>
  <c r="L969" i="4" s="1"/>
  <c r="K970" i="4"/>
  <c r="L970" i="4" s="1"/>
  <c r="K971" i="4"/>
  <c r="L971" i="4" s="1"/>
  <c r="K972" i="4"/>
  <c r="L972" i="4" s="1"/>
  <c r="K973" i="4"/>
  <c r="L973" i="4" s="1"/>
  <c r="K974" i="4"/>
  <c r="L974" i="4" s="1"/>
  <c r="K975" i="4"/>
  <c r="L975" i="4" s="1"/>
  <c r="K976" i="4"/>
  <c r="L976" i="4" s="1"/>
  <c r="K977" i="4"/>
  <c r="L977" i="4" s="1"/>
  <c r="K978" i="4"/>
  <c r="L978" i="4" s="1"/>
  <c r="K979" i="4"/>
  <c r="L979" i="4" s="1"/>
  <c r="K980" i="4"/>
  <c r="L980" i="4" s="1"/>
  <c r="K981" i="4"/>
  <c r="L981" i="4" s="1"/>
  <c r="K982" i="4"/>
  <c r="L982" i="4" s="1"/>
  <c r="K983" i="4"/>
  <c r="L983" i="4" s="1"/>
  <c r="K984" i="4"/>
  <c r="L984" i="4" s="1"/>
  <c r="K985" i="4"/>
  <c r="L985" i="4" s="1"/>
  <c r="K986" i="4"/>
  <c r="L986" i="4" s="1"/>
  <c r="K987" i="4"/>
  <c r="L987" i="4" s="1"/>
  <c r="K988" i="4"/>
  <c r="L988" i="4" s="1"/>
  <c r="K989" i="4"/>
  <c r="L989" i="4" s="1"/>
  <c r="K990" i="4"/>
  <c r="L990" i="4" s="1"/>
  <c r="K991" i="4"/>
  <c r="L991" i="4" s="1"/>
  <c r="K992" i="4"/>
  <c r="L992" i="4" s="1"/>
  <c r="K993" i="4"/>
  <c r="L993" i="4" s="1"/>
  <c r="K994" i="4"/>
  <c r="L994" i="4" s="1"/>
  <c r="K995" i="4"/>
  <c r="L995" i="4" s="1"/>
  <c r="K996" i="4"/>
  <c r="L996" i="4" s="1"/>
  <c r="K997" i="4"/>
  <c r="L997" i="4" s="1"/>
  <c r="K998" i="4"/>
  <c r="L998" i="4" s="1"/>
  <c r="K999" i="4"/>
  <c r="L999" i="4" s="1"/>
  <c r="K1000" i="4"/>
  <c r="L1000" i="4" s="1"/>
  <c r="K1001" i="4"/>
  <c r="L1001" i="4" s="1"/>
  <c r="K1002" i="4"/>
  <c r="L1002" i="4" s="1"/>
  <c r="K1003" i="4"/>
  <c r="L1003" i="4" s="1"/>
  <c r="K1004" i="4"/>
  <c r="L1004" i="4" s="1"/>
  <c r="K1005" i="4"/>
  <c r="L1005" i="4" s="1"/>
  <c r="K1006" i="4"/>
  <c r="L1006" i="4" s="1"/>
  <c r="K1007" i="4"/>
  <c r="L1007" i="4" s="1"/>
  <c r="K1008" i="4"/>
  <c r="L1008" i="4" s="1"/>
  <c r="K1009" i="4"/>
  <c r="L1009" i="4" s="1"/>
  <c r="K1010" i="4"/>
  <c r="L1010" i="4" s="1"/>
  <c r="K1011" i="4"/>
  <c r="L1011" i="4" s="1"/>
  <c r="K1012" i="4"/>
  <c r="L1012" i="4" s="1"/>
  <c r="K1013" i="4"/>
  <c r="L1013" i="4" s="1"/>
  <c r="K1014" i="4"/>
  <c r="L1014" i="4" s="1"/>
  <c r="K1015" i="4"/>
  <c r="L1015" i="4" s="1"/>
  <c r="K1016" i="4"/>
  <c r="L1016" i="4" s="1"/>
  <c r="K1017" i="4"/>
  <c r="L1017" i="4" s="1"/>
  <c r="K1018" i="4"/>
  <c r="L1018" i="4" s="1"/>
  <c r="K1019" i="4"/>
  <c r="L1019" i="4" s="1"/>
  <c r="K1020" i="4"/>
  <c r="L1020" i="4" s="1"/>
  <c r="K1021" i="4"/>
  <c r="L1021" i="4" s="1"/>
  <c r="K1022" i="4"/>
  <c r="L1022" i="4" s="1"/>
  <c r="K1023" i="4"/>
  <c r="L1023" i="4" s="1"/>
  <c r="K1024" i="4"/>
  <c r="L1024" i="4" s="1"/>
  <c r="K1025" i="4"/>
  <c r="L1025" i="4" s="1"/>
  <c r="K1026" i="4"/>
  <c r="L1026" i="4" s="1"/>
  <c r="K1027" i="4"/>
  <c r="L1027" i="4" s="1"/>
  <c r="K1028" i="4"/>
  <c r="L1028" i="4" s="1"/>
  <c r="K1029" i="4"/>
  <c r="L1029" i="4" s="1"/>
  <c r="K1030" i="4"/>
  <c r="L1030" i="4" s="1"/>
  <c r="K1031" i="4"/>
  <c r="L1031" i="4" s="1"/>
  <c r="K1032" i="4"/>
  <c r="L1032" i="4" s="1"/>
  <c r="K1033" i="4"/>
  <c r="L1033" i="4" s="1"/>
  <c r="K1034" i="4"/>
  <c r="L1034" i="4" s="1"/>
  <c r="K1035" i="4"/>
  <c r="L1035" i="4" s="1"/>
  <c r="K1036" i="4"/>
  <c r="L1036" i="4" s="1"/>
  <c r="K1037" i="4"/>
  <c r="L1037" i="4" s="1"/>
  <c r="K1038" i="4"/>
  <c r="L1038" i="4" s="1"/>
  <c r="K1039" i="4"/>
  <c r="L1039" i="4" s="1"/>
  <c r="K1040" i="4"/>
  <c r="L1040" i="4" s="1"/>
  <c r="K1041" i="4"/>
  <c r="L1041" i="4" s="1"/>
  <c r="K1042" i="4"/>
  <c r="L1042" i="4" s="1"/>
  <c r="K1043" i="4"/>
  <c r="L1043" i="4" s="1"/>
  <c r="K1044" i="4"/>
  <c r="L1044" i="4" s="1"/>
  <c r="K1045" i="4"/>
  <c r="L1045" i="4" s="1"/>
  <c r="K1046" i="4"/>
  <c r="L1046" i="4" s="1"/>
  <c r="K1047" i="4"/>
  <c r="L1047" i="4" s="1"/>
  <c r="K1048" i="4"/>
  <c r="L1048" i="4" s="1"/>
  <c r="K1049" i="4"/>
  <c r="L1049" i="4" s="1"/>
  <c r="K1050" i="4"/>
  <c r="L1050" i="4" s="1"/>
  <c r="K1051" i="4"/>
  <c r="L1051" i="4" s="1"/>
  <c r="K1052" i="4"/>
  <c r="L1052" i="4" s="1"/>
  <c r="K1053" i="4"/>
  <c r="L1053" i="4" s="1"/>
  <c r="K1054" i="4"/>
  <c r="L1054" i="4" s="1"/>
  <c r="K1055" i="4"/>
  <c r="L1055" i="4" s="1"/>
  <c r="K1056" i="4"/>
  <c r="L1056" i="4" s="1"/>
  <c r="K1057" i="4"/>
  <c r="L1057" i="4" s="1"/>
  <c r="K1058" i="4"/>
  <c r="L1058" i="4" s="1"/>
  <c r="K1059" i="4"/>
  <c r="L1059" i="4" s="1"/>
  <c r="K1060" i="4"/>
  <c r="L1060" i="4" s="1"/>
  <c r="K1061" i="4"/>
  <c r="L1061" i="4" s="1"/>
  <c r="K1062" i="4"/>
  <c r="L1062" i="4" s="1"/>
  <c r="K1063" i="4"/>
  <c r="L1063" i="4" s="1"/>
  <c r="K1064" i="4"/>
  <c r="L1064" i="4" s="1"/>
  <c r="K1065" i="4"/>
  <c r="L1065" i="4" s="1"/>
  <c r="K1066" i="4"/>
  <c r="L1066" i="4" s="1"/>
  <c r="K1067" i="4"/>
  <c r="L1067" i="4" s="1"/>
  <c r="K1068" i="4"/>
  <c r="L1068" i="4" s="1"/>
  <c r="K1069" i="4"/>
  <c r="L1069" i="4" s="1"/>
  <c r="K1070" i="4"/>
  <c r="L1070" i="4" s="1"/>
  <c r="K1071" i="4"/>
  <c r="L1071" i="4" s="1"/>
  <c r="K1072" i="4"/>
  <c r="L1072" i="4" s="1"/>
  <c r="K1073" i="4"/>
  <c r="L1073" i="4" s="1"/>
  <c r="K1074" i="4"/>
  <c r="L1074" i="4" s="1"/>
  <c r="K1075" i="4"/>
  <c r="L1075" i="4" s="1"/>
  <c r="K1076" i="4"/>
  <c r="L1076" i="4" s="1"/>
  <c r="K1077" i="4"/>
  <c r="L1077" i="4" s="1"/>
  <c r="K1078" i="4"/>
  <c r="L1078" i="4" s="1"/>
  <c r="K1079" i="4"/>
  <c r="L1079" i="4" s="1"/>
  <c r="K1080" i="4"/>
  <c r="L1080" i="4" s="1"/>
  <c r="K1081" i="4"/>
  <c r="L1081" i="4" s="1"/>
  <c r="K1082" i="4"/>
  <c r="L1082" i="4" s="1"/>
  <c r="K1083" i="4"/>
  <c r="L1083" i="4" s="1"/>
  <c r="K1084" i="4"/>
  <c r="L1084" i="4" s="1"/>
  <c r="K1085" i="4"/>
  <c r="L1085" i="4" s="1"/>
  <c r="K1086" i="4"/>
  <c r="L1086" i="4" s="1"/>
  <c r="K1087" i="4"/>
  <c r="L1087" i="4" s="1"/>
  <c r="K1088" i="4"/>
  <c r="L1088" i="4" s="1"/>
  <c r="K1089" i="4"/>
  <c r="L1089" i="4" s="1"/>
  <c r="K1090" i="4"/>
  <c r="L1090" i="4" s="1"/>
  <c r="K1091" i="4"/>
  <c r="L1091" i="4" s="1"/>
  <c r="K1092" i="4"/>
  <c r="L1092" i="4" s="1"/>
  <c r="K1093" i="4"/>
  <c r="L1093" i="4" s="1"/>
  <c r="K1094" i="4"/>
  <c r="L1094" i="4" s="1"/>
  <c r="K1095" i="4"/>
  <c r="L1095" i="4" s="1"/>
  <c r="K1096" i="4"/>
  <c r="L1096" i="4" s="1"/>
  <c r="K1097" i="4"/>
  <c r="L1097" i="4" s="1"/>
  <c r="K1098" i="4"/>
  <c r="L1098" i="4" s="1"/>
  <c r="K1099" i="4"/>
  <c r="L1099" i="4" s="1"/>
  <c r="K1100" i="4"/>
  <c r="L1100" i="4" s="1"/>
  <c r="K1101" i="4"/>
  <c r="L1101" i="4" s="1"/>
  <c r="K1102" i="4"/>
  <c r="L1102" i="4" s="1"/>
  <c r="K1103" i="4"/>
  <c r="L1103" i="4" s="1"/>
  <c r="K1104" i="4"/>
  <c r="L1104" i="4" s="1"/>
  <c r="K1105" i="4"/>
  <c r="L1105" i="4" s="1"/>
  <c r="K1106" i="4"/>
  <c r="L1106" i="4" s="1"/>
  <c r="K1107" i="4"/>
  <c r="L1107" i="4" s="1"/>
  <c r="K1108" i="4"/>
  <c r="L1108" i="4" s="1"/>
  <c r="K1109" i="4"/>
  <c r="L1109" i="4" s="1"/>
  <c r="K1110" i="4"/>
  <c r="L1110" i="4" s="1"/>
  <c r="K1111" i="4"/>
  <c r="L1111" i="4" s="1"/>
  <c r="K1112" i="4"/>
  <c r="L1112" i="4" s="1"/>
  <c r="K1113" i="4"/>
  <c r="L1113" i="4" s="1"/>
  <c r="K1114" i="4"/>
  <c r="L1114" i="4" s="1"/>
  <c r="K1115" i="4"/>
  <c r="L1115" i="4" s="1"/>
  <c r="K1116" i="4"/>
  <c r="L1116" i="4" s="1"/>
  <c r="K1117" i="4"/>
  <c r="L1117" i="4" s="1"/>
  <c r="K1118" i="4"/>
  <c r="L1118" i="4" s="1"/>
  <c r="K1119" i="4"/>
  <c r="L1119" i="4" s="1"/>
  <c r="K1120" i="4"/>
  <c r="L1120" i="4" s="1"/>
  <c r="K1121" i="4"/>
  <c r="L1121" i="4" s="1"/>
  <c r="K1122" i="4"/>
  <c r="L1122" i="4" s="1"/>
  <c r="K1123" i="4"/>
  <c r="L1123" i="4" s="1"/>
  <c r="K1124" i="4"/>
  <c r="L1124" i="4" s="1"/>
  <c r="K1125" i="4"/>
  <c r="L1125" i="4" s="1"/>
  <c r="K1126" i="4"/>
  <c r="L1126" i="4" s="1"/>
  <c r="K1127" i="4"/>
  <c r="L1127" i="4" s="1"/>
  <c r="K1128" i="4"/>
  <c r="L1128" i="4" s="1"/>
  <c r="K1129" i="4"/>
  <c r="L1129" i="4" s="1"/>
  <c r="K1130" i="4"/>
  <c r="L1130" i="4" s="1"/>
  <c r="K1131" i="4"/>
  <c r="L1131" i="4" s="1"/>
  <c r="K1132" i="4"/>
  <c r="L1132" i="4" s="1"/>
  <c r="K1133" i="4"/>
  <c r="L1133" i="4" s="1"/>
  <c r="K1134" i="4"/>
  <c r="L1134" i="4" s="1"/>
  <c r="K1135" i="4"/>
  <c r="L1135" i="4" s="1"/>
  <c r="K1136" i="4"/>
  <c r="L1136" i="4" s="1"/>
  <c r="K1137" i="4"/>
  <c r="L1137" i="4" s="1"/>
  <c r="K1138" i="4"/>
  <c r="L1138" i="4" s="1"/>
  <c r="K1139" i="4"/>
  <c r="L1139" i="4" s="1"/>
  <c r="K1140" i="4"/>
  <c r="L1140" i="4" s="1"/>
  <c r="K1141" i="4"/>
  <c r="L1141" i="4" s="1"/>
  <c r="K1142" i="4"/>
  <c r="L1142" i="4" s="1"/>
  <c r="K1143" i="4"/>
  <c r="L1143" i="4" s="1"/>
  <c r="K1144" i="4"/>
  <c r="L1144" i="4" s="1"/>
  <c r="K1145" i="4"/>
  <c r="L1145" i="4" s="1"/>
  <c r="K1146" i="4"/>
  <c r="L1146" i="4" s="1"/>
  <c r="K1147" i="4"/>
  <c r="L1147" i="4" s="1"/>
  <c r="K1148" i="4"/>
  <c r="L1148" i="4" s="1"/>
  <c r="K1149" i="4"/>
  <c r="L1149" i="4" s="1"/>
  <c r="K1150" i="4"/>
  <c r="L1150" i="4" s="1"/>
  <c r="K1151" i="4"/>
  <c r="L1151" i="4" s="1"/>
  <c r="K1152" i="4"/>
  <c r="L1152" i="4" s="1"/>
  <c r="K1153" i="4"/>
  <c r="L1153" i="4" s="1"/>
  <c r="K1154" i="4"/>
  <c r="L1154" i="4" s="1"/>
  <c r="K1155" i="4"/>
  <c r="L1155" i="4" s="1"/>
  <c r="K1156" i="4"/>
  <c r="L1156" i="4" s="1"/>
  <c r="K1157" i="4"/>
  <c r="L1157" i="4" s="1"/>
  <c r="K1158" i="4"/>
  <c r="L1158" i="4" s="1"/>
  <c r="K1159" i="4"/>
  <c r="L1159" i="4" s="1"/>
  <c r="K1160" i="4"/>
  <c r="L1160" i="4" s="1"/>
  <c r="K1161" i="4"/>
  <c r="L1161" i="4" s="1"/>
  <c r="K1162" i="4"/>
  <c r="L1162" i="4" s="1"/>
  <c r="K1163" i="4"/>
  <c r="L1163" i="4" s="1"/>
  <c r="K1164" i="4"/>
  <c r="L1164" i="4" s="1"/>
  <c r="K1165" i="4"/>
  <c r="L1165" i="4" s="1"/>
  <c r="K1166" i="4"/>
  <c r="L1166" i="4" s="1"/>
  <c r="K1167" i="4"/>
  <c r="L1167" i="4" s="1"/>
  <c r="K1168" i="4"/>
  <c r="L1168" i="4" s="1"/>
  <c r="K1169" i="4"/>
  <c r="L1169" i="4" s="1"/>
  <c r="K1170" i="4"/>
  <c r="L1170" i="4" s="1"/>
  <c r="K1171" i="4"/>
  <c r="L1171" i="4" s="1"/>
  <c r="K1172" i="4"/>
  <c r="L1172" i="4" s="1"/>
  <c r="K1173" i="4"/>
  <c r="L1173" i="4" s="1"/>
  <c r="K1174" i="4"/>
  <c r="L1174" i="4" s="1"/>
  <c r="K1175" i="4"/>
  <c r="L1175" i="4" s="1"/>
  <c r="K1176" i="4"/>
  <c r="L1176" i="4" s="1"/>
  <c r="K1177" i="4"/>
  <c r="L1177" i="4" s="1"/>
  <c r="K1178" i="4"/>
  <c r="L1178" i="4" s="1"/>
  <c r="K1179" i="4"/>
  <c r="L1179" i="4" s="1"/>
  <c r="K1180" i="4"/>
  <c r="L1180" i="4" s="1"/>
  <c r="K1181" i="4"/>
  <c r="L1181" i="4" s="1"/>
  <c r="K1182" i="4"/>
  <c r="L1182" i="4" s="1"/>
  <c r="K1183" i="4"/>
  <c r="L1183" i="4" s="1"/>
  <c r="K1184" i="4"/>
  <c r="L1184" i="4" s="1"/>
  <c r="K1185" i="4"/>
  <c r="L1185" i="4" s="1"/>
  <c r="K1186" i="4"/>
  <c r="L1186" i="4" s="1"/>
  <c r="K1187" i="4"/>
  <c r="L1187" i="4" s="1"/>
  <c r="K1188" i="4"/>
  <c r="L1188" i="4" s="1"/>
  <c r="K1189" i="4"/>
  <c r="L1189" i="4" s="1"/>
  <c r="K1190" i="4"/>
  <c r="L1190" i="4" s="1"/>
  <c r="K1191" i="4"/>
  <c r="L1191" i="4" s="1"/>
  <c r="K1192" i="4"/>
  <c r="L1192" i="4" s="1"/>
  <c r="K1193" i="4"/>
  <c r="L1193" i="4" s="1"/>
  <c r="K1194" i="4"/>
  <c r="L1194" i="4" s="1"/>
  <c r="K1195" i="4"/>
  <c r="L1195" i="4" s="1"/>
  <c r="K1196" i="4"/>
  <c r="L1196" i="4" s="1"/>
  <c r="K1197" i="4"/>
  <c r="L1197" i="4" s="1"/>
  <c r="K1198" i="4"/>
  <c r="L1198" i="4" s="1"/>
  <c r="K1199" i="4"/>
  <c r="L1199" i="4" s="1"/>
  <c r="K1200" i="4"/>
  <c r="L1200" i="4" s="1"/>
  <c r="K1201" i="4"/>
  <c r="L1201" i="4" s="1"/>
  <c r="K1202" i="4"/>
  <c r="L1202" i="4" s="1"/>
  <c r="K1203" i="4"/>
  <c r="L1203" i="4" s="1"/>
  <c r="K1204" i="4"/>
  <c r="L1204" i="4" s="1"/>
  <c r="K1205" i="4"/>
  <c r="L1205" i="4" s="1"/>
  <c r="K1206" i="4"/>
  <c r="L1206" i="4" s="1"/>
  <c r="K1207" i="4"/>
  <c r="L1207" i="4" s="1"/>
  <c r="K1208" i="4"/>
  <c r="L1208" i="4" s="1"/>
  <c r="K1209" i="4"/>
  <c r="L1209" i="4" s="1"/>
  <c r="K1210" i="4"/>
  <c r="L1210" i="4" s="1"/>
  <c r="K1211" i="4"/>
  <c r="L1211" i="4" s="1"/>
  <c r="K1212" i="4"/>
  <c r="L1212" i="4" s="1"/>
  <c r="K1213" i="4"/>
  <c r="L1213" i="4" s="1"/>
  <c r="K1214" i="4"/>
  <c r="L1214" i="4" s="1"/>
  <c r="K1215" i="4"/>
  <c r="L1215" i="4" s="1"/>
  <c r="K1216" i="4"/>
  <c r="L1216" i="4" s="1"/>
  <c r="K1217" i="4"/>
  <c r="L1217" i="4" s="1"/>
  <c r="K1218" i="4"/>
  <c r="L1218" i="4" s="1"/>
  <c r="K1219" i="4"/>
  <c r="L1219" i="4" s="1"/>
  <c r="K1220" i="4"/>
  <c r="L1220" i="4" s="1"/>
  <c r="K1221" i="4"/>
  <c r="L1221" i="4" s="1"/>
  <c r="K1222" i="4"/>
  <c r="L1222" i="4" s="1"/>
  <c r="K1223" i="4"/>
  <c r="L1223" i="4" s="1"/>
  <c r="K1224" i="4"/>
  <c r="L1224" i="4" s="1"/>
  <c r="K1225" i="4"/>
  <c r="L1225" i="4" s="1"/>
  <c r="K1226" i="4"/>
  <c r="L1226" i="4" s="1"/>
  <c r="K1227" i="4"/>
  <c r="L1227" i="4" s="1"/>
  <c r="K1228" i="4"/>
  <c r="L1228" i="4" s="1"/>
  <c r="K1229" i="4"/>
  <c r="L1229" i="4" s="1"/>
  <c r="K1230" i="4"/>
  <c r="L1230" i="4" s="1"/>
  <c r="K1231" i="4"/>
  <c r="L1231" i="4" s="1"/>
  <c r="K1232" i="4"/>
  <c r="L1232" i="4" s="1"/>
  <c r="K1233" i="4"/>
  <c r="L1233" i="4" s="1"/>
  <c r="K1234" i="4"/>
  <c r="L1234" i="4" s="1"/>
  <c r="K1235" i="4"/>
  <c r="L1235" i="4" s="1"/>
  <c r="K1236" i="4"/>
  <c r="L1236" i="4" s="1"/>
  <c r="K1237" i="4"/>
  <c r="L1237" i="4" s="1"/>
  <c r="K1238" i="4"/>
  <c r="L1238" i="4" s="1"/>
  <c r="K1239" i="4"/>
  <c r="L1239" i="4" s="1"/>
  <c r="K1240" i="4"/>
  <c r="L1240" i="4" s="1"/>
  <c r="K1241" i="4"/>
  <c r="L1241" i="4" s="1"/>
  <c r="K1242" i="4"/>
  <c r="L1242" i="4" s="1"/>
  <c r="K1243" i="4"/>
  <c r="L1243" i="4" s="1"/>
  <c r="K1244" i="4"/>
  <c r="L1244" i="4" s="1"/>
  <c r="K1245" i="4"/>
  <c r="L1245" i="4" s="1"/>
  <c r="K1246" i="4"/>
  <c r="L1246" i="4" s="1"/>
  <c r="K1247" i="4"/>
  <c r="L1247" i="4" s="1"/>
  <c r="K1248" i="4"/>
  <c r="L1248" i="4" s="1"/>
  <c r="K1249" i="4"/>
  <c r="L1249" i="4" s="1"/>
  <c r="K1250" i="4"/>
  <c r="L1250" i="4" s="1"/>
  <c r="K1251" i="4"/>
  <c r="L1251" i="4" s="1"/>
  <c r="K1252" i="4"/>
  <c r="L1252" i="4" s="1"/>
  <c r="K1253" i="4"/>
  <c r="L1253" i="4" s="1"/>
  <c r="K1254" i="4"/>
  <c r="L1254" i="4" s="1"/>
  <c r="K1255" i="4"/>
  <c r="L1255" i="4" s="1"/>
  <c r="K1256" i="4"/>
  <c r="L1256" i="4" s="1"/>
  <c r="K1257" i="4"/>
  <c r="L1257" i="4" s="1"/>
  <c r="K1258" i="4"/>
  <c r="L1258" i="4" s="1"/>
  <c r="K1259" i="4"/>
  <c r="L1259" i="4" s="1"/>
  <c r="K1260" i="4"/>
  <c r="L1260" i="4" s="1"/>
  <c r="K1261" i="4"/>
  <c r="L1261" i="4" s="1"/>
  <c r="K1262" i="4"/>
  <c r="L1262" i="4" s="1"/>
  <c r="K1263" i="4"/>
  <c r="L1263" i="4" s="1"/>
  <c r="K1264" i="4"/>
  <c r="L1264" i="4" s="1"/>
  <c r="K1265" i="4"/>
  <c r="L1265" i="4" s="1"/>
  <c r="K1266" i="4"/>
  <c r="L1266" i="4" s="1"/>
  <c r="K1267" i="4"/>
  <c r="L1267" i="4" s="1"/>
  <c r="K1268" i="4"/>
  <c r="L1268" i="4" s="1"/>
  <c r="K1269" i="4"/>
  <c r="L1269" i="4" s="1"/>
  <c r="K1270" i="4"/>
  <c r="L1270" i="4" s="1"/>
  <c r="K1271" i="4"/>
  <c r="L1271" i="4" s="1"/>
  <c r="K1272" i="4"/>
  <c r="L1272" i="4" s="1"/>
  <c r="K1273" i="4"/>
  <c r="L1273" i="4" s="1"/>
  <c r="K1274" i="4"/>
  <c r="L1274" i="4" s="1"/>
  <c r="K1275" i="4"/>
  <c r="L1275" i="4" s="1"/>
  <c r="K1276" i="4"/>
  <c r="L1276" i="4" s="1"/>
  <c r="K1277" i="4"/>
  <c r="L1277" i="4" s="1"/>
  <c r="K1278" i="4"/>
  <c r="L1278" i="4" s="1"/>
  <c r="K1279" i="4"/>
  <c r="L1279" i="4" s="1"/>
  <c r="K1280" i="4"/>
  <c r="L1280" i="4" s="1"/>
  <c r="K1281" i="4"/>
  <c r="L1281" i="4" s="1"/>
  <c r="K1282" i="4"/>
  <c r="L1282" i="4" s="1"/>
  <c r="K1283" i="4"/>
  <c r="L1283" i="4" s="1"/>
  <c r="K1284" i="4"/>
  <c r="L1284" i="4" s="1"/>
  <c r="K1285" i="4"/>
  <c r="L1285" i="4" s="1"/>
  <c r="K1286" i="4"/>
  <c r="L1286" i="4" s="1"/>
  <c r="K1287" i="4"/>
  <c r="L1287" i="4" s="1"/>
  <c r="K1288" i="4"/>
  <c r="L1288" i="4" s="1"/>
  <c r="K1289" i="4"/>
  <c r="L1289" i="4" s="1"/>
  <c r="K1290" i="4"/>
  <c r="L1290" i="4" s="1"/>
  <c r="K1291" i="4"/>
  <c r="L1291" i="4" s="1"/>
  <c r="K1292" i="4"/>
  <c r="L1292" i="4" s="1"/>
  <c r="K1293" i="4"/>
  <c r="L1293" i="4" s="1"/>
  <c r="K1294" i="4"/>
  <c r="L1294" i="4" s="1"/>
  <c r="K1295" i="4"/>
  <c r="L1295" i="4" s="1"/>
  <c r="K1296" i="4"/>
  <c r="L1296" i="4" s="1"/>
  <c r="K1297" i="4"/>
  <c r="L1297" i="4" s="1"/>
  <c r="K1298" i="4"/>
  <c r="L1298" i="4" s="1"/>
  <c r="K1299" i="4"/>
  <c r="L1299" i="4" s="1"/>
  <c r="K1300" i="4"/>
  <c r="L1300" i="4" s="1"/>
  <c r="K1301" i="4"/>
  <c r="L1301" i="4" s="1"/>
  <c r="K1302" i="4"/>
  <c r="L1302" i="4" s="1"/>
  <c r="K1303" i="4"/>
  <c r="L1303" i="4" s="1"/>
  <c r="K1304" i="4"/>
  <c r="L1304" i="4" s="1"/>
  <c r="K1305" i="4"/>
  <c r="L1305" i="4" s="1"/>
  <c r="K1306" i="4"/>
  <c r="L1306" i="4" s="1"/>
  <c r="K1307" i="4"/>
  <c r="L1307" i="4" s="1"/>
  <c r="K1308" i="4"/>
  <c r="L1308" i="4" s="1"/>
  <c r="K1309" i="4"/>
  <c r="L1309" i="4" s="1"/>
  <c r="K1310" i="4"/>
  <c r="L1310" i="4" s="1"/>
  <c r="K1311" i="4"/>
  <c r="L1311" i="4" s="1"/>
  <c r="K1312" i="4"/>
  <c r="L1312" i="4" s="1"/>
  <c r="K1313" i="4"/>
  <c r="L1313" i="4" s="1"/>
  <c r="K1314" i="4"/>
  <c r="L1314" i="4" s="1"/>
  <c r="K1315" i="4"/>
  <c r="L1315" i="4" s="1"/>
  <c r="K1316" i="4"/>
  <c r="L1316" i="4" s="1"/>
  <c r="K1317" i="4"/>
  <c r="L1317" i="4" s="1"/>
  <c r="K1318" i="4"/>
  <c r="L1318" i="4" s="1"/>
  <c r="K1319" i="4"/>
  <c r="L1319" i="4" s="1"/>
  <c r="K1320" i="4"/>
  <c r="L1320" i="4" s="1"/>
  <c r="K1321" i="4"/>
  <c r="L1321" i="4" s="1"/>
  <c r="K1322" i="4"/>
  <c r="L1322" i="4" s="1"/>
  <c r="K1323" i="4"/>
  <c r="L1323" i="4" s="1"/>
  <c r="K1324" i="4"/>
  <c r="L1324" i="4" s="1"/>
  <c r="K1325" i="4"/>
  <c r="L1325" i="4" s="1"/>
  <c r="K1326" i="4"/>
  <c r="L1326" i="4" s="1"/>
  <c r="K1327" i="4"/>
  <c r="L1327" i="4" s="1"/>
  <c r="K1328" i="4"/>
  <c r="L1328" i="4" s="1"/>
  <c r="K1329" i="4"/>
  <c r="L1329" i="4" s="1"/>
  <c r="K1330" i="4"/>
  <c r="L1330" i="4" s="1"/>
  <c r="K1331" i="4"/>
  <c r="L1331" i="4" s="1"/>
  <c r="K1332" i="4"/>
  <c r="L1332" i="4" s="1"/>
  <c r="K1333" i="4"/>
  <c r="L1333" i="4" s="1"/>
  <c r="K1334" i="4"/>
  <c r="L1334" i="4" s="1"/>
  <c r="K1335" i="4"/>
  <c r="L1335" i="4" s="1"/>
  <c r="K1336" i="4"/>
  <c r="L1336" i="4" s="1"/>
  <c r="K1337" i="4"/>
  <c r="L1337" i="4" s="1"/>
  <c r="K1338" i="4"/>
  <c r="L1338" i="4" s="1"/>
  <c r="K1339" i="4"/>
  <c r="L1339" i="4" s="1"/>
  <c r="K1340" i="4"/>
  <c r="L1340" i="4" s="1"/>
  <c r="K1341" i="4"/>
  <c r="L1341" i="4" s="1"/>
  <c r="K4" i="4"/>
  <c r="L4" i="4" s="1"/>
  <c r="I10" i="5"/>
  <c r="J10" i="5" s="1"/>
  <c r="I11" i="5"/>
  <c r="J11" i="5" s="1"/>
  <c r="I12" i="5"/>
  <c r="J12" i="5" s="1"/>
  <c r="I13" i="5"/>
  <c r="J13" i="5" s="1"/>
  <c r="I14" i="5"/>
  <c r="J14" i="5" s="1"/>
  <c r="I15" i="5"/>
  <c r="J15" i="5" s="1"/>
  <c r="I16" i="5"/>
  <c r="J16" i="5" s="1"/>
  <c r="I17" i="5"/>
  <c r="J17" i="5" s="1"/>
  <c r="I18" i="5"/>
  <c r="J18" i="5" s="1"/>
  <c r="I19" i="5"/>
  <c r="J19" i="5" s="1"/>
  <c r="I20" i="5"/>
  <c r="J20" i="5" s="1"/>
  <c r="I21" i="5"/>
  <c r="J21" i="5" s="1"/>
  <c r="I22" i="5"/>
  <c r="J22" i="5" s="1"/>
  <c r="I23" i="5"/>
  <c r="J23" i="5" s="1"/>
  <c r="I24" i="5"/>
  <c r="J24" i="5" s="1"/>
  <c r="I25" i="5"/>
  <c r="J25" i="5" s="1"/>
  <c r="I26" i="5"/>
  <c r="J26" i="5" s="1"/>
  <c r="I27" i="5"/>
  <c r="J27" i="5" s="1"/>
  <c r="I28" i="5"/>
  <c r="J28" i="5" s="1"/>
  <c r="I29" i="5"/>
  <c r="J29" i="5" s="1"/>
  <c r="I30" i="5"/>
  <c r="J30" i="5" s="1"/>
  <c r="I31" i="5"/>
  <c r="J31" i="5" s="1"/>
  <c r="I32" i="5"/>
  <c r="J32" i="5" s="1"/>
  <c r="I33" i="5"/>
  <c r="J33" i="5" s="1"/>
  <c r="I34" i="5"/>
  <c r="J34" i="5" s="1"/>
  <c r="I35" i="5"/>
  <c r="J35" i="5" s="1"/>
  <c r="I36" i="5"/>
  <c r="J36" i="5" s="1"/>
  <c r="I37" i="5"/>
  <c r="J37" i="5" s="1"/>
  <c r="I38" i="5"/>
  <c r="J38" i="5" s="1"/>
  <c r="I39" i="5"/>
  <c r="J39" i="5" s="1"/>
  <c r="I40" i="5"/>
  <c r="J40" i="5" s="1"/>
  <c r="I41" i="5"/>
  <c r="J41" i="5" s="1"/>
  <c r="I42" i="5"/>
  <c r="J42" i="5" s="1"/>
  <c r="I43" i="5"/>
  <c r="J43" i="5" s="1"/>
  <c r="I44" i="5"/>
  <c r="J44" i="5" s="1"/>
  <c r="I45" i="5"/>
  <c r="J45" i="5" s="1"/>
  <c r="I46" i="5"/>
  <c r="J46" i="5" s="1"/>
  <c r="I47" i="5"/>
  <c r="J47" i="5" s="1"/>
  <c r="I48" i="5"/>
  <c r="J48" i="5" s="1"/>
  <c r="I49" i="5"/>
  <c r="J49" i="5" s="1"/>
  <c r="I50" i="5"/>
  <c r="J50" i="5" s="1"/>
  <c r="I51" i="5"/>
  <c r="J51" i="5" s="1"/>
  <c r="I52" i="5"/>
  <c r="J52" i="5" s="1"/>
  <c r="I53" i="5"/>
  <c r="J53" i="5" s="1"/>
  <c r="I54" i="5"/>
  <c r="J54" i="5" s="1"/>
  <c r="I55" i="5"/>
  <c r="J55" i="5" s="1"/>
  <c r="I56" i="5"/>
  <c r="J56" i="5" s="1"/>
  <c r="I57" i="5"/>
  <c r="J57" i="5" s="1"/>
  <c r="I58" i="5"/>
  <c r="J58" i="5" s="1"/>
  <c r="I59" i="5"/>
  <c r="J59" i="5" s="1"/>
  <c r="I60" i="5"/>
  <c r="J60" i="5" s="1"/>
  <c r="I61" i="5"/>
  <c r="J61" i="5" s="1"/>
  <c r="I62" i="5"/>
  <c r="J62" i="5" s="1"/>
  <c r="I63" i="5"/>
  <c r="J63" i="5" s="1"/>
  <c r="I64" i="5"/>
  <c r="J64" i="5" s="1"/>
  <c r="I65" i="5"/>
  <c r="J65" i="5" s="1"/>
  <c r="I66" i="5"/>
  <c r="J66" i="5" s="1"/>
  <c r="I67" i="5"/>
  <c r="J67" i="5" s="1"/>
  <c r="I68" i="5"/>
  <c r="J68" i="5" s="1"/>
  <c r="I69" i="5"/>
  <c r="J69" i="5" s="1"/>
  <c r="I70" i="5"/>
  <c r="J70" i="5" s="1"/>
  <c r="I71" i="5"/>
  <c r="J71" i="5" s="1"/>
  <c r="I72" i="5"/>
  <c r="J72" i="5" s="1"/>
  <c r="I73" i="5"/>
  <c r="J73" i="5" s="1"/>
  <c r="I74" i="5"/>
  <c r="J74" i="5" s="1"/>
  <c r="I75" i="5"/>
  <c r="J75" i="5" s="1"/>
  <c r="I76" i="5"/>
  <c r="J76" i="5" s="1"/>
  <c r="I77" i="5"/>
  <c r="J77" i="5" s="1"/>
  <c r="I78" i="5"/>
  <c r="J78" i="5" s="1"/>
  <c r="I79" i="5"/>
  <c r="J79" i="5" s="1"/>
  <c r="I80" i="5"/>
  <c r="J80" i="5" s="1"/>
  <c r="I81" i="5"/>
  <c r="J81" i="5" s="1"/>
  <c r="I82" i="5"/>
  <c r="J82" i="5" s="1"/>
  <c r="I83" i="5"/>
  <c r="J83" i="5" s="1"/>
  <c r="I84" i="5"/>
  <c r="J84" i="5" s="1"/>
  <c r="I85" i="5"/>
  <c r="J85" i="5" s="1"/>
  <c r="I86" i="5"/>
  <c r="J86" i="5" s="1"/>
  <c r="I87" i="5"/>
  <c r="J87" i="5" s="1"/>
  <c r="I88" i="5"/>
  <c r="J88" i="5" s="1"/>
  <c r="I89" i="5"/>
  <c r="J89" i="5" s="1"/>
  <c r="I90" i="5"/>
  <c r="J90" i="5" s="1"/>
  <c r="I91" i="5"/>
  <c r="J91" i="5" s="1"/>
  <c r="I92" i="5"/>
  <c r="J92" i="5" s="1"/>
  <c r="I93" i="5"/>
  <c r="J93" i="5" s="1"/>
  <c r="I94" i="5"/>
  <c r="J94" i="5" s="1"/>
  <c r="I95" i="5"/>
  <c r="J95" i="5" s="1"/>
  <c r="I96" i="5"/>
  <c r="J96" i="5" s="1"/>
  <c r="I97" i="5"/>
  <c r="J97" i="5" s="1"/>
  <c r="I98" i="5"/>
  <c r="J98" i="5" s="1"/>
  <c r="I99" i="5"/>
  <c r="J99" i="5" s="1"/>
  <c r="I100" i="5"/>
  <c r="J100" i="5" s="1"/>
  <c r="I101" i="5"/>
  <c r="J101" i="5" s="1"/>
  <c r="I102" i="5"/>
  <c r="J102" i="5" s="1"/>
  <c r="I103" i="5"/>
  <c r="J103" i="5" s="1"/>
  <c r="I104" i="5"/>
  <c r="J104" i="5" s="1"/>
  <c r="I105" i="5"/>
  <c r="J105" i="5" s="1"/>
  <c r="I106" i="5"/>
  <c r="J106" i="5" s="1"/>
  <c r="I107" i="5"/>
  <c r="J107" i="5" s="1"/>
  <c r="I108" i="5"/>
  <c r="J108" i="5" s="1"/>
  <c r="I109" i="5"/>
  <c r="J109" i="5" s="1"/>
  <c r="I110" i="5"/>
  <c r="J110" i="5" s="1"/>
  <c r="I111" i="5"/>
  <c r="J111" i="5" s="1"/>
  <c r="I112" i="5"/>
  <c r="J112" i="5" s="1"/>
  <c r="I113" i="5"/>
  <c r="J113" i="5" s="1"/>
  <c r="I114" i="5"/>
  <c r="J114" i="5" s="1"/>
  <c r="I115" i="5"/>
  <c r="J115" i="5" s="1"/>
  <c r="I116" i="5"/>
  <c r="J116" i="5" s="1"/>
  <c r="I117" i="5"/>
  <c r="J117" i="5" s="1"/>
  <c r="I118" i="5"/>
  <c r="J118" i="5" s="1"/>
  <c r="I119" i="5"/>
  <c r="J119" i="5" s="1"/>
  <c r="I120" i="5"/>
  <c r="J120" i="5" s="1"/>
  <c r="I121" i="5"/>
  <c r="J121" i="5" s="1"/>
  <c r="I122" i="5"/>
  <c r="J122" i="5" s="1"/>
  <c r="I123" i="5"/>
  <c r="J123" i="5" s="1"/>
  <c r="I124" i="5"/>
  <c r="J124" i="5" s="1"/>
  <c r="I125" i="5"/>
  <c r="J125" i="5" s="1"/>
  <c r="I126" i="5"/>
  <c r="J126" i="5" s="1"/>
  <c r="I127" i="5"/>
  <c r="J127" i="5" s="1"/>
  <c r="I128" i="5"/>
  <c r="J128" i="5" s="1"/>
  <c r="I129" i="5"/>
  <c r="J129" i="5" s="1"/>
  <c r="I130" i="5"/>
  <c r="J130" i="5" s="1"/>
  <c r="I131" i="5"/>
  <c r="J131" i="5" s="1"/>
  <c r="I132" i="5"/>
  <c r="J132" i="5" s="1"/>
  <c r="I133" i="5"/>
  <c r="J133" i="5" s="1"/>
  <c r="I134" i="5"/>
  <c r="J134" i="5" s="1"/>
  <c r="I135" i="5"/>
  <c r="J135" i="5" s="1"/>
  <c r="I136" i="5"/>
  <c r="J136" i="5" s="1"/>
  <c r="I137" i="5"/>
  <c r="J137" i="5" s="1"/>
  <c r="I138" i="5"/>
  <c r="J138" i="5" s="1"/>
  <c r="I139" i="5"/>
  <c r="J139" i="5" s="1"/>
  <c r="I140" i="5"/>
  <c r="J140" i="5" s="1"/>
  <c r="I141" i="5"/>
  <c r="J141" i="5" s="1"/>
  <c r="I142" i="5"/>
  <c r="J142" i="5" s="1"/>
  <c r="I143" i="5"/>
  <c r="J143" i="5" s="1"/>
  <c r="I144" i="5"/>
  <c r="J144" i="5" s="1"/>
  <c r="I145" i="5"/>
  <c r="J145" i="5" s="1"/>
  <c r="I146" i="5"/>
  <c r="J146" i="5" s="1"/>
  <c r="I147" i="5"/>
  <c r="J147" i="5" s="1"/>
  <c r="I148" i="5"/>
  <c r="J148" i="5" s="1"/>
  <c r="I149" i="5"/>
  <c r="J149" i="5" s="1"/>
  <c r="I150" i="5"/>
  <c r="J150" i="5" s="1"/>
  <c r="I151" i="5"/>
  <c r="J151" i="5" s="1"/>
  <c r="I152" i="5"/>
  <c r="J152" i="5" s="1"/>
  <c r="I153" i="5"/>
  <c r="J153" i="5" s="1"/>
  <c r="I154" i="5"/>
  <c r="J154" i="5" s="1"/>
  <c r="I155" i="5"/>
  <c r="J155" i="5" s="1"/>
  <c r="I156" i="5"/>
  <c r="J156" i="5" s="1"/>
  <c r="I157" i="5"/>
  <c r="J157" i="5" s="1"/>
  <c r="I158" i="5"/>
  <c r="J158" i="5" s="1"/>
  <c r="I159" i="5"/>
  <c r="J159" i="5" s="1"/>
  <c r="I160" i="5"/>
  <c r="J160" i="5" s="1"/>
  <c r="I161" i="5"/>
  <c r="J161" i="5" s="1"/>
  <c r="I162" i="5"/>
  <c r="J162" i="5" s="1"/>
  <c r="I163" i="5"/>
  <c r="J163" i="5" s="1"/>
  <c r="I164" i="5"/>
  <c r="J164" i="5" s="1"/>
  <c r="I165" i="5"/>
  <c r="J165" i="5" s="1"/>
  <c r="I166" i="5"/>
  <c r="J166" i="5" s="1"/>
  <c r="I167" i="5"/>
  <c r="J167" i="5" s="1"/>
  <c r="I168" i="5"/>
  <c r="J168" i="5" s="1"/>
  <c r="I169" i="5"/>
  <c r="J169" i="5" s="1"/>
  <c r="I170" i="5"/>
  <c r="J170" i="5" s="1"/>
  <c r="I171" i="5"/>
  <c r="J171" i="5" s="1"/>
  <c r="I172" i="5"/>
  <c r="J172" i="5" s="1"/>
  <c r="I173" i="5"/>
  <c r="J173" i="5" s="1"/>
  <c r="I174" i="5"/>
  <c r="J174" i="5" s="1"/>
  <c r="I175" i="5"/>
  <c r="J175" i="5" s="1"/>
  <c r="I176" i="5"/>
  <c r="J176" i="5" s="1"/>
  <c r="I177" i="5"/>
  <c r="J177" i="5" s="1"/>
  <c r="I178" i="5"/>
  <c r="J178" i="5" s="1"/>
  <c r="I179" i="5"/>
  <c r="J179" i="5" s="1"/>
  <c r="I180" i="5"/>
  <c r="J180" i="5" s="1"/>
  <c r="I181" i="5"/>
  <c r="J181" i="5" s="1"/>
  <c r="I182" i="5"/>
  <c r="J182" i="5" s="1"/>
  <c r="I183" i="5"/>
  <c r="J183" i="5" s="1"/>
  <c r="I184" i="5"/>
  <c r="J184" i="5" s="1"/>
  <c r="I185" i="5"/>
  <c r="J185" i="5" s="1"/>
  <c r="I186" i="5"/>
  <c r="J186" i="5" s="1"/>
  <c r="I187" i="5"/>
  <c r="J187" i="5" s="1"/>
  <c r="I188" i="5"/>
  <c r="J188" i="5" s="1"/>
  <c r="I189" i="5"/>
  <c r="J189" i="5" s="1"/>
  <c r="I190" i="5"/>
  <c r="J190" i="5" s="1"/>
  <c r="I191" i="5"/>
  <c r="J191" i="5" s="1"/>
  <c r="I192" i="5"/>
  <c r="J192" i="5" s="1"/>
  <c r="I193" i="5"/>
  <c r="J193" i="5" s="1"/>
  <c r="I194" i="5"/>
  <c r="J194" i="5" s="1"/>
  <c r="I195" i="5"/>
  <c r="J195" i="5" s="1"/>
  <c r="I196" i="5"/>
  <c r="J196" i="5" s="1"/>
  <c r="I197" i="5"/>
  <c r="J197" i="5" s="1"/>
  <c r="I198" i="5"/>
  <c r="J198" i="5" s="1"/>
  <c r="I199" i="5"/>
  <c r="J199" i="5" s="1"/>
  <c r="I200" i="5"/>
  <c r="J200" i="5" s="1"/>
  <c r="I201" i="5"/>
  <c r="J201" i="5" s="1"/>
  <c r="I202" i="5"/>
  <c r="J202" i="5" s="1"/>
  <c r="I203" i="5"/>
  <c r="J203" i="5" s="1"/>
  <c r="I204" i="5"/>
  <c r="J204" i="5" s="1"/>
  <c r="I205" i="5"/>
  <c r="J205" i="5" s="1"/>
  <c r="I206" i="5"/>
  <c r="J206" i="5" s="1"/>
  <c r="I207" i="5"/>
  <c r="J207" i="5" s="1"/>
  <c r="I208" i="5"/>
  <c r="J208" i="5" s="1"/>
  <c r="I209" i="5"/>
  <c r="J209" i="5" s="1"/>
  <c r="I210" i="5"/>
  <c r="J210" i="5" s="1"/>
  <c r="I211" i="5"/>
  <c r="J211" i="5" s="1"/>
  <c r="I212" i="5"/>
  <c r="J212" i="5" s="1"/>
  <c r="I213" i="5"/>
  <c r="J213" i="5" s="1"/>
  <c r="I214" i="5"/>
  <c r="J214" i="5" s="1"/>
  <c r="I215" i="5"/>
  <c r="J215" i="5" s="1"/>
  <c r="I216" i="5"/>
  <c r="J216" i="5" s="1"/>
  <c r="I217" i="5"/>
  <c r="J217" i="5" s="1"/>
  <c r="I218" i="5"/>
  <c r="J218" i="5" s="1"/>
  <c r="I219" i="5"/>
  <c r="J219" i="5" s="1"/>
  <c r="I220" i="5"/>
  <c r="J220" i="5" s="1"/>
  <c r="I221" i="5"/>
  <c r="J221" i="5" s="1"/>
  <c r="I222" i="5"/>
  <c r="J222" i="5" s="1"/>
  <c r="I223" i="5"/>
  <c r="J223" i="5" s="1"/>
  <c r="I224" i="5"/>
  <c r="J224" i="5" s="1"/>
  <c r="I225" i="5"/>
  <c r="J225" i="5" s="1"/>
  <c r="I226" i="5"/>
  <c r="J226" i="5" s="1"/>
  <c r="I227" i="5"/>
  <c r="J227" i="5" s="1"/>
  <c r="I228" i="5"/>
  <c r="J228" i="5" s="1"/>
  <c r="I229" i="5"/>
  <c r="J229" i="5" s="1"/>
  <c r="I230" i="5"/>
  <c r="J230" i="5" s="1"/>
  <c r="I231" i="5"/>
  <c r="J231" i="5" s="1"/>
  <c r="I232" i="5"/>
  <c r="J232" i="5" s="1"/>
  <c r="I233" i="5"/>
  <c r="J233" i="5" s="1"/>
  <c r="I234" i="5"/>
  <c r="J234" i="5" s="1"/>
  <c r="I235" i="5"/>
  <c r="J235" i="5" s="1"/>
  <c r="I236" i="5"/>
  <c r="J236" i="5" s="1"/>
  <c r="I237" i="5"/>
  <c r="J237" i="5" s="1"/>
  <c r="I238" i="5"/>
  <c r="J238" i="5" s="1"/>
  <c r="I239" i="5"/>
  <c r="J239" i="5" s="1"/>
  <c r="I240" i="5"/>
  <c r="J240" i="5" s="1"/>
  <c r="I241" i="5"/>
  <c r="J241" i="5" s="1"/>
  <c r="I242" i="5"/>
  <c r="J242" i="5" s="1"/>
  <c r="I243" i="5"/>
  <c r="J243" i="5" s="1"/>
  <c r="I244" i="5"/>
  <c r="J244" i="5" s="1"/>
  <c r="I245" i="5"/>
  <c r="J245" i="5" s="1"/>
  <c r="I246" i="5"/>
  <c r="J246" i="5" s="1"/>
  <c r="I247" i="5"/>
  <c r="J247" i="5" s="1"/>
  <c r="I248" i="5"/>
  <c r="J248" i="5" s="1"/>
  <c r="I249" i="5"/>
  <c r="J249" i="5" s="1"/>
  <c r="I250" i="5"/>
  <c r="J250" i="5" s="1"/>
  <c r="I251" i="5"/>
  <c r="J251" i="5" s="1"/>
  <c r="I252" i="5"/>
  <c r="J252" i="5" s="1"/>
  <c r="I253" i="5"/>
  <c r="J253" i="5" s="1"/>
  <c r="I254" i="5"/>
  <c r="J254" i="5" s="1"/>
  <c r="I255" i="5"/>
  <c r="J255" i="5" s="1"/>
  <c r="I256" i="5"/>
  <c r="J256" i="5" s="1"/>
  <c r="I257" i="5"/>
  <c r="J257" i="5" s="1"/>
  <c r="I258" i="5"/>
  <c r="J258" i="5" s="1"/>
  <c r="I259" i="5"/>
  <c r="J259" i="5" s="1"/>
  <c r="I260" i="5"/>
  <c r="J260" i="5" s="1"/>
  <c r="I261" i="5"/>
  <c r="J261" i="5" s="1"/>
  <c r="I262" i="5"/>
  <c r="J262" i="5" s="1"/>
  <c r="I263" i="5"/>
  <c r="J263" i="5" s="1"/>
  <c r="I264" i="5"/>
  <c r="J264" i="5" s="1"/>
  <c r="I265" i="5"/>
  <c r="J265" i="5" s="1"/>
  <c r="I266" i="5"/>
  <c r="J266" i="5" s="1"/>
  <c r="I267" i="5"/>
  <c r="J267" i="5" s="1"/>
  <c r="I268" i="5"/>
  <c r="J268" i="5" s="1"/>
  <c r="I269" i="5"/>
  <c r="J269" i="5" s="1"/>
  <c r="I270" i="5"/>
  <c r="J270" i="5" s="1"/>
  <c r="I271" i="5"/>
  <c r="J271" i="5" s="1"/>
  <c r="I272" i="5"/>
  <c r="J272" i="5" s="1"/>
  <c r="I273" i="5"/>
  <c r="J273" i="5" s="1"/>
  <c r="I274" i="5"/>
  <c r="J274" i="5" s="1"/>
  <c r="I275" i="5"/>
  <c r="J275" i="5" s="1"/>
  <c r="I276" i="5"/>
  <c r="J276" i="5" s="1"/>
  <c r="I277" i="5"/>
  <c r="J277" i="5" s="1"/>
  <c r="I278" i="5"/>
  <c r="J278" i="5" s="1"/>
  <c r="I279" i="5"/>
  <c r="J279" i="5" s="1"/>
  <c r="I280" i="5"/>
  <c r="J280" i="5" s="1"/>
  <c r="I281" i="5"/>
  <c r="J281" i="5" s="1"/>
  <c r="I282" i="5"/>
  <c r="J282" i="5" s="1"/>
  <c r="I283" i="5"/>
  <c r="J283" i="5" s="1"/>
  <c r="I284" i="5"/>
  <c r="J284" i="5" s="1"/>
  <c r="I285" i="5"/>
  <c r="J285" i="5" s="1"/>
  <c r="I286" i="5"/>
  <c r="J286" i="5" s="1"/>
  <c r="I287" i="5"/>
  <c r="J287" i="5" s="1"/>
  <c r="I288" i="5"/>
  <c r="J288" i="5" s="1"/>
  <c r="I289" i="5"/>
  <c r="J289" i="5" s="1"/>
  <c r="I290" i="5"/>
  <c r="J290" i="5" s="1"/>
  <c r="I291" i="5"/>
  <c r="J291" i="5" s="1"/>
  <c r="I292" i="5"/>
  <c r="J292" i="5" s="1"/>
  <c r="I293" i="5"/>
  <c r="J293" i="5" s="1"/>
  <c r="I294" i="5"/>
  <c r="J294" i="5" s="1"/>
  <c r="I295" i="5"/>
  <c r="J295" i="5" s="1"/>
  <c r="I296" i="5"/>
  <c r="J296" i="5" s="1"/>
  <c r="I297" i="5"/>
  <c r="J297" i="5" s="1"/>
  <c r="I298" i="5"/>
  <c r="J298" i="5" s="1"/>
  <c r="I299" i="5"/>
  <c r="J299" i="5" s="1"/>
  <c r="I300" i="5"/>
  <c r="J300" i="5" s="1"/>
  <c r="I301" i="5"/>
  <c r="J301" i="5" s="1"/>
  <c r="I302" i="5"/>
  <c r="J302" i="5" s="1"/>
  <c r="I303" i="5"/>
  <c r="J303" i="5" s="1"/>
  <c r="I304" i="5"/>
  <c r="J304" i="5" s="1"/>
  <c r="I305" i="5"/>
  <c r="J305" i="5" s="1"/>
  <c r="I306" i="5"/>
  <c r="J306" i="5" s="1"/>
  <c r="I307" i="5"/>
  <c r="J307" i="5" s="1"/>
  <c r="I308" i="5"/>
  <c r="J308" i="5" s="1"/>
  <c r="I309" i="5"/>
  <c r="J309" i="5" s="1"/>
  <c r="I310" i="5"/>
  <c r="J310" i="5" s="1"/>
  <c r="I311" i="5"/>
  <c r="J311" i="5" s="1"/>
  <c r="I312" i="5"/>
  <c r="J312" i="5" s="1"/>
  <c r="I313" i="5"/>
  <c r="J313" i="5" s="1"/>
  <c r="I314" i="5"/>
  <c r="J314" i="5" s="1"/>
  <c r="I315" i="5"/>
  <c r="J315" i="5" s="1"/>
  <c r="I316" i="5"/>
  <c r="J316" i="5" s="1"/>
  <c r="I317" i="5"/>
  <c r="J317" i="5" s="1"/>
  <c r="I318" i="5"/>
  <c r="J318" i="5" s="1"/>
  <c r="I319" i="5"/>
  <c r="J319" i="5" s="1"/>
  <c r="I320" i="5"/>
  <c r="J320" i="5" s="1"/>
  <c r="I321" i="5"/>
  <c r="J321" i="5" s="1"/>
  <c r="I322" i="5"/>
  <c r="J322" i="5" s="1"/>
  <c r="I323" i="5"/>
  <c r="J323" i="5" s="1"/>
  <c r="I324" i="5"/>
  <c r="J324" i="5" s="1"/>
  <c r="I325" i="5"/>
  <c r="J325" i="5" s="1"/>
  <c r="I326" i="5"/>
  <c r="J326" i="5" s="1"/>
  <c r="I327" i="5"/>
  <c r="J327" i="5" s="1"/>
  <c r="I328" i="5"/>
  <c r="J328" i="5" s="1"/>
  <c r="I329" i="5"/>
  <c r="J329" i="5" s="1"/>
  <c r="I330" i="5"/>
  <c r="J330" i="5" s="1"/>
  <c r="I331" i="5"/>
  <c r="J331" i="5" s="1"/>
  <c r="I332" i="5"/>
  <c r="J332" i="5" s="1"/>
  <c r="I333" i="5"/>
  <c r="J333" i="5" s="1"/>
  <c r="I334" i="5"/>
  <c r="J334" i="5" s="1"/>
  <c r="I335" i="5"/>
  <c r="J335" i="5" s="1"/>
  <c r="I336" i="5"/>
  <c r="J336" i="5" s="1"/>
  <c r="I337" i="5"/>
  <c r="J337" i="5" s="1"/>
  <c r="I338" i="5"/>
  <c r="J338" i="5" s="1"/>
  <c r="I339" i="5"/>
  <c r="J339" i="5" s="1"/>
  <c r="I340" i="5"/>
  <c r="J340" i="5" s="1"/>
  <c r="I341" i="5"/>
  <c r="J341" i="5" s="1"/>
  <c r="I342" i="5"/>
  <c r="J342" i="5" s="1"/>
  <c r="I343" i="5"/>
  <c r="J343" i="5" s="1"/>
  <c r="I344" i="5"/>
  <c r="J344" i="5" s="1"/>
  <c r="I345" i="5"/>
  <c r="J345" i="5" s="1"/>
  <c r="I346" i="5"/>
  <c r="J346" i="5" s="1"/>
  <c r="I347" i="5"/>
  <c r="J347" i="5" s="1"/>
  <c r="I348" i="5"/>
  <c r="J348" i="5" s="1"/>
  <c r="I349" i="5"/>
  <c r="J349" i="5" s="1"/>
  <c r="I350" i="5"/>
  <c r="J350" i="5" s="1"/>
  <c r="I351" i="5"/>
  <c r="J351" i="5" s="1"/>
  <c r="I352" i="5"/>
  <c r="J352" i="5" s="1"/>
  <c r="I353" i="5"/>
  <c r="J353" i="5" s="1"/>
  <c r="I354" i="5"/>
  <c r="J354" i="5" s="1"/>
  <c r="I355" i="5"/>
  <c r="J355" i="5" s="1"/>
  <c r="I356" i="5"/>
  <c r="J356" i="5" s="1"/>
  <c r="I357" i="5"/>
  <c r="J357" i="5" s="1"/>
  <c r="I358" i="5"/>
  <c r="J358" i="5" s="1"/>
  <c r="I359" i="5"/>
  <c r="J359" i="5" s="1"/>
  <c r="I360" i="5"/>
  <c r="J360" i="5" s="1"/>
  <c r="I361" i="5"/>
  <c r="J361" i="5" s="1"/>
  <c r="I362" i="5"/>
  <c r="J362" i="5" s="1"/>
  <c r="I363" i="5"/>
  <c r="J363" i="5" s="1"/>
  <c r="I364" i="5"/>
  <c r="J364" i="5" s="1"/>
  <c r="I365" i="5"/>
  <c r="J365" i="5" s="1"/>
  <c r="I366" i="5"/>
  <c r="J366" i="5" s="1"/>
  <c r="I367" i="5"/>
  <c r="J367" i="5" s="1"/>
  <c r="I368" i="5"/>
  <c r="J368" i="5" s="1"/>
  <c r="I369" i="5"/>
  <c r="J369" i="5" s="1"/>
  <c r="I370" i="5"/>
  <c r="J370" i="5" s="1"/>
  <c r="I371" i="5"/>
  <c r="J371" i="5" s="1"/>
  <c r="I372" i="5"/>
  <c r="J372" i="5" s="1"/>
  <c r="I373" i="5"/>
  <c r="J373" i="5" s="1"/>
  <c r="I374" i="5"/>
  <c r="J374" i="5" s="1"/>
  <c r="I375" i="5"/>
  <c r="J375" i="5" s="1"/>
  <c r="I376" i="5"/>
  <c r="J376" i="5" s="1"/>
  <c r="I377" i="5"/>
  <c r="J377" i="5" s="1"/>
  <c r="I378" i="5"/>
  <c r="J378" i="5" s="1"/>
  <c r="I379" i="5"/>
  <c r="J379" i="5" s="1"/>
  <c r="I380" i="5"/>
  <c r="J380" i="5" s="1"/>
  <c r="I381" i="5"/>
  <c r="J381" i="5" s="1"/>
  <c r="I382" i="5"/>
  <c r="J382" i="5" s="1"/>
  <c r="I383" i="5"/>
  <c r="J383" i="5" s="1"/>
  <c r="I384" i="5"/>
  <c r="J384" i="5" s="1"/>
  <c r="I385" i="5"/>
  <c r="J385" i="5" s="1"/>
  <c r="I386" i="5"/>
  <c r="J386" i="5" s="1"/>
  <c r="I387" i="5"/>
  <c r="J387" i="5" s="1"/>
  <c r="I388" i="5"/>
  <c r="J388" i="5" s="1"/>
  <c r="I389" i="5"/>
  <c r="J389" i="5" s="1"/>
  <c r="I390" i="5"/>
  <c r="J390" i="5" s="1"/>
  <c r="I391" i="5"/>
  <c r="J391" i="5" s="1"/>
  <c r="I392" i="5"/>
  <c r="J392" i="5" s="1"/>
  <c r="I393" i="5"/>
  <c r="J393" i="5" s="1"/>
  <c r="I394" i="5"/>
  <c r="J394" i="5" s="1"/>
  <c r="I395" i="5"/>
  <c r="J395" i="5" s="1"/>
  <c r="I396" i="5"/>
  <c r="J396" i="5" s="1"/>
  <c r="I397" i="5"/>
  <c r="J397" i="5" s="1"/>
  <c r="I398" i="5"/>
  <c r="J398" i="5" s="1"/>
  <c r="I399" i="5"/>
  <c r="J399" i="5" s="1"/>
  <c r="I400" i="5"/>
  <c r="J400" i="5" s="1"/>
  <c r="I401" i="5"/>
  <c r="J401" i="5" s="1"/>
  <c r="I402" i="5"/>
  <c r="J402" i="5" s="1"/>
  <c r="I403" i="5"/>
  <c r="J403" i="5" s="1"/>
  <c r="I404" i="5"/>
  <c r="J404" i="5" s="1"/>
  <c r="I405" i="5"/>
  <c r="J405" i="5" s="1"/>
  <c r="I406" i="5"/>
  <c r="J406" i="5" s="1"/>
  <c r="I407" i="5"/>
  <c r="J407" i="5" s="1"/>
  <c r="I408" i="5"/>
  <c r="J408" i="5" s="1"/>
  <c r="I409" i="5"/>
  <c r="J409" i="5" s="1"/>
  <c r="I410" i="5"/>
  <c r="J410" i="5" s="1"/>
  <c r="I411" i="5"/>
  <c r="J411" i="5" s="1"/>
  <c r="I412" i="5"/>
  <c r="J412" i="5" s="1"/>
  <c r="I413" i="5"/>
  <c r="J413" i="5" s="1"/>
  <c r="I414" i="5"/>
  <c r="J414" i="5" s="1"/>
  <c r="I415" i="5"/>
  <c r="J415" i="5" s="1"/>
  <c r="I416" i="5"/>
  <c r="J416" i="5" s="1"/>
  <c r="I417" i="5"/>
  <c r="J417" i="5" s="1"/>
  <c r="I418" i="5"/>
  <c r="J418" i="5" s="1"/>
  <c r="I419" i="5"/>
  <c r="J419" i="5" s="1"/>
  <c r="I420" i="5"/>
  <c r="J420" i="5" s="1"/>
  <c r="I421" i="5"/>
  <c r="J421" i="5" s="1"/>
  <c r="I422" i="5"/>
  <c r="J422" i="5" s="1"/>
  <c r="I423" i="5"/>
  <c r="J423" i="5" s="1"/>
  <c r="I424" i="5"/>
  <c r="J424" i="5" s="1"/>
  <c r="I425" i="5"/>
  <c r="J425" i="5" s="1"/>
  <c r="I426" i="5"/>
  <c r="J426" i="5" s="1"/>
  <c r="I427" i="5"/>
  <c r="J427" i="5" s="1"/>
  <c r="I428" i="5"/>
  <c r="J428" i="5" s="1"/>
  <c r="I429" i="5"/>
  <c r="J429" i="5" s="1"/>
  <c r="I430" i="5"/>
  <c r="J430" i="5" s="1"/>
  <c r="I431" i="5"/>
  <c r="J431" i="5" s="1"/>
  <c r="I432" i="5"/>
  <c r="J432" i="5" s="1"/>
  <c r="I433" i="5"/>
  <c r="J433" i="5" s="1"/>
  <c r="I434" i="5"/>
  <c r="J434" i="5" s="1"/>
  <c r="I435" i="5"/>
  <c r="J435" i="5" s="1"/>
  <c r="I436" i="5"/>
  <c r="J436" i="5" s="1"/>
  <c r="I437" i="5"/>
  <c r="J437" i="5" s="1"/>
  <c r="I438" i="5"/>
  <c r="J438" i="5" s="1"/>
  <c r="I439" i="5"/>
  <c r="J439" i="5" s="1"/>
  <c r="I440" i="5"/>
  <c r="J440" i="5" s="1"/>
  <c r="I441" i="5"/>
  <c r="J441" i="5" s="1"/>
  <c r="I442" i="5"/>
  <c r="J442" i="5" s="1"/>
  <c r="I443" i="5"/>
  <c r="J443" i="5" s="1"/>
  <c r="I444" i="5"/>
  <c r="J444" i="5" s="1"/>
  <c r="I445" i="5"/>
  <c r="J445" i="5" s="1"/>
  <c r="I446" i="5"/>
  <c r="J446" i="5" s="1"/>
  <c r="I447" i="5"/>
  <c r="J447" i="5" s="1"/>
  <c r="I448" i="5"/>
  <c r="J448" i="5" s="1"/>
  <c r="I449" i="5"/>
  <c r="J449" i="5" s="1"/>
  <c r="I450" i="5"/>
  <c r="J450" i="5" s="1"/>
  <c r="I451" i="5"/>
  <c r="J451" i="5" s="1"/>
  <c r="I452" i="5"/>
  <c r="J452" i="5" s="1"/>
  <c r="I453" i="5"/>
  <c r="J453" i="5" s="1"/>
  <c r="I454" i="5"/>
  <c r="J454" i="5" s="1"/>
  <c r="I455" i="5"/>
  <c r="J455" i="5" s="1"/>
  <c r="I456" i="5"/>
  <c r="J456" i="5" s="1"/>
  <c r="I457" i="5"/>
  <c r="J457" i="5" s="1"/>
  <c r="I458" i="5"/>
  <c r="J458" i="5" s="1"/>
  <c r="I459" i="5"/>
  <c r="J459" i="5" s="1"/>
  <c r="I460" i="5"/>
  <c r="J460" i="5" s="1"/>
  <c r="I461" i="5"/>
  <c r="J461" i="5" s="1"/>
  <c r="I462" i="5"/>
  <c r="J462" i="5" s="1"/>
  <c r="I463" i="5"/>
  <c r="J463" i="5" s="1"/>
  <c r="I464" i="5"/>
  <c r="J464" i="5" s="1"/>
  <c r="I465" i="5"/>
  <c r="J465" i="5" s="1"/>
  <c r="I466" i="5"/>
  <c r="J466" i="5" s="1"/>
  <c r="I467" i="5"/>
  <c r="J467" i="5" s="1"/>
  <c r="I468" i="5"/>
  <c r="J468" i="5" s="1"/>
  <c r="I469" i="5"/>
  <c r="J469" i="5" s="1"/>
  <c r="I470" i="5"/>
  <c r="J470" i="5" s="1"/>
  <c r="I471" i="5"/>
  <c r="J471" i="5" s="1"/>
  <c r="I472" i="5"/>
  <c r="J472" i="5" s="1"/>
  <c r="I473" i="5"/>
  <c r="J473" i="5" s="1"/>
  <c r="I474" i="5"/>
  <c r="J474" i="5" s="1"/>
  <c r="I475" i="5"/>
  <c r="J475" i="5" s="1"/>
  <c r="I476" i="5"/>
  <c r="J476" i="5" s="1"/>
  <c r="I477" i="5"/>
  <c r="J477" i="5" s="1"/>
  <c r="I478" i="5"/>
  <c r="J478" i="5" s="1"/>
  <c r="I479" i="5"/>
  <c r="J479" i="5" s="1"/>
  <c r="I480" i="5"/>
  <c r="J480" i="5" s="1"/>
  <c r="I481" i="5"/>
  <c r="J481" i="5" s="1"/>
  <c r="I482" i="5"/>
  <c r="J482" i="5" s="1"/>
  <c r="I483" i="5"/>
  <c r="J483" i="5" s="1"/>
  <c r="I484" i="5"/>
  <c r="J484" i="5" s="1"/>
  <c r="I485" i="5"/>
  <c r="J485" i="5" s="1"/>
  <c r="I486" i="5"/>
  <c r="J486" i="5" s="1"/>
  <c r="I487" i="5"/>
  <c r="J487" i="5" s="1"/>
  <c r="I488" i="5"/>
  <c r="J488" i="5" s="1"/>
  <c r="I489" i="5"/>
  <c r="J489" i="5" s="1"/>
  <c r="I490" i="5"/>
  <c r="J490" i="5" s="1"/>
  <c r="I491" i="5"/>
  <c r="J491" i="5" s="1"/>
  <c r="I492" i="5"/>
  <c r="J492" i="5" s="1"/>
  <c r="I493" i="5"/>
  <c r="J493" i="5" s="1"/>
  <c r="I494" i="5"/>
  <c r="J494" i="5" s="1"/>
  <c r="I495" i="5"/>
  <c r="J495" i="5" s="1"/>
  <c r="I496" i="5"/>
  <c r="J496" i="5" s="1"/>
  <c r="I497" i="5"/>
  <c r="J497" i="5" s="1"/>
  <c r="I498" i="5"/>
  <c r="J498" i="5" s="1"/>
  <c r="I499" i="5"/>
  <c r="J499" i="5" s="1"/>
  <c r="I500" i="5"/>
  <c r="J500" i="5" s="1"/>
  <c r="I501" i="5"/>
  <c r="J501" i="5" s="1"/>
  <c r="I502" i="5"/>
  <c r="J502" i="5" s="1"/>
  <c r="I503" i="5"/>
  <c r="J503" i="5" s="1"/>
  <c r="I504" i="5"/>
  <c r="J504" i="5" s="1"/>
  <c r="I505" i="5"/>
  <c r="J505" i="5" s="1"/>
  <c r="I506" i="5"/>
  <c r="J506" i="5" s="1"/>
  <c r="I507" i="5"/>
  <c r="J507" i="5" s="1"/>
  <c r="I508" i="5"/>
  <c r="J508" i="5" s="1"/>
  <c r="I509" i="5"/>
  <c r="J509" i="5" s="1"/>
  <c r="I510" i="5"/>
  <c r="J510" i="5" s="1"/>
  <c r="I511" i="5"/>
  <c r="J511" i="5" s="1"/>
  <c r="I512" i="5"/>
  <c r="J512" i="5" s="1"/>
  <c r="I513" i="5"/>
  <c r="J513" i="5" s="1"/>
  <c r="I514" i="5"/>
  <c r="J514" i="5" s="1"/>
  <c r="I515" i="5"/>
  <c r="J515" i="5" s="1"/>
  <c r="I516" i="5"/>
  <c r="J516" i="5" s="1"/>
  <c r="I517" i="5"/>
  <c r="J517" i="5" s="1"/>
  <c r="I518" i="5"/>
  <c r="J518" i="5" s="1"/>
  <c r="I519" i="5"/>
  <c r="J519" i="5" s="1"/>
  <c r="I520" i="5"/>
  <c r="J520" i="5" s="1"/>
  <c r="I521" i="5"/>
  <c r="J521" i="5" s="1"/>
  <c r="I522" i="5"/>
  <c r="J522" i="5" s="1"/>
  <c r="I523" i="5"/>
  <c r="J523" i="5" s="1"/>
  <c r="I524" i="5"/>
  <c r="J524" i="5" s="1"/>
  <c r="I525" i="5"/>
  <c r="J525" i="5" s="1"/>
  <c r="I526" i="5"/>
  <c r="J526" i="5" s="1"/>
  <c r="I527" i="5"/>
  <c r="J527" i="5" s="1"/>
  <c r="I528" i="5"/>
  <c r="J528" i="5" s="1"/>
  <c r="I529" i="5"/>
  <c r="J529" i="5" s="1"/>
  <c r="I530" i="5"/>
  <c r="J530" i="5" s="1"/>
  <c r="I531" i="5"/>
  <c r="J531" i="5" s="1"/>
  <c r="I532" i="5"/>
  <c r="J532" i="5" s="1"/>
  <c r="I533" i="5"/>
  <c r="J533" i="5" s="1"/>
  <c r="I534" i="5"/>
  <c r="J534" i="5" s="1"/>
  <c r="I535" i="5"/>
  <c r="J535" i="5" s="1"/>
  <c r="I536" i="5"/>
  <c r="J536" i="5" s="1"/>
  <c r="I537" i="5"/>
  <c r="J537" i="5" s="1"/>
  <c r="I538" i="5"/>
  <c r="J538" i="5" s="1"/>
  <c r="I539" i="5"/>
  <c r="J539" i="5" s="1"/>
  <c r="I540" i="5"/>
  <c r="J540" i="5" s="1"/>
  <c r="I541" i="5"/>
  <c r="J541" i="5" s="1"/>
  <c r="I542" i="5"/>
  <c r="J542" i="5" s="1"/>
  <c r="I543" i="5"/>
  <c r="J543" i="5" s="1"/>
  <c r="I544" i="5"/>
  <c r="J544" i="5" s="1"/>
  <c r="I545" i="5"/>
  <c r="J545" i="5" s="1"/>
  <c r="I546" i="5"/>
  <c r="J546" i="5" s="1"/>
  <c r="I547" i="5"/>
  <c r="J547" i="5" s="1"/>
  <c r="I548" i="5"/>
  <c r="J548" i="5" s="1"/>
  <c r="I549" i="5"/>
  <c r="J549" i="5" s="1"/>
  <c r="I550" i="5"/>
  <c r="J550" i="5" s="1"/>
  <c r="I551" i="5"/>
  <c r="J551" i="5" s="1"/>
  <c r="I552" i="5"/>
  <c r="J552" i="5" s="1"/>
  <c r="I553" i="5"/>
  <c r="J553" i="5" s="1"/>
  <c r="I554" i="5"/>
  <c r="J554" i="5" s="1"/>
  <c r="I555" i="5"/>
  <c r="J555" i="5" s="1"/>
  <c r="I556" i="5"/>
  <c r="J556" i="5" s="1"/>
  <c r="I557" i="5"/>
  <c r="J557" i="5" s="1"/>
  <c r="I558" i="5"/>
  <c r="J558" i="5" s="1"/>
  <c r="I559" i="5"/>
  <c r="J559" i="5" s="1"/>
  <c r="I560" i="5"/>
  <c r="J560" i="5" s="1"/>
  <c r="I561" i="5"/>
  <c r="J561" i="5" s="1"/>
  <c r="I562" i="5"/>
  <c r="J562" i="5" s="1"/>
  <c r="I563" i="5"/>
  <c r="J563" i="5" s="1"/>
  <c r="I564" i="5"/>
  <c r="J564" i="5" s="1"/>
  <c r="I565" i="5"/>
  <c r="J565" i="5" s="1"/>
  <c r="I566" i="5"/>
  <c r="J566" i="5" s="1"/>
  <c r="I567" i="5"/>
  <c r="J567" i="5" s="1"/>
  <c r="I568" i="5"/>
  <c r="J568" i="5" s="1"/>
  <c r="I569" i="5"/>
  <c r="J569" i="5" s="1"/>
  <c r="I570" i="5"/>
  <c r="J570" i="5" s="1"/>
  <c r="I571" i="5"/>
  <c r="J571" i="5" s="1"/>
  <c r="I572" i="5"/>
  <c r="J572" i="5" s="1"/>
  <c r="I573" i="5"/>
  <c r="J573" i="5" s="1"/>
  <c r="I574" i="5"/>
  <c r="J574" i="5" s="1"/>
  <c r="I575" i="5"/>
  <c r="J575" i="5" s="1"/>
  <c r="I576" i="5"/>
  <c r="J576" i="5" s="1"/>
  <c r="I577" i="5"/>
  <c r="J577" i="5" s="1"/>
  <c r="I578" i="5"/>
  <c r="J578" i="5" s="1"/>
  <c r="I579" i="5"/>
  <c r="J579" i="5" s="1"/>
  <c r="I580" i="5"/>
  <c r="J580" i="5" s="1"/>
  <c r="I581" i="5"/>
  <c r="J581" i="5" s="1"/>
  <c r="I582" i="5"/>
  <c r="J582" i="5" s="1"/>
  <c r="I583" i="5"/>
  <c r="J583" i="5" s="1"/>
  <c r="I584" i="5"/>
  <c r="J584" i="5" s="1"/>
  <c r="I585" i="5"/>
  <c r="J585" i="5" s="1"/>
  <c r="I586" i="5"/>
  <c r="J586" i="5" s="1"/>
  <c r="I587" i="5"/>
  <c r="J587" i="5" s="1"/>
  <c r="I588" i="5"/>
  <c r="J588" i="5" s="1"/>
  <c r="I589" i="5"/>
  <c r="J589" i="5" s="1"/>
  <c r="I590" i="5"/>
  <c r="J590" i="5" s="1"/>
  <c r="I591" i="5"/>
  <c r="J591" i="5" s="1"/>
  <c r="I592" i="5"/>
  <c r="J592" i="5" s="1"/>
  <c r="I593" i="5"/>
  <c r="J593" i="5" s="1"/>
  <c r="I594" i="5"/>
  <c r="J594" i="5" s="1"/>
  <c r="I595" i="5"/>
  <c r="J595" i="5" s="1"/>
  <c r="I596" i="5"/>
  <c r="J596" i="5" s="1"/>
  <c r="I597" i="5"/>
  <c r="J597" i="5" s="1"/>
  <c r="I598" i="5"/>
  <c r="J598" i="5" s="1"/>
  <c r="I599" i="5"/>
  <c r="J599" i="5" s="1"/>
  <c r="I600" i="5"/>
  <c r="J600" i="5" s="1"/>
  <c r="I601" i="5"/>
  <c r="J601" i="5" s="1"/>
  <c r="I602" i="5"/>
  <c r="J602" i="5" s="1"/>
  <c r="I603" i="5"/>
  <c r="J603" i="5" s="1"/>
  <c r="I604" i="5"/>
  <c r="J604" i="5" s="1"/>
  <c r="I605" i="5"/>
  <c r="J605" i="5" s="1"/>
  <c r="I606" i="5"/>
  <c r="J606" i="5" s="1"/>
  <c r="I607" i="5"/>
  <c r="J607" i="5" s="1"/>
  <c r="I608" i="5"/>
  <c r="J608" i="5" s="1"/>
  <c r="I609" i="5"/>
  <c r="J609" i="5" s="1"/>
  <c r="I610" i="5"/>
  <c r="J610" i="5" s="1"/>
  <c r="I611" i="5"/>
  <c r="J611" i="5" s="1"/>
  <c r="I612" i="5"/>
  <c r="J612" i="5" s="1"/>
  <c r="I613" i="5"/>
  <c r="J613" i="5" s="1"/>
  <c r="I614" i="5"/>
  <c r="J614" i="5" s="1"/>
  <c r="I615" i="5"/>
  <c r="J615" i="5" s="1"/>
  <c r="I616" i="5"/>
  <c r="J616" i="5" s="1"/>
  <c r="I617" i="5"/>
  <c r="J617" i="5" s="1"/>
  <c r="I618" i="5"/>
  <c r="J618" i="5" s="1"/>
  <c r="I619" i="5"/>
  <c r="J619" i="5" s="1"/>
  <c r="I620" i="5"/>
  <c r="J620" i="5" s="1"/>
  <c r="I621" i="5"/>
  <c r="J621" i="5" s="1"/>
  <c r="I622" i="5"/>
  <c r="J622" i="5" s="1"/>
  <c r="I623" i="5"/>
  <c r="J623" i="5" s="1"/>
  <c r="I624" i="5"/>
  <c r="J624" i="5" s="1"/>
  <c r="I625" i="5"/>
  <c r="J625" i="5" s="1"/>
  <c r="I626" i="5"/>
  <c r="J626" i="5" s="1"/>
  <c r="I627" i="5"/>
  <c r="J627" i="5" s="1"/>
  <c r="I628" i="5"/>
  <c r="J628" i="5" s="1"/>
  <c r="I629" i="5"/>
  <c r="J629" i="5" s="1"/>
  <c r="I630" i="5"/>
  <c r="J630" i="5" s="1"/>
  <c r="I631" i="5"/>
  <c r="J631" i="5" s="1"/>
  <c r="I632" i="5"/>
  <c r="J632" i="5" s="1"/>
  <c r="I633" i="5"/>
  <c r="J633" i="5" s="1"/>
  <c r="I634" i="5"/>
  <c r="J634" i="5" s="1"/>
  <c r="I635" i="5"/>
  <c r="J635" i="5" s="1"/>
  <c r="I636" i="5"/>
  <c r="J636" i="5" s="1"/>
  <c r="I637" i="5"/>
  <c r="J637" i="5" s="1"/>
  <c r="I638" i="5"/>
  <c r="J638" i="5" s="1"/>
  <c r="I639" i="5"/>
  <c r="J639" i="5" s="1"/>
  <c r="I640" i="5"/>
  <c r="J640" i="5" s="1"/>
  <c r="I641" i="5"/>
  <c r="J641" i="5" s="1"/>
  <c r="I642" i="5"/>
  <c r="J642" i="5" s="1"/>
  <c r="I643" i="5"/>
  <c r="J643" i="5" s="1"/>
  <c r="I644" i="5"/>
  <c r="J644" i="5" s="1"/>
  <c r="I645" i="5"/>
  <c r="J645" i="5" s="1"/>
  <c r="I646" i="5"/>
  <c r="J646" i="5" s="1"/>
  <c r="I647" i="5"/>
  <c r="J647" i="5" s="1"/>
  <c r="I648" i="5"/>
  <c r="J648" i="5" s="1"/>
  <c r="I649" i="5"/>
  <c r="J649" i="5" s="1"/>
  <c r="I650" i="5"/>
  <c r="J650" i="5" s="1"/>
  <c r="I651" i="5"/>
  <c r="J651" i="5" s="1"/>
  <c r="I652" i="5"/>
  <c r="J652" i="5" s="1"/>
  <c r="I653" i="5"/>
  <c r="J653" i="5" s="1"/>
  <c r="I654" i="5"/>
  <c r="J654" i="5" s="1"/>
  <c r="I655" i="5"/>
  <c r="J655" i="5" s="1"/>
  <c r="I656" i="5"/>
  <c r="J656" i="5" s="1"/>
  <c r="I657" i="5"/>
  <c r="J657" i="5" s="1"/>
  <c r="I658" i="5"/>
  <c r="J658" i="5" s="1"/>
  <c r="I659" i="5"/>
  <c r="J659" i="5" s="1"/>
  <c r="I660" i="5"/>
  <c r="J660" i="5" s="1"/>
  <c r="I661" i="5"/>
  <c r="J661" i="5" s="1"/>
  <c r="I662" i="5"/>
  <c r="J662" i="5" s="1"/>
  <c r="I663" i="5"/>
  <c r="J663" i="5" s="1"/>
  <c r="I664" i="5"/>
  <c r="J664" i="5" s="1"/>
  <c r="I665" i="5"/>
  <c r="J665" i="5" s="1"/>
  <c r="I666" i="5"/>
  <c r="J666" i="5" s="1"/>
  <c r="I667" i="5"/>
  <c r="J667" i="5" s="1"/>
  <c r="I668" i="5"/>
  <c r="J668" i="5" s="1"/>
  <c r="I669" i="5"/>
  <c r="J669" i="5" s="1"/>
  <c r="I670" i="5"/>
  <c r="J670" i="5" s="1"/>
  <c r="I671" i="5"/>
  <c r="J671" i="5" s="1"/>
  <c r="I672" i="5"/>
  <c r="J672" i="5" s="1"/>
  <c r="I673" i="5"/>
  <c r="J673" i="5" s="1"/>
  <c r="I674" i="5"/>
  <c r="J674" i="5" s="1"/>
  <c r="I675" i="5"/>
  <c r="J675" i="5" s="1"/>
  <c r="I676" i="5"/>
  <c r="J676" i="5" s="1"/>
  <c r="I677" i="5"/>
  <c r="J677" i="5" s="1"/>
  <c r="I678" i="5"/>
  <c r="J678" i="5" s="1"/>
  <c r="I679" i="5"/>
  <c r="J679" i="5" s="1"/>
  <c r="I680" i="5"/>
  <c r="J680" i="5" s="1"/>
  <c r="I681" i="5"/>
  <c r="J681" i="5" s="1"/>
  <c r="I682" i="5"/>
  <c r="J682" i="5" s="1"/>
  <c r="I683" i="5"/>
  <c r="J683" i="5" s="1"/>
  <c r="I684" i="5"/>
  <c r="J684" i="5" s="1"/>
  <c r="I685" i="5"/>
  <c r="J685" i="5" s="1"/>
  <c r="I686" i="5"/>
  <c r="J686" i="5" s="1"/>
  <c r="I687" i="5"/>
  <c r="J687" i="5" s="1"/>
  <c r="I688" i="5"/>
  <c r="J688" i="5" s="1"/>
  <c r="I689" i="5"/>
  <c r="J689" i="5" s="1"/>
  <c r="I690" i="5"/>
  <c r="J690" i="5" s="1"/>
  <c r="I691" i="5"/>
  <c r="J691" i="5" s="1"/>
  <c r="I692" i="5"/>
  <c r="J692" i="5" s="1"/>
  <c r="I693" i="5"/>
  <c r="J693" i="5" s="1"/>
  <c r="I694" i="5"/>
  <c r="J694" i="5" s="1"/>
  <c r="I695" i="5"/>
  <c r="J695" i="5" s="1"/>
  <c r="I696" i="5"/>
  <c r="J696" i="5" s="1"/>
  <c r="I697" i="5"/>
  <c r="J697" i="5" s="1"/>
  <c r="I698" i="5"/>
  <c r="J698" i="5" s="1"/>
  <c r="I699" i="5"/>
  <c r="J699" i="5" s="1"/>
  <c r="I700" i="5"/>
  <c r="J700" i="5" s="1"/>
  <c r="I701" i="5"/>
  <c r="J701" i="5" s="1"/>
  <c r="I702" i="5"/>
  <c r="J702" i="5" s="1"/>
  <c r="I703" i="5"/>
  <c r="J703" i="5" s="1"/>
  <c r="I704" i="5"/>
  <c r="J704" i="5" s="1"/>
  <c r="I705" i="5"/>
  <c r="J705" i="5" s="1"/>
  <c r="I706" i="5"/>
  <c r="J706" i="5" s="1"/>
  <c r="I707" i="5"/>
  <c r="J707" i="5" s="1"/>
  <c r="I708" i="5"/>
  <c r="J708" i="5" s="1"/>
  <c r="I709" i="5"/>
  <c r="J709" i="5" s="1"/>
  <c r="I710" i="5"/>
  <c r="J710" i="5" s="1"/>
  <c r="I711" i="5"/>
  <c r="J711" i="5" s="1"/>
  <c r="I712" i="5"/>
  <c r="J712" i="5" s="1"/>
  <c r="I713" i="5"/>
  <c r="J713" i="5" s="1"/>
  <c r="I714" i="5"/>
  <c r="J714" i="5" s="1"/>
  <c r="I715" i="5"/>
  <c r="J715" i="5" s="1"/>
  <c r="I716" i="5"/>
  <c r="J716" i="5" s="1"/>
  <c r="I717" i="5"/>
  <c r="J717" i="5" s="1"/>
  <c r="I718" i="5"/>
  <c r="J718" i="5" s="1"/>
  <c r="I719" i="5"/>
  <c r="J719" i="5" s="1"/>
  <c r="I720" i="5"/>
  <c r="J720" i="5" s="1"/>
  <c r="I721" i="5"/>
  <c r="J721" i="5" s="1"/>
  <c r="I722" i="5"/>
  <c r="J722" i="5" s="1"/>
  <c r="I723" i="5"/>
  <c r="J723" i="5" s="1"/>
  <c r="I724" i="5"/>
  <c r="J724" i="5" s="1"/>
  <c r="I725" i="5"/>
  <c r="J725" i="5" s="1"/>
  <c r="I726" i="5"/>
  <c r="J726" i="5" s="1"/>
  <c r="I727" i="5"/>
  <c r="J727" i="5" s="1"/>
  <c r="I728" i="5"/>
  <c r="J728" i="5" s="1"/>
  <c r="I729" i="5"/>
  <c r="J729" i="5" s="1"/>
  <c r="I730" i="5"/>
  <c r="J730" i="5" s="1"/>
  <c r="I731" i="5"/>
  <c r="J731" i="5" s="1"/>
  <c r="I732" i="5"/>
  <c r="J732" i="5" s="1"/>
  <c r="I733" i="5"/>
  <c r="J733" i="5" s="1"/>
  <c r="I734" i="5"/>
  <c r="J734" i="5" s="1"/>
  <c r="I735" i="5"/>
  <c r="J735" i="5" s="1"/>
  <c r="I736" i="5"/>
  <c r="J736" i="5" s="1"/>
  <c r="I737" i="5"/>
  <c r="J737" i="5" s="1"/>
  <c r="I738" i="5"/>
  <c r="J738" i="5" s="1"/>
  <c r="I739" i="5"/>
  <c r="J739" i="5" s="1"/>
  <c r="I740" i="5"/>
  <c r="J740" i="5" s="1"/>
  <c r="I741" i="5"/>
  <c r="J741" i="5" s="1"/>
  <c r="I742" i="5"/>
  <c r="J742" i="5" s="1"/>
  <c r="I743" i="5"/>
  <c r="J743" i="5" s="1"/>
  <c r="I744" i="5"/>
  <c r="J744" i="5" s="1"/>
  <c r="I745" i="5"/>
  <c r="J745" i="5" s="1"/>
  <c r="I746" i="5"/>
  <c r="J746" i="5" s="1"/>
  <c r="I747" i="5"/>
  <c r="J747" i="5" s="1"/>
  <c r="I748" i="5"/>
  <c r="J748" i="5" s="1"/>
  <c r="I749" i="5"/>
  <c r="J749" i="5" s="1"/>
  <c r="I750" i="5"/>
  <c r="J750" i="5" s="1"/>
  <c r="I751" i="5"/>
  <c r="J751" i="5" s="1"/>
  <c r="I752" i="5"/>
  <c r="J752" i="5" s="1"/>
  <c r="I753" i="5"/>
  <c r="J753" i="5" s="1"/>
  <c r="I754" i="5"/>
  <c r="J754" i="5" s="1"/>
  <c r="I755" i="5"/>
  <c r="J755" i="5" s="1"/>
  <c r="I756" i="5"/>
  <c r="J756" i="5" s="1"/>
  <c r="I757" i="5"/>
  <c r="J757" i="5" s="1"/>
  <c r="I758" i="5"/>
  <c r="J758" i="5" s="1"/>
  <c r="I759" i="5"/>
  <c r="J759" i="5" s="1"/>
  <c r="I760" i="5"/>
  <c r="J760" i="5" s="1"/>
  <c r="I761" i="5"/>
  <c r="J761" i="5" s="1"/>
  <c r="I762" i="5"/>
  <c r="J762" i="5" s="1"/>
  <c r="I763" i="5"/>
  <c r="J763" i="5" s="1"/>
  <c r="I764" i="5"/>
  <c r="J764" i="5" s="1"/>
  <c r="I765" i="5"/>
  <c r="J765" i="5" s="1"/>
  <c r="I766" i="5"/>
  <c r="J766" i="5" s="1"/>
  <c r="I767" i="5"/>
  <c r="J767" i="5" s="1"/>
  <c r="I768" i="5"/>
  <c r="J768" i="5" s="1"/>
  <c r="I769" i="5"/>
  <c r="J769" i="5" s="1"/>
  <c r="I770" i="5"/>
  <c r="J770" i="5" s="1"/>
  <c r="I771" i="5"/>
  <c r="J771" i="5" s="1"/>
  <c r="I772" i="5"/>
  <c r="J772" i="5" s="1"/>
  <c r="I773" i="5"/>
  <c r="J773" i="5" s="1"/>
  <c r="I774" i="5"/>
  <c r="J774" i="5" s="1"/>
  <c r="I775" i="5"/>
  <c r="J775" i="5" s="1"/>
  <c r="I776" i="5"/>
  <c r="J776" i="5" s="1"/>
  <c r="I777" i="5"/>
  <c r="J777" i="5" s="1"/>
  <c r="I778" i="5"/>
  <c r="J778" i="5" s="1"/>
  <c r="I779" i="5"/>
  <c r="J779" i="5" s="1"/>
  <c r="I780" i="5"/>
  <c r="J780" i="5" s="1"/>
  <c r="I781" i="5"/>
  <c r="J781" i="5" s="1"/>
  <c r="I782" i="5"/>
  <c r="J782" i="5" s="1"/>
  <c r="I783" i="5"/>
  <c r="J783" i="5" s="1"/>
  <c r="I784" i="5"/>
  <c r="J784" i="5" s="1"/>
  <c r="I785" i="5"/>
  <c r="J785" i="5" s="1"/>
  <c r="I786" i="5"/>
  <c r="J786" i="5" s="1"/>
  <c r="I787" i="5"/>
  <c r="J787" i="5" s="1"/>
  <c r="I788" i="5"/>
  <c r="J788" i="5" s="1"/>
  <c r="I789" i="5"/>
  <c r="J789" i="5" s="1"/>
  <c r="I790" i="5"/>
  <c r="J790" i="5" s="1"/>
  <c r="I791" i="5"/>
  <c r="J791" i="5" s="1"/>
  <c r="I792" i="5"/>
  <c r="J792" i="5" s="1"/>
  <c r="I793" i="5"/>
  <c r="J793" i="5" s="1"/>
  <c r="I794" i="5"/>
  <c r="J794" i="5" s="1"/>
  <c r="I795" i="5"/>
  <c r="J795" i="5" s="1"/>
  <c r="I796" i="5"/>
  <c r="J796" i="5" s="1"/>
  <c r="I797" i="5"/>
  <c r="J797" i="5" s="1"/>
  <c r="I798" i="5"/>
  <c r="J798" i="5" s="1"/>
  <c r="I799" i="5"/>
  <c r="J799" i="5" s="1"/>
  <c r="I800" i="5"/>
  <c r="J800" i="5" s="1"/>
  <c r="I801" i="5"/>
  <c r="J801" i="5" s="1"/>
  <c r="I802" i="5"/>
  <c r="J802" i="5" s="1"/>
  <c r="I803" i="5"/>
  <c r="J803" i="5" s="1"/>
  <c r="I804" i="5"/>
  <c r="J804" i="5" s="1"/>
  <c r="I805" i="5"/>
  <c r="J805" i="5" s="1"/>
  <c r="I806" i="5"/>
  <c r="J806" i="5" s="1"/>
  <c r="I807" i="5"/>
  <c r="J807" i="5" s="1"/>
  <c r="I808" i="5"/>
  <c r="J808" i="5" s="1"/>
  <c r="I809" i="5"/>
  <c r="J809" i="5" s="1"/>
  <c r="I810" i="5"/>
  <c r="J810" i="5" s="1"/>
  <c r="I811" i="5"/>
  <c r="J811" i="5" s="1"/>
  <c r="I812" i="5"/>
  <c r="J812" i="5" s="1"/>
  <c r="I813" i="5"/>
  <c r="J813" i="5" s="1"/>
  <c r="I814" i="5"/>
  <c r="J814" i="5" s="1"/>
  <c r="I815" i="5"/>
  <c r="J815" i="5" s="1"/>
  <c r="I816" i="5"/>
  <c r="J816" i="5" s="1"/>
  <c r="I817" i="5"/>
  <c r="J817" i="5" s="1"/>
  <c r="I818" i="5"/>
  <c r="J818" i="5" s="1"/>
  <c r="I819" i="5"/>
  <c r="J819" i="5" s="1"/>
  <c r="I820" i="5"/>
  <c r="J820" i="5" s="1"/>
  <c r="I821" i="5"/>
  <c r="J821" i="5" s="1"/>
  <c r="I822" i="5"/>
  <c r="J822" i="5" s="1"/>
  <c r="I823" i="5"/>
  <c r="J823" i="5" s="1"/>
  <c r="I824" i="5"/>
  <c r="J824" i="5" s="1"/>
  <c r="I825" i="5"/>
  <c r="J825" i="5" s="1"/>
  <c r="I826" i="5"/>
  <c r="J826" i="5" s="1"/>
  <c r="I827" i="5"/>
  <c r="J827" i="5" s="1"/>
  <c r="I828" i="5"/>
  <c r="J828" i="5" s="1"/>
  <c r="I829" i="5"/>
  <c r="J829" i="5" s="1"/>
  <c r="I830" i="5"/>
  <c r="J830" i="5" s="1"/>
  <c r="I831" i="5"/>
  <c r="J831" i="5" s="1"/>
  <c r="I832" i="5"/>
  <c r="J832" i="5" s="1"/>
  <c r="I833" i="5"/>
  <c r="J833" i="5" s="1"/>
  <c r="I834" i="5"/>
  <c r="J834" i="5" s="1"/>
  <c r="I835" i="5"/>
  <c r="J835" i="5" s="1"/>
  <c r="I836" i="5"/>
  <c r="J836" i="5" s="1"/>
  <c r="I837" i="5"/>
  <c r="J837" i="5" s="1"/>
  <c r="I838" i="5"/>
  <c r="J838" i="5" s="1"/>
  <c r="I839" i="5"/>
  <c r="J839" i="5" s="1"/>
  <c r="I840" i="5"/>
  <c r="J840" i="5" s="1"/>
  <c r="I841" i="5"/>
  <c r="J841" i="5" s="1"/>
  <c r="I842" i="5"/>
  <c r="J842" i="5" s="1"/>
  <c r="I843" i="5"/>
  <c r="J843" i="5" s="1"/>
  <c r="I844" i="5"/>
  <c r="J844" i="5" s="1"/>
  <c r="I845" i="5"/>
  <c r="J845" i="5" s="1"/>
  <c r="I846" i="5"/>
  <c r="J846" i="5" s="1"/>
  <c r="I847" i="5"/>
  <c r="J847" i="5" s="1"/>
  <c r="I848" i="5"/>
  <c r="J848" i="5" s="1"/>
  <c r="I849" i="5"/>
  <c r="J849" i="5" s="1"/>
  <c r="I850" i="5"/>
  <c r="J850" i="5" s="1"/>
  <c r="I851" i="5"/>
  <c r="J851" i="5" s="1"/>
  <c r="I852" i="5"/>
  <c r="J852" i="5" s="1"/>
  <c r="I853" i="5"/>
  <c r="J853" i="5" s="1"/>
  <c r="I854" i="5"/>
  <c r="J854" i="5" s="1"/>
  <c r="I855" i="5"/>
  <c r="J855" i="5" s="1"/>
  <c r="I856" i="5"/>
  <c r="J856" i="5" s="1"/>
  <c r="I857" i="5"/>
  <c r="J857" i="5" s="1"/>
  <c r="I858" i="5"/>
  <c r="J858" i="5" s="1"/>
  <c r="I859" i="5"/>
  <c r="J859" i="5" s="1"/>
  <c r="I860" i="5"/>
  <c r="J860" i="5" s="1"/>
  <c r="I861" i="5"/>
  <c r="J861" i="5" s="1"/>
  <c r="I862" i="5"/>
  <c r="J862" i="5" s="1"/>
  <c r="I863" i="5"/>
  <c r="J863" i="5" s="1"/>
  <c r="I864" i="5"/>
  <c r="J864" i="5" s="1"/>
  <c r="I865" i="5"/>
  <c r="J865" i="5" s="1"/>
  <c r="I866" i="5"/>
  <c r="J866" i="5" s="1"/>
  <c r="I867" i="5"/>
  <c r="J867" i="5" s="1"/>
  <c r="I868" i="5"/>
  <c r="J868" i="5" s="1"/>
  <c r="I869" i="5"/>
  <c r="J869" i="5" s="1"/>
  <c r="I870" i="5"/>
  <c r="J870" i="5" s="1"/>
  <c r="I871" i="5"/>
  <c r="J871" i="5" s="1"/>
  <c r="I872" i="5"/>
  <c r="J872" i="5" s="1"/>
  <c r="I873" i="5"/>
  <c r="J873" i="5" s="1"/>
  <c r="I874" i="5"/>
  <c r="J874" i="5" s="1"/>
  <c r="I875" i="5"/>
  <c r="J875" i="5" s="1"/>
  <c r="I876" i="5"/>
  <c r="J876" i="5" s="1"/>
  <c r="I877" i="5"/>
  <c r="J877" i="5" s="1"/>
  <c r="I878" i="5"/>
  <c r="J878" i="5" s="1"/>
  <c r="I879" i="5"/>
  <c r="J879" i="5" s="1"/>
  <c r="I880" i="5"/>
  <c r="J880" i="5" s="1"/>
  <c r="I881" i="5"/>
  <c r="J881" i="5" s="1"/>
  <c r="I882" i="5"/>
  <c r="J882" i="5" s="1"/>
  <c r="I883" i="5"/>
  <c r="J883" i="5" s="1"/>
  <c r="I884" i="5"/>
  <c r="J884" i="5" s="1"/>
  <c r="I885" i="5"/>
  <c r="J885" i="5" s="1"/>
  <c r="I886" i="5"/>
  <c r="J886" i="5" s="1"/>
  <c r="I887" i="5"/>
  <c r="J887" i="5" s="1"/>
  <c r="I888" i="5"/>
  <c r="J888" i="5" s="1"/>
  <c r="I889" i="5"/>
  <c r="J889" i="5" s="1"/>
  <c r="I890" i="5"/>
  <c r="J890" i="5" s="1"/>
  <c r="I891" i="5"/>
  <c r="J891" i="5" s="1"/>
  <c r="I892" i="5"/>
  <c r="J892" i="5" s="1"/>
  <c r="I893" i="5"/>
  <c r="J893" i="5" s="1"/>
  <c r="I894" i="5"/>
  <c r="J894" i="5" s="1"/>
  <c r="I895" i="5"/>
  <c r="J895" i="5" s="1"/>
  <c r="I896" i="5"/>
  <c r="J896" i="5" s="1"/>
  <c r="I897" i="5"/>
  <c r="J897" i="5" s="1"/>
  <c r="I898" i="5"/>
  <c r="J898" i="5" s="1"/>
  <c r="I899" i="5"/>
  <c r="J899" i="5" s="1"/>
  <c r="I900" i="5"/>
  <c r="J900" i="5" s="1"/>
  <c r="I901" i="5"/>
  <c r="J901" i="5" s="1"/>
  <c r="I902" i="5"/>
  <c r="J902" i="5" s="1"/>
  <c r="I903" i="5"/>
  <c r="J903" i="5" s="1"/>
  <c r="I904" i="5"/>
  <c r="J904" i="5" s="1"/>
  <c r="I905" i="5"/>
  <c r="J905" i="5" s="1"/>
  <c r="I906" i="5"/>
  <c r="J906" i="5" s="1"/>
  <c r="I907" i="5"/>
  <c r="J907" i="5" s="1"/>
  <c r="I908" i="5"/>
  <c r="J908" i="5" s="1"/>
  <c r="I909" i="5"/>
  <c r="J909" i="5" s="1"/>
  <c r="I910" i="5"/>
  <c r="J910" i="5" s="1"/>
  <c r="I911" i="5"/>
  <c r="J911" i="5" s="1"/>
  <c r="I912" i="5"/>
  <c r="J912" i="5" s="1"/>
  <c r="I913" i="5"/>
  <c r="J913" i="5" s="1"/>
  <c r="I914" i="5"/>
  <c r="J914" i="5" s="1"/>
  <c r="I915" i="5"/>
  <c r="J915" i="5" s="1"/>
  <c r="I916" i="5"/>
  <c r="J916" i="5" s="1"/>
  <c r="I917" i="5"/>
  <c r="J917" i="5" s="1"/>
  <c r="I918" i="5"/>
  <c r="J918" i="5" s="1"/>
  <c r="I919" i="5"/>
  <c r="J919" i="5" s="1"/>
  <c r="I920" i="5"/>
  <c r="J920" i="5" s="1"/>
  <c r="I921" i="5"/>
  <c r="J921" i="5" s="1"/>
  <c r="I922" i="5"/>
  <c r="J922" i="5" s="1"/>
  <c r="I923" i="5"/>
  <c r="J923" i="5" s="1"/>
  <c r="I924" i="5"/>
  <c r="J924" i="5" s="1"/>
  <c r="I925" i="5"/>
  <c r="J925" i="5" s="1"/>
  <c r="I926" i="5"/>
  <c r="J926" i="5" s="1"/>
  <c r="I927" i="5"/>
  <c r="J927" i="5" s="1"/>
  <c r="I928" i="5"/>
  <c r="J928" i="5" s="1"/>
  <c r="I929" i="5"/>
  <c r="J929" i="5" s="1"/>
  <c r="I930" i="5"/>
  <c r="J930" i="5" s="1"/>
  <c r="I931" i="5"/>
  <c r="J931" i="5" s="1"/>
  <c r="I932" i="5"/>
  <c r="J932" i="5" s="1"/>
  <c r="I933" i="5"/>
  <c r="J933" i="5" s="1"/>
  <c r="I934" i="5"/>
  <c r="J934" i="5" s="1"/>
  <c r="I935" i="5"/>
  <c r="J935" i="5" s="1"/>
  <c r="I936" i="5"/>
  <c r="J936" i="5" s="1"/>
  <c r="I937" i="5"/>
  <c r="J937" i="5" s="1"/>
  <c r="I938" i="5"/>
  <c r="J938" i="5" s="1"/>
  <c r="I939" i="5"/>
  <c r="J939" i="5" s="1"/>
  <c r="I940" i="5"/>
  <c r="J940" i="5" s="1"/>
  <c r="I941" i="5"/>
  <c r="J941" i="5" s="1"/>
  <c r="I942" i="5"/>
  <c r="J942" i="5" s="1"/>
  <c r="I943" i="5"/>
  <c r="J943" i="5" s="1"/>
  <c r="I944" i="5"/>
  <c r="J944" i="5" s="1"/>
  <c r="I945" i="5"/>
  <c r="J945" i="5" s="1"/>
  <c r="I946" i="5"/>
  <c r="J946" i="5" s="1"/>
  <c r="I947" i="5"/>
  <c r="J947" i="5" s="1"/>
  <c r="I948" i="5"/>
  <c r="J948" i="5" s="1"/>
  <c r="I949" i="5"/>
  <c r="J949" i="5" s="1"/>
  <c r="I950" i="5"/>
  <c r="J950" i="5" s="1"/>
  <c r="I951" i="5"/>
  <c r="J951" i="5" s="1"/>
  <c r="I952" i="5"/>
  <c r="J952" i="5" s="1"/>
  <c r="I953" i="5"/>
  <c r="J953" i="5" s="1"/>
  <c r="I954" i="5"/>
  <c r="J954" i="5" s="1"/>
  <c r="I955" i="5"/>
  <c r="J955" i="5" s="1"/>
  <c r="I956" i="5"/>
  <c r="J956" i="5" s="1"/>
  <c r="I957" i="5"/>
  <c r="J957" i="5" s="1"/>
  <c r="I958" i="5"/>
  <c r="J958" i="5" s="1"/>
  <c r="I959" i="5"/>
  <c r="J959" i="5" s="1"/>
  <c r="I960" i="5"/>
  <c r="J960" i="5" s="1"/>
  <c r="I961" i="5"/>
  <c r="J961" i="5" s="1"/>
  <c r="I962" i="5"/>
  <c r="J962" i="5" s="1"/>
  <c r="I963" i="5"/>
  <c r="J963" i="5" s="1"/>
  <c r="I964" i="5"/>
  <c r="J964" i="5" s="1"/>
  <c r="I965" i="5"/>
  <c r="J965" i="5" s="1"/>
  <c r="I966" i="5"/>
  <c r="J966" i="5" s="1"/>
  <c r="I967" i="5"/>
  <c r="J967" i="5" s="1"/>
  <c r="I968" i="5"/>
  <c r="J968" i="5" s="1"/>
  <c r="I969" i="5"/>
  <c r="J969" i="5" s="1"/>
  <c r="I970" i="5"/>
  <c r="J970" i="5" s="1"/>
  <c r="I971" i="5"/>
  <c r="J971" i="5" s="1"/>
  <c r="I972" i="5"/>
  <c r="J972" i="5" s="1"/>
  <c r="I973" i="5"/>
  <c r="J973" i="5" s="1"/>
  <c r="I974" i="5"/>
  <c r="J974" i="5" s="1"/>
  <c r="I975" i="5"/>
  <c r="J975" i="5" s="1"/>
  <c r="I976" i="5"/>
  <c r="J976" i="5" s="1"/>
  <c r="I977" i="5"/>
  <c r="J977" i="5" s="1"/>
  <c r="I978" i="5"/>
  <c r="J978" i="5" s="1"/>
  <c r="I979" i="5"/>
  <c r="J979" i="5" s="1"/>
  <c r="I980" i="5"/>
  <c r="J980" i="5" s="1"/>
  <c r="I981" i="5"/>
  <c r="J981" i="5" s="1"/>
  <c r="I982" i="5"/>
  <c r="J982" i="5" s="1"/>
  <c r="I983" i="5"/>
  <c r="J983" i="5" s="1"/>
  <c r="I984" i="5"/>
  <c r="J984" i="5" s="1"/>
  <c r="I985" i="5"/>
  <c r="J985" i="5" s="1"/>
  <c r="I986" i="5"/>
  <c r="J986" i="5" s="1"/>
  <c r="I987" i="5"/>
  <c r="J987" i="5" s="1"/>
  <c r="I988" i="5"/>
  <c r="J988" i="5" s="1"/>
  <c r="I989" i="5"/>
  <c r="J989" i="5" s="1"/>
  <c r="I990" i="5"/>
  <c r="J990" i="5" s="1"/>
  <c r="I991" i="5"/>
  <c r="J991" i="5" s="1"/>
  <c r="I992" i="5"/>
  <c r="J992" i="5" s="1"/>
  <c r="I993" i="5"/>
  <c r="J993" i="5" s="1"/>
  <c r="I994" i="5"/>
  <c r="J994" i="5" s="1"/>
  <c r="I995" i="5"/>
  <c r="J995" i="5" s="1"/>
  <c r="I996" i="5"/>
  <c r="J996" i="5" s="1"/>
  <c r="I997" i="5"/>
  <c r="J997" i="5" s="1"/>
  <c r="I998" i="5"/>
  <c r="J998" i="5" s="1"/>
  <c r="I999" i="5"/>
  <c r="J999" i="5" s="1"/>
  <c r="I1000" i="5"/>
  <c r="J1000" i="5" s="1"/>
  <c r="I1001" i="5"/>
  <c r="J1001" i="5" s="1"/>
  <c r="I1002" i="5"/>
  <c r="J1002" i="5" s="1"/>
  <c r="I1003" i="5"/>
  <c r="J1003" i="5" s="1"/>
  <c r="I1004" i="5"/>
  <c r="J1004" i="5" s="1"/>
  <c r="I1005" i="5"/>
  <c r="J1005" i="5" s="1"/>
  <c r="I1006" i="5"/>
  <c r="J1006" i="5" s="1"/>
  <c r="I1007" i="5"/>
  <c r="J1007" i="5" s="1"/>
  <c r="I1008" i="5"/>
  <c r="J1008" i="5" s="1"/>
  <c r="I1009" i="5"/>
  <c r="J1009" i="5" s="1"/>
  <c r="I1010" i="5"/>
  <c r="J1010" i="5" s="1"/>
  <c r="I1011" i="5"/>
  <c r="J1011" i="5" s="1"/>
  <c r="I1012" i="5"/>
  <c r="J1012" i="5" s="1"/>
  <c r="I1013" i="5"/>
  <c r="J1013" i="5" s="1"/>
  <c r="I1014" i="5"/>
  <c r="J1014" i="5" s="1"/>
  <c r="I1015" i="5"/>
  <c r="J1015" i="5" s="1"/>
  <c r="I1016" i="5"/>
  <c r="J1016" i="5" s="1"/>
  <c r="I1017" i="5"/>
  <c r="J1017" i="5" s="1"/>
  <c r="I1018" i="5"/>
  <c r="J1018" i="5" s="1"/>
  <c r="I1019" i="5"/>
  <c r="J1019" i="5" s="1"/>
  <c r="I1020" i="5"/>
  <c r="J1020" i="5" s="1"/>
  <c r="I1021" i="5"/>
  <c r="J1021" i="5" s="1"/>
  <c r="I1022" i="5"/>
  <c r="J1022" i="5" s="1"/>
  <c r="I1023" i="5"/>
  <c r="J1023" i="5" s="1"/>
  <c r="I1024" i="5"/>
  <c r="J1024" i="5" s="1"/>
  <c r="I1025" i="5"/>
  <c r="J1025" i="5" s="1"/>
  <c r="I1026" i="5"/>
  <c r="J1026" i="5" s="1"/>
  <c r="I1027" i="5"/>
  <c r="J1027" i="5" s="1"/>
  <c r="I1028" i="5"/>
  <c r="J1028" i="5" s="1"/>
  <c r="I1029" i="5"/>
  <c r="J1029" i="5" s="1"/>
  <c r="I1030" i="5"/>
  <c r="J1030" i="5" s="1"/>
  <c r="I1031" i="5"/>
  <c r="J1031" i="5" s="1"/>
  <c r="I1032" i="5"/>
  <c r="J1032" i="5" s="1"/>
  <c r="I1033" i="5"/>
  <c r="J1033" i="5" s="1"/>
  <c r="I1034" i="5"/>
  <c r="J1034" i="5" s="1"/>
  <c r="I1035" i="5"/>
  <c r="J1035" i="5" s="1"/>
  <c r="I1036" i="5"/>
  <c r="J1036" i="5" s="1"/>
  <c r="I1037" i="5"/>
  <c r="J1037" i="5" s="1"/>
  <c r="I1038" i="5"/>
  <c r="J1038" i="5" s="1"/>
  <c r="I1039" i="5"/>
  <c r="J1039" i="5" s="1"/>
  <c r="I1040" i="5"/>
  <c r="J1040" i="5" s="1"/>
  <c r="I1041" i="5"/>
  <c r="J1041" i="5" s="1"/>
  <c r="I1042" i="5"/>
  <c r="J1042" i="5" s="1"/>
  <c r="I1043" i="5"/>
  <c r="J1043" i="5" s="1"/>
  <c r="I1044" i="5"/>
  <c r="J1044" i="5" s="1"/>
  <c r="I1045" i="5"/>
  <c r="J1045" i="5" s="1"/>
  <c r="I1046" i="5"/>
  <c r="J1046" i="5" s="1"/>
  <c r="I1047" i="5"/>
  <c r="J1047" i="5" s="1"/>
  <c r="I1048" i="5"/>
  <c r="J1048" i="5" s="1"/>
  <c r="I1049" i="5"/>
  <c r="J1049" i="5" s="1"/>
  <c r="I1050" i="5"/>
  <c r="J1050" i="5" s="1"/>
  <c r="I1051" i="5"/>
  <c r="J1051" i="5" s="1"/>
  <c r="I1052" i="5"/>
  <c r="J1052" i="5" s="1"/>
  <c r="I1053" i="5"/>
  <c r="J1053" i="5" s="1"/>
  <c r="I1054" i="5"/>
  <c r="J1054" i="5" s="1"/>
  <c r="I1055" i="5"/>
  <c r="J1055" i="5" s="1"/>
  <c r="I1056" i="5"/>
  <c r="J1056" i="5" s="1"/>
  <c r="I1057" i="5"/>
  <c r="J1057" i="5" s="1"/>
  <c r="I1058" i="5"/>
  <c r="J1058" i="5" s="1"/>
  <c r="I1059" i="5"/>
  <c r="J1059" i="5" s="1"/>
  <c r="I1060" i="5"/>
  <c r="J1060" i="5" s="1"/>
  <c r="I1061" i="5"/>
  <c r="J1061" i="5" s="1"/>
  <c r="I1062" i="5"/>
  <c r="J1062" i="5" s="1"/>
  <c r="I1063" i="5"/>
  <c r="J1063" i="5" s="1"/>
  <c r="I1064" i="5"/>
  <c r="J1064" i="5" s="1"/>
  <c r="I1065" i="5"/>
  <c r="J1065" i="5" s="1"/>
  <c r="I1066" i="5"/>
  <c r="J1066" i="5" s="1"/>
  <c r="I1067" i="5"/>
  <c r="J1067" i="5" s="1"/>
  <c r="I1068" i="5"/>
  <c r="J1068" i="5" s="1"/>
  <c r="I1069" i="5"/>
  <c r="J1069" i="5" s="1"/>
  <c r="I1070" i="5"/>
  <c r="J1070" i="5" s="1"/>
  <c r="I1071" i="5"/>
  <c r="J1071" i="5" s="1"/>
  <c r="I1072" i="5"/>
  <c r="J1072" i="5" s="1"/>
  <c r="I1073" i="5"/>
  <c r="J1073" i="5" s="1"/>
  <c r="I1074" i="5"/>
  <c r="J1074" i="5" s="1"/>
  <c r="I1075" i="5"/>
  <c r="J1075" i="5" s="1"/>
  <c r="I1076" i="5"/>
  <c r="J1076" i="5" s="1"/>
  <c r="I1077" i="5"/>
  <c r="J1077" i="5" s="1"/>
  <c r="I1078" i="5"/>
  <c r="J1078" i="5" s="1"/>
  <c r="I1079" i="5"/>
  <c r="J1079" i="5" s="1"/>
  <c r="I1080" i="5"/>
  <c r="J1080" i="5" s="1"/>
  <c r="I1081" i="5"/>
  <c r="J1081" i="5" s="1"/>
  <c r="I1082" i="5"/>
  <c r="J1082" i="5" s="1"/>
  <c r="I1083" i="5"/>
  <c r="J1083" i="5" s="1"/>
  <c r="I1084" i="5"/>
  <c r="J1084" i="5" s="1"/>
  <c r="I1085" i="5"/>
  <c r="J1085" i="5" s="1"/>
  <c r="I1086" i="5"/>
  <c r="J1086" i="5" s="1"/>
  <c r="I1087" i="5"/>
  <c r="J1087" i="5" s="1"/>
  <c r="I1088" i="5"/>
  <c r="J1088" i="5" s="1"/>
  <c r="I1089" i="5"/>
  <c r="J1089" i="5" s="1"/>
  <c r="I1090" i="5"/>
  <c r="J1090" i="5" s="1"/>
  <c r="I1091" i="5"/>
  <c r="J1091" i="5" s="1"/>
  <c r="I1092" i="5"/>
  <c r="J1092" i="5" s="1"/>
  <c r="I1093" i="5"/>
  <c r="J1093" i="5" s="1"/>
  <c r="I1094" i="5"/>
  <c r="J1094" i="5" s="1"/>
  <c r="I1095" i="5"/>
  <c r="J1095" i="5" s="1"/>
  <c r="I1096" i="5"/>
  <c r="J1096" i="5" s="1"/>
  <c r="I1097" i="5"/>
  <c r="J1097" i="5" s="1"/>
  <c r="I1098" i="5"/>
  <c r="J1098" i="5" s="1"/>
  <c r="I1099" i="5"/>
  <c r="J1099" i="5" s="1"/>
  <c r="I1100" i="5"/>
  <c r="J1100" i="5" s="1"/>
  <c r="I1101" i="5"/>
  <c r="J1101" i="5" s="1"/>
  <c r="I1102" i="5"/>
  <c r="J1102" i="5" s="1"/>
  <c r="I1103" i="5"/>
  <c r="J1103" i="5" s="1"/>
  <c r="I1104" i="5"/>
  <c r="J1104" i="5" s="1"/>
  <c r="I1105" i="5"/>
  <c r="J1105" i="5" s="1"/>
  <c r="I1106" i="5"/>
  <c r="J1106" i="5" s="1"/>
  <c r="I1107" i="5"/>
  <c r="J1107" i="5" s="1"/>
  <c r="I1108" i="5"/>
  <c r="J1108" i="5" s="1"/>
  <c r="I1109" i="5"/>
  <c r="J1109" i="5" s="1"/>
  <c r="I1110" i="5"/>
  <c r="J1110" i="5" s="1"/>
  <c r="I1111" i="5"/>
  <c r="J1111" i="5" s="1"/>
  <c r="I1112" i="5"/>
  <c r="J1112" i="5" s="1"/>
  <c r="I1113" i="5"/>
  <c r="J1113" i="5" s="1"/>
  <c r="I1114" i="5"/>
  <c r="J1114" i="5" s="1"/>
  <c r="I1115" i="5"/>
  <c r="J1115" i="5" s="1"/>
  <c r="I1116" i="5"/>
  <c r="J1116" i="5" s="1"/>
  <c r="I1117" i="5"/>
  <c r="J1117" i="5" s="1"/>
  <c r="I1118" i="5"/>
  <c r="J1118" i="5" s="1"/>
  <c r="I1119" i="5"/>
  <c r="J1119" i="5" s="1"/>
  <c r="I1120" i="5"/>
  <c r="J1120" i="5" s="1"/>
  <c r="I1121" i="5"/>
  <c r="J1121" i="5" s="1"/>
  <c r="I1122" i="5"/>
  <c r="J1122" i="5" s="1"/>
  <c r="I1123" i="5"/>
  <c r="J1123" i="5" s="1"/>
  <c r="I1124" i="5"/>
  <c r="J1124" i="5" s="1"/>
  <c r="I1125" i="5"/>
  <c r="J1125" i="5" s="1"/>
  <c r="I1126" i="5"/>
  <c r="J1126" i="5" s="1"/>
  <c r="I1127" i="5"/>
  <c r="J1127" i="5" s="1"/>
  <c r="I1128" i="5"/>
  <c r="J1128" i="5" s="1"/>
  <c r="I1129" i="5"/>
  <c r="J1129" i="5" s="1"/>
  <c r="I1130" i="5"/>
  <c r="J1130" i="5" s="1"/>
  <c r="I1131" i="5"/>
  <c r="J1131" i="5" s="1"/>
  <c r="I1132" i="5"/>
  <c r="J1132" i="5" s="1"/>
  <c r="I1133" i="5"/>
  <c r="J1133" i="5" s="1"/>
  <c r="I1134" i="5"/>
  <c r="J1134" i="5" s="1"/>
  <c r="I1135" i="5"/>
  <c r="J1135" i="5" s="1"/>
  <c r="I1136" i="5"/>
  <c r="J1136" i="5" s="1"/>
  <c r="I1137" i="5"/>
  <c r="J1137" i="5" s="1"/>
  <c r="I1138" i="5"/>
  <c r="J1138" i="5" s="1"/>
  <c r="I1139" i="5"/>
  <c r="J1139" i="5" s="1"/>
  <c r="I1140" i="5"/>
  <c r="J1140" i="5" s="1"/>
  <c r="I1141" i="5"/>
  <c r="J1141" i="5" s="1"/>
  <c r="I1142" i="5"/>
  <c r="J1142" i="5" s="1"/>
  <c r="I1143" i="5"/>
  <c r="J1143" i="5" s="1"/>
  <c r="I1144" i="5"/>
  <c r="J1144" i="5" s="1"/>
  <c r="I1145" i="5"/>
  <c r="J1145" i="5" s="1"/>
  <c r="I1146" i="5"/>
  <c r="J1146" i="5" s="1"/>
  <c r="I1147" i="5"/>
  <c r="J1147" i="5" s="1"/>
  <c r="I1148" i="5"/>
  <c r="J1148" i="5" s="1"/>
  <c r="I1149" i="5"/>
  <c r="J1149" i="5" s="1"/>
  <c r="I1150" i="5"/>
  <c r="J1150" i="5" s="1"/>
  <c r="I1151" i="5"/>
  <c r="J1151" i="5" s="1"/>
  <c r="I1152" i="5"/>
  <c r="J1152" i="5" s="1"/>
  <c r="I1153" i="5"/>
  <c r="J1153" i="5" s="1"/>
  <c r="I1154" i="5"/>
  <c r="J1154" i="5" s="1"/>
  <c r="I1155" i="5"/>
  <c r="J1155" i="5" s="1"/>
  <c r="I1156" i="5"/>
  <c r="J1156" i="5" s="1"/>
  <c r="I1157" i="5"/>
  <c r="J1157" i="5" s="1"/>
  <c r="I1158" i="5"/>
  <c r="J1158" i="5" s="1"/>
  <c r="I1159" i="5"/>
  <c r="J1159" i="5" s="1"/>
  <c r="I1160" i="5"/>
  <c r="J1160" i="5" s="1"/>
  <c r="I1161" i="5"/>
  <c r="J1161" i="5" s="1"/>
  <c r="I1162" i="5"/>
  <c r="J1162" i="5" s="1"/>
  <c r="I1163" i="5"/>
  <c r="J1163" i="5" s="1"/>
  <c r="I1164" i="5"/>
  <c r="J1164" i="5" s="1"/>
  <c r="I1165" i="5"/>
  <c r="J1165" i="5" s="1"/>
  <c r="I1166" i="5"/>
  <c r="J1166" i="5" s="1"/>
  <c r="I1167" i="5"/>
  <c r="J1167" i="5" s="1"/>
  <c r="I1168" i="5"/>
  <c r="J1168" i="5" s="1"/>
  <c r="I1169" i="5"/>
  <c r="J1169" i="5" s="1"/>
  <c r="I1170" i="5"/>
  <c r="J1170" i="5" s="1"/>
  <c r="I1171" i="5"/>
  <c r="J1171" i="5" s="1"/>
  <c r="I1172" i="5"/>
  <c r="J1172" i="5" s="1"/>
  <c r="I1173" i="5"/>
  <c r="J1173" i="5" s="1"/>
  <c r="I1174" i="5"/>
  <c r="J1174" i="5" s="1"/>
  <c r="I1175" i="5"/>
  <c r="J1175" i="5" s="1"/>
  <c r="I1176" i="5"/>
  <c r="J1176" i="5" s="1"/>
  <c r="I1177" i="5"/>
  <c r="J1177" i="5" s="1"/>
  <c r="I1178" i="5"/>
  <c r="J1178" i="5" s="1"/>
  <c r="I1179" i="5"/>
  <c r="J1179" i="5" s="1"/>
  <c r="I1180" i="5"/>
  <c r="J1180" i="5" s="1"/>
  <c r="I1181" i="5"/>
  <c r="J1181" i="5" s="1"/>
  <c r="I1182" i="5"/>
  <c r="J1182" i="5" s="1"/>
  <c r="I1183" i="5"/>
  <c r="J1183" i="5" s="1"/>
  <c r="I1184" i="5"/>
  <c r="J1184" i="5" s="1"/>
  <c r="I1185" i="5"/>
  <c r="J1185" i="5" s="1"/>
  <c r="I1186" i="5"/>
  <c r="J1186" i="5" s="1"/>
  <c r="I1187" i="5"/>
  <c r="J1187" i="5" s="1"/>
  <c r="I1188" i="5"/>
  <c r="J1188" i="5" s="1"/>
  <c r="I1189" i="5"/>
  <c r="J1189" i="5" s="1"/>
  <c r="I1190" i="5"/>
  <c r="J1190" i="5" s="1"/>
  <c r="I1191" i="5"/>
  <c r="J1191" i="5" s="1"/>
  <c r="I1192" i="5"/>
  <c r="J1192" i="5" s="1"/>
  <c r="I1193" i="5"/>
  <c r="J1193" i="5" s="1"/>
  <c r="I1194" i="5"/>
  <c r="J1194" i="5" s="1"/>
  <c r="I1195" i="5"/>
  <c r="J1195" i="5" s="1"/>
  <c r="I1196" i="5"/>
  <c r="J1196" i="5" s="1"/>
  <c r="I1197" i="5"/>
  <c r="J1197" i="5" s="1"/>
  <c r="I1198" i="5"/>
  <c r="J1198" i="5" s="1"/>
  <c r="I1199" i="5"/>
  <c r="J1199" i="5" s="1"/>
  <c r="I1200" i="5"/>
  <c r="J1200" i="5" s="1"/>
  <c r="I1201" i="5"/>
  <c r="J1201" i="5" s="1"/>
  <c r="I1202" i="5"/>
  <c r="J1202" i="5" s="1"/>
  <c r="I1203" i="5"/>
  <c r="J1203" i="5" s="1"/>
  <c r="I1204" i="5"/>
  <c r="J1204" i="5" s="1"/>
  <c r="I1205" i="5"/>
  <c r="J1205" i="5" s="1"/>
  <c r="I1206" i="5"/>
  <c r="J1206" i="5" s="1"/>
  <c r="I1207" i="5"/>
  <c r="J1207" i="5" s="1"/>
  <c r="I1208" i="5"/>
  <c r="J1208" i="5" s="1"/>
  <c r="I1209" i="5"/>
  <c r="J1209" i="5" s="1"/>
  <c r="I1210" i="5"/>
  <c r="J1210" i="5" s="1"/>
  <c r="I1211" i="5"/>
  <c r="J1211" i="5" s="1"/>
  <c r="I1212" i="5"/>
  <c r="J1212" i="5" s="1"/>
  <c r="I1213" i="5"/>
  <c r="J1213" i="5" s="1"/>
  <c r="I1214" i="5"/>
  <c r="J1214" i="5" s="1"/>
  <c r="I1215" i="5"/>
  <c r="J1215" i="5" s="1"/>
  <c r="I1216" i="5"/>
  <c r="J1216" i="5" s="1"/>
  <c r="I1217" i="5"/>
  <c r="J1217" i="5" s="1"/>
  <c r="I1218" i="5"/>
  <c r="J1218" i="5" s="1"/>
  <c r="I1219" i="5"/>
  <c r="J1219" i="5" s="1"/>
  <c r="I1220" i="5"/>
  <c r="J1220" i="5" s="1"/>
  <c r="I1221" i="5"/>
  <c r="J1221" i="5" s="1"/>
  <c r="I1222" i="5"/>
  <c r="J1222" i="5" s="1"/>
  <c r="I1223" i="5"/>
  <c r="J1223" i="5" s="1"/>
  <c r="I1224" i="5"/>
  <c r="J1224" i="5" s="1"/>
  <c r="I1225" i="5"/>
  <c r="J1225" i="5" s="1"/>
  <c r="I1226" i="5"/>
  <c r="J1226" i="5" s="1"/>
  <c r="I1227" i="5"/>
  <c r="J1227" i="5" s="1"/>
  <c r="I1228" i="5"/>
  <c r="J1228" i="5" s="1"/>
  <c r="I1229" i="5"/>
  <c r="J1229" i="5" s="1"/>
  <c r="I1230" i="5"/>
  <c r="J1230" i="5" s="1"/>
  <c r="I1231" i="5"/>
  <c r="J1231" i="5" s="1"/>
  <c r="I1232" i="5"/>
  <c r="J1232" i="5" s="1"/>
  <c r="I1233" i="5"/>
  <c r="J1233" i="5" s="1"/>
  <c r="I1234" i="5"/>
  <c r="J1234" i="5" s="1"/>
  <c r="I1235" i="5"/>
  <c r="J1235" i="5" s="1"/>
  <c r="I1236" i="5"/>
  <c r="J1236" i="5" s="1"/>
  <c r="I1237" i="5"/>
  <c r="J1237" i="5" s="1"/>
  <c r="I1238" i="5"/>
  <c r="J1238" i="5" s="1"/>
  <c r="I1239" i="5"/>
  <c r="J1239" i="5" s="1"/>
  <c r="I1240" i="5"/>
  <c r="J1240" i="5" s="1"/>
  <c r="I1241" i="5"/>
  <c r="J1241" i="5" s="1"/>
  <c r="I1242" i="5"/>
  <c r="J1242" i="5" s="1"/>
  <c r="I1243" i="5"/>
  <c r="J1243" i="5" s="1"/>
  <c r="I1244" i="5"/>
  <c r="J1244" i="5" s="1"/>
  <c r="I1245" i="5"/>
  <c r="J1245" i="5" s="1"/>
  <c r="I1246" i="5"/>
  <c r="J1246" i="5" s="1"/>
  <c r="I1247" i="5"/>
  <c r="J1247" i="5" s="1"/>
  <c r="I1248" i="5"/>
  <c r="J1248" i="5" s="1"/>
  <c r="I1249" i="5"/>
  <c r="J1249" i="5" s="1"/>
  <c r="I1250" i="5"/>
  <c r="J1250" i="5" s="1"/>
  <c r="I1251" i="5"/>
  <c r="J1251" i="5" s="1"/>
  <c r="I1252" i="5"/>
  <c r="J1252" i="5" s="1"/>
  <c r="I1253" i="5"/>
  <c r="J1253" i="5" s="1"/>
  <c r="I1254" i="5"/>
  <c r="J1254" i="5" s="1"/>
  <c r="I1255" i="5"/>
  <c r="J1255" i="5" s="1"/>
  <c r="I1256" i="5"/>
  <c r="J1256" i="5" s="1"/>
  <c r="I1257" i="5"/>
  <c r="J1257" i="5" s="1"/>
  <c r="I1258" i="5"/>
  <c r="J1258" i="5" s="1"/>
  <c r="I1259" i="5"/>
  <c r="J1259" i="5" s="1"/>
  <c r="I1260" i="5"/>
  <c r="J1260" i="5" s="1"/>
  <c r="I1261" i="5"/>
  <c r="J1261" i="5" s="1"/>
  <c r="I1262" i="5"/>
  <c r="J1262" i="5" s="1"/>
  <c r="I1263" i="5"/>
  <c r="J1263" i="5" s="1"/>
  <c r="I1264" i="5"/>
  <c r="J1264" i="5" s="1"/>
  <c r="I1265" i="5"/>
  <c r="J1265" i="5" s="1"/>
  <c r="I1266" i="5"/>
  <c r="J1266" i="5" s="1"/>
  <c r="I1267" i="5"/>
  <c r="J1267" i="5" s="1"/>
  <c r="I1268" i="5"/>
  <c r="J1268" i="5" s="1"/>
  <c r="I1269" i="5"/>
  <c r="J1269" i="5" s="1"/>
  <c r="I1270" i="5"/>
  <c r="J1270" i="5" s="1"/>
  <c r="I1271" i="5"/>
  <c r="J1271" i="5" s="1"/>
  <c r="I1272" i="5"/>
  <c r="J1272" i="5" s="1"/>
  <c r="I1273" i="5"/>
  <c r="J1273" i="5" s="1"/>
  <c r="I1274" i="5"/>
  <c r="J1274" i="5" s="1"/>
  <c r="I1275" i="5"/>
  <c r="J1275" i="5" s="1"/>
  <c r="I1276" i="5"/>
  <c r="J1276" i="5" s="1"/>
  <c r="I1277" i="5"/>
  <c r="J1277" i="5" s="1"/>
  <c r="I1278" i="5"/>
  <c r="J1278" i="5" s="1"/>
  <c r="I1279" i="5"/>
  <c r="J1279" i="5" s="1"/>
  <c r="I1280" i="5"/>
  <c r="J1280" i="5" s="1"/>
  <c r="I1281" i="5"/>
  <c r="J1281" i="5" s="1"/>
  <c r="I1282" i="5"/>
  <c r="J1282" i="5" s="1"/>
  <c r="I1283" i="5"/>
  <c r="J1283" i="5" s="1"/>
  <c r="I1284" i="5"/>
  <c r="J1284" i="5" s="1"/>
  <c r="I1285" i="5"/>
  <c r="J1285" i="5" s="1"/>
  <c r="I1286" i="5"/>
  <c r="J1286" i="5" s="1"/>
  <c r="I1287" i="5"/>
  <c r="J1287" i="5" s="1"/>
  <c r="I1288" i="5"/>
  <c r="J1288" i="5" s="1"/>
  <c r="I1289" i="5"/>
  <c r="J1289" i="5" s="1"/>
  <c r="I1290" i="5"/>
  <c r="J1290" i="5" s="1"/>
  <c r="I1291" i="5"/>
  <c r="J1291" i="5" s="1"/>
  <c r="I1292" i="5"/>
  <c r="J1292" i="5" s="1"/>
  <c r="I1293" i="5"/>
  <c r="J1293" i="5" s="1"/>
  <c r="I1294" i="5"/>
  <c r="J1294" i="5" s="1"/>
  <c r="I1295" i="5"/>
  <c r="J1295" i="5" s="1"/>
  <c r="I1296" i="5"/>
  <c r="J1296" i="5" s="1"/>
  <c r="I1297" i="5"/>
  <c r="J1297" i="5" s="1"/>
  <c r="I1298" i="5"/>
  <c r="J1298" i="5" s="1"/>
  <c r="I1299" i="5"/>
  <c r="J1299" i="5" s="1"/>
  <c r="I1300" i="5"/>
  <c r="J1300" i="5" s="1"/>
  <c r="I1301" i="5"/>
  <c r="J1301" i="5" s="1"/>
  <c r="I1302" i="5"/>
  <c r="J1302" i="5" s="1"/>
  <c r="I1303" i="5"/>
  <c r="J1303" i="5" s="1"/>
  <c r="I1304" i="5"/>
  <c r="J1304" i="5" s="1"/>
  <c r="I1305" i="5"/>
  <c r="J1305" i="5" s="1"/>
  <c r="I1306" i="5"/>
  <c r="J1306" i="5" s="1"/>
  <c r="I1307" i="5"/>
  <c r="J1307" i="5" s="1"/>
  <c r="I1308" i="5"/>
  <c r="J1308" i="5" s="1"/>
  <c r="I1309" i="5"/>
  <c r="J1309" i="5" s="1"/>
  <c r="I1310" i="5"/>
  <c r="J1310" i="5" s="1"/>
  <c r="I1311" i="5"/>
  <c r="J1311" i="5" s="1"/>
  <c r="I1312" i="5"/>
  <c r="J1312" i="5" s="1"/>
  <c r="I1313" i="5"/>
  <c r="J1313" i="5" s="1"/>
  <c r="I1314" i="5"/>
  <c r="J1314" i="5" s="1"/>
  <c r="I1315" i="5"/>
  <c r="J1315" i="5" s="1"/>
  <c r="I1316" i="5"/>
  <c r="J1316" i="5" s="1"/>
  <c r="I1317" i="5"/>
  <c r="J1317" i="5" s="1"/>
  <c r="I1318" i="5"/>
  <c r="J1318" i="5" s="1"/>
  <c r="I1319" i="5"/>
  <c r="J1319" i="5" s="1"/>
  <c r="I1320" i="5"/>
  <c r="J1320" i="5" s="1"/>
  <c r="I1321" i="5"/>
  <c r="J1321" i="5" s="1"/>
  <c r="I1322" i="5"/>
  <c r="J1322" i="5" s="1"/>
  <c r="I1323" i="5"/>
  <c r="J1323" i="5" s="1"/>
  <c r="I1324" i="5"/>
  <c r="J1324" i="5" s="1"/>
  <c r="I1325" i="5"/>
  <c r="J1325" i="5" s="1"/>
  <c r="I1326" i="5"/>
  <c r="J1326" i="5" s="1"/>
  <c r="I1327" i="5"/>
  <c r="J1327" i="5" s="1"/>
  <c r="I1328" i="5"/>
  <c r="J1328" i="5" s="1"/>
  <c r="I1329" i="5"/>
  <c r="J1329" i="5" s="1"/>
  <c r="I1330" i="5"/>
  <c r="J1330" i="5" s="1"/>
  <c r="I1331" i="5"/>
  <c r="J1331" i="5" s="1"/>
  <c r="I1332" i="5"/>
  <c r="J1332" i="5" s="1"/>
  <c r="I1333" i="5"/>
  <c r="J1333" i="5" s="1"/>
  <c r="I1334" i="5"/>
  <c r="J1334" i="5" s="1"/>
  <c r="I1335" i="5"/>
  <c r="J1335" i="5" s="1"/>
  <c r="I1336" i="5"/>
  <c r="J1336" i="5" s="1"/>
  <c r="I1337" i="5"/>
  <c r="J1337" i="5" s="1"/>
  <c r="I1338" i="5"/>
  <c r="J1338" i="5" s="1"/>
  <c r="I1339" i="5"/>
  <c r="J1339" i="5" s="1"/>
  <c r="I1340" i="5"/>
  <c r="J1340" i="5" s="1"/>
  <c r="I1341" i="5"/>
  <c r="J1341" i="5" s="1"/>
  <c r="I1342" i="5"/>
  <c r="J1342" i="5" s="1"/>
  <c r="I1343" i="5"/>
  <c r="J1343" i="5" s="1"/>
  <c r="I1344" i="5"/>
  <c r="J1344" i="5" s="1"/>
  <c r="I1345" i="5"/>
  <c r="J1345" i="5" s="1"/>
  <c r="I1346" i="5"/>
  <c r="J1346" i="5" s="1"/>
  <c r="J9" i="5"/>
  <c r="M1" i="5" l="1"/>
  <c r="M2" i="5" s="1"/>
  <c r="O1" i="4"/>
  <c r="O2" i="4" s="1"/>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1001" i="3"/>
  <c r="L1002" i="3"/>
  <c r="L1003" i="3"/>
  <c r="L1004" i="3"/>
  <c r="L1005" i="3"/>
  <c r="L1006" i="3"/>
  <c r="L1007" i="3"/>
  <c r="L1008" i="3"/>
  <c r="L1009" i="3"/>
  <c r="L1010" i="3"/>
  <c r="L1011" i="3"/>
  <c r="L1012" i="3"/>
  <c r="L1013" i="3"/>
  <c r="L1014" i="3"/>
  <c r="L1015" i="3"/>
  <c r="L1016" i="3"/>
  <c r="L1017" i="3"/>
  <c r="L1018" i="3"/>
  <c r="L1019" i="3"/>
  <c r="L1020" i="3"/>
  <c r="L1021" i="3"/>
  <c r="L1022" i="3"/>
  <c r="L1023" i="3"/>
  <c r="L1024" i="3"/>
  <c r="L1025" i="3"/>
  <c r="L1026" i="3"/>
  <c r="L1027" i="3"/>
  <c r="L1028" i="3"/>
  <c r="L1029" i="3"/>
  <c r="L1030" i="3"/>
  <c r="L1031" i="3"/>
  <c r="L1032" i="3"/>
  <c r="L1033" i="3"/>
  <c r="L1034" i="3"/>
  <c r="L1035" i="3"/>
  <c r="L1036" i="3"/>
  <c r="L1037" i="3"/>
  <c r="L1038" i="3"/>
  <c r="L1039" i="3"/>
  <c r="L1040" i="3"/>
  <c r="L1041" i="3"/>
  <c r="L1042" i="3"/>
  <c r="L1043" i="3"/>
  <c r="L1044" i="3"/>
  <c r="L1045" i="3"/>
  <c r="L1046" i="3"/>
  <c r="L1047" i="3"/>
  <c r="L1048" i="3"/>
  <c r="L1049" i="3"/>
  <c r="L1050" i="3"/>
  <c r="L1051" i="3"/>
  <c r="L1052" i="3"/>
  <c r="L1053" i="3"/>
  <c r="L1054" i="3"/>
  <c r="L1055" i="3"/>
  <c r="L1056" i="3"/>
  <c r="L1057" i="3"/>
  <c r="L1058" i="3"/>
  <c r="L1059" i="3"/>
  <c r="L1060" i="3"/>
  <c r="L1061" i="3"/>
  <c r="L1062" i="3"/>
  <c r="L1063" i="3"/>
  <c r="L1064" i="3"/>
  <c r="L1065" i="3"/>
  <c r="L1066" i="3"/>
  <c r="L1067" i="3"/>
  <c r="L1068" i="3"/>
  <c r="L1069" i="3"/>
  <c r="L1070" i="3"/>
  <c r="L1071" i="3"/>
  <c r="L1072" i="3"/>
  <c r="L1073" i="3"/>
  <c r="L1074" i="3"/>
  <c r="L1075" i="3"/>
  <c r="L1076" i="3"/>
  <c r="L1077" i="3"/>
  <c r="L1078" i="3"/>
  <c r="L1079" i="3"/>
  <c r="L1080" i="3"/>
  <c r="L1081" i="3"/>
  <c r="L1082" i="3"/>
  <c r="L1083" i="3"/>
  <c r="L1084" i="3"/>
  <c r="L1085" i="3"/>
  <c r="L1086" i="3"/>
  <c r="L1087" i="3"/>
  <c r="L1088" i="3"/>
  <c r="L1089" i="3"/>
  <c r="L1090" i="3"/>
  <c r="L1091" i="3"/>
  <c r="L1092" i="3"/>
  <c r="L1093" i="3"/>
  <c r="L1094" i="3"/>
  <c r="L1095" i="3"/>
  <c r="L1096" i="3"/>
  <c r="L1097" i="3"/>
  <c r="L1098" i="3"/>
  <c r="L1099" i="3"/>
  <c r="L1100" i="3"/>
  <c r="L1101" i="3"/>
  <c r="L1102" i="3"/>
  <c r="L1103" i="3"/>
  <c r="L1104" i="3"/>
  <c r="L1105" i="3"/>
  <c r="L1106" i="3"/>
  <c r="L1107" i="3"/>
  <c r="L1108" i="3"/>
  <c r="L1109" i="3"/>
  <c r="L1110" i="3"/>
  <c r="L1111" i="3"/>
  <c r="L1112" i="3"/>
  <c r="L1113" i="3"/>
  <c r="L1114" i="3"/>
  <c r="L1115" i="3"/>
  <c r="L1116" i="3"/>
  <c r="L1117" i="3"/>
  <c r="L1118" i="3"/>
  <c r="L1119" i="3"/>
  <c r="L1120" i="3"/>
  <c r="L1121" i="3"/>
  <c r="L1122" i="3"/>
  <c r="L1123" i="3"/>
  <c r="L1124" i="3"/>
  <c r="L1125" i="3"/>
  <c r="L1126" i="3"/>
  <c r="L1127" i="3"/>
  <c r="L1128" i="3"/>
  <c r="L1129" i="3"/>
  <c r="L1130" i="3"/>
  <c r="L1131" i="3"/>
  <c r="L1132" i="3"/>
  <c r="L1133" i="3"/>
  <c r="L1134" i="3"/>
  <c r="L1135" i="3"/>
  <c r="L1136" i="3"/>
  <c r="L1137" i="3"/>
  <c r="L1138" i="3"/>
  <c r="L1139" i="3"/>
  <c r="L1140" i="3"/>
  <c r="L1141" i="3"/>
  <c r="L1142" i="3"/>
  <c r="L1143" i="3"/>
  <c r="L1144" i="3"/>
  <c r="L1145" i="3"/>
  <c r="L1146" i="3"/>
  <c r="L1147" i="3"/>
  <c r="L1148" i="3"/>
  <c r="L1149" i="3"/>
  <c r="L1150" i="3"/>
  <c r="L1151" i="3"/>
  <c r="L1152" i="3"/>
  <c r="L1153" i="3"/>
  <c r="L1154" i="3"/>
  <c r="L1155" i="3"/>
  <c r="L1156" i="3"/>
  <c r="L1157" i="3"/>
  <c r="L1158" i="3"/>
  <c r="L1159" i="3"/>
  <c r="L1160" i="3"/>
  <c r="L1161" i="3"/>
  <c r="L1162" i="3"/>
  <c r="L1163" i="3"/>
  <c r="L1164" i="3"/>
  <c r="L1165" i="3"/>
  <c r="L1166" i="3"/>
  <c r="L1167" i="3"/>
  <c r="L1168" i="3"/>
  <c r="L1169" i="3"/>
  <c r="L1170" i="3"/>
  <c r="L1171" i="3"/>
  <c r="L1172" i="3"/>
  <c r="L1173" i="3"/>
  <c r="L1174" i="3"/>
  <c r="L1175" i="3"/>
  <c r="L1176" i="3"/>
  <c r="L1177" i="3"/>
  <c r="L1178" i="3"/>
  <c r="L1179" i="3"/>
  <c r="L1180" i="3"/>
  <c r="L1181" i="3"/>
  <c r="L1182" i="3"/>
  <c r="L1183" i="3"/>
  <c r="L1184" i="3"/>
  <c r="L1185" i="3"/>
  <c r="L1186" i="3"/>
  <c r="L1187" i="3"/>
  <c r="L1188" i="3"/>
  <c r="L1189" i="3"/>
  <c r="L1190" i="3"/>
  <c r="L1191" i="3"/>
  <c r="L1192" i="3"/>
  <c r="L1193" i="3"/>
  <c r="L1194" i="3"/>
  <c r="L1195" i="3"/>
  <c r="L1196" i="3"/>
  <c r="L1197" i="3"/>
  <c r="L1198" i="3"/>
  <c r="L1199" i="3"/>
  <c r="L1200" i="3"/>
  <c r="L1201" i="3"/>
  <c r="L1202" i="3"/>
  <c r="L1203" i="3"/>
  <c r="L1204" i="3"/>
  <c r="L1205" i="3"/>
  <c r="L1206" i="3"/>
  <c r="L1207" i="3"/>
  <c r="L1208" i="3"/>
  <c r="L1209" i="3"/>
  <c r="L1210" i="3"/>
  <c r="L1211" i="3"/>
  <c r="L1212" i="3"/>
  <c r="L1213" i="3"/>
  <c r="L1214" i="3"/>
  <c r="L1215" i="3"/>
  <c r="L1216" i="3"/>
  <c r="L1217" i="3"/>
  <c r="L1218" i="3"/>
  <c r="L1219" i="3"/>
  <c r="L1220" i="3"/>
  <c r="L1221" i="3"/>
  <c r="L1222" i="3"/>
  <c r="L1223" i="3"/>
  <c r="L1224" i="3"/>
  <c r="L1225" i="3"/>
  <c r="L1226" i="3"/>
  <c r="L1227" i="3"/>
  <c r="L1228" i="3"/>
  <c r="L1229" i="3"/>
  <c r="L1230" i="3"/>
  <c r="L1231" i="3"/>
  <c r="L1232" i="3"/>
  <c r="L1233" i="3"/>
  <c r="L1234" i="3"/>
  <c r="L1235" i="3"/>
  <c r="L1236" i="3"/>
  <c r="L1237" i="3"/>
  <c r="L1238" i="3"/>
  <c r="L1239" i="3"/>
  <c r="L1240" i="3"/>
  <c r="L1241" i="3"/>
  <c r="L1242" i="3"/>
  <c r="L1243" i="3"/>
  <c r="L1244" i="3"/>
  <c r="L1245" i="3"/>
  <c r="L1246" i="3"/>
  <c r="L1247" i="3"/>
  <c r="L1248" i="3"/>
  <c r="L1249" i="3"/>
  <c r="L1250" i="3"/>
  <c r="L1251" i="3"/>
  <c r="L1252" i="3"/>
  <c r="L1253" i="3"/>
  <c r="L1254" i="3"/>
  <c r="L1255" i="3"/>
  <c r="L1256" i="3"/>
  <c r="L1257" i="3"/>
  <c r="L1258" i="3"/>
  <c r="L1259" i="3"/>
  <c r="L1260" i="3"/>
  <c r="L1261" i="3"/>
  <c r="L1262" i="3"/>
  <c r="L1263" i="3"/>
  <c r="L1264" i="3"/>
  <c r="L1265" i="3"/>
  <c r="L1266" i="3"/>
  <c r="L1267" i="3"/>
  <c r="L1268" i="3"/>
  <c r="L1269" i="3"/>
  <c r="L1270" i="3"/>
  <c r="L1271" i="3"/>
  <c r="L1272" i="3"/>
  <c r="L1273" i="3"/>
  <c r="L1274" i="3"/>
  <c r="L1275" i="3"/>
  <c r="L1276" i="3"/>
  <c r="L1277" i="3"/>
  <c r="L1278" i="3"/>
  <c r="L1279" i="3"/>
  <c r="L1280" i="3"/>
  <c r="L1281" i="3"/>
  <c r="L1282" i="3"/>
  <c r="L1283" i="3"/>
  <c r="L1284" i="3"/>
  <c r="L1285" i="3"/>
  <c r="L1286" i="3"/>
  <c r="L1287" i="3"/>
  <c r="L1288" i="3"/>
  <c r="L1289" i="3"/>
  <c r="L1290" i="3"/>
  <c r="L1291" i="3"/>
  <c r="L1292" i="3"/>
  <c r="L1293" i="3"/>
  <c r="L1294" i="3"/>
  <c r="L1295" i="3"/>
  <c r="L1296" i="3"/>
  <c r="L1297" i="3"/>
  <c r="L1298" i="3"/>
  <c r="L1299" i="3"/>
  <c r="L1300" i="3"/>
  <c r="L1301" i="3"/>
  <c r="L1302" i="3"/>
  <c r="L1303" i="3"/>
  <c r="L1304" i="3"/>
  <c r="L1305" i="3"/>
  <c r="L1306" i="3"/>
  <c r="L1307" i="3"/>
  <c r="L1308" i="3"/>
  <c r="L1309" i="3"/>
  <c r="L1310" i="3"/>
  <c r="L1311" i="3"/>
  <c r="L1312" i="3"/>
  <c r="L1313" i="3"/>
  <c r="L1314" i="3"/>
  <c r="L1315" i="3"/>
  <c r="L1316" i="3"/>
  <c r="L1317" i="3"/>
  <c r="L1318" i="3"/>
  <c r="L1319" i="3"/>
  <c r="L1320" i="3"/>
  <c r="L1321" i="3"/>
  <c r="L1322" i="3"/>
  <c r="L1323" i="3"/>
  <c r="L1324" i="3"/>
  <c r="L1325" i="3"/>
  <c r="L1326" i="3"/>
  <c r="L1327" i="3"/>
  <c r="L1328" i="3"/>
  <c r="L1329" i="3"/>
  <c r="L1330" i="3"/>
  <c r="L1331" i="3"/>
  <c r="L1332" i="3"/>
  <c r="L1333" i="3"/>
  <c r="L1334" i="3"/>
  <c r="L1335" i="3"/>
  <c r="L1336" i="3"/>
  <c r="L1337" i="3"/>
  <c r="L1338" i="3"/>
  <c r="L1339" i="3"/>
  <c r="L2"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680" i="3"/>
  <c r="K681" i="3"/>
  <c r="K682" i="3"/>
  <c r="K683" i="3"/>
  <c r="K684" i="3"/>
  <c r="K685" i="3"/>
  <c r="K686" i="3"/>
  <c r="K687" i="3"/>
  <c r="K688" i="3"/>
  <c r="K689" i="3"/>
  <c r="K690" i="3"/>
  <c r="K691" i="3"/>
  <c r="K692" i="3"/>
  <c r="K693" i="3"/>
  <c r="K694" i="3"/>
  <c r="K695" i="3"/>
  <c r="K696" i="3"/>
  <c r="K697" i="3"/>
  <c r="K698" i="3"/>
  <c r="K699" i="3"/>
  <c r="K700" i="3"/>
  <c r="K701" i="3"/>
  <c r="K702" i="3"/>
  <c r="K703" i="3"/>
  <c r="K704" i="3"/>
  <c r="K705" i="3"/>
  <c r="K706" i="3"/>
  <c r="K707" i="3"/>
  <c r="K708" i="3"/>
  <c r="K709" i="3"/>
  <c r="K710" i="3"/>
  <c r="K711" i="3"/>
  <c r="K712" i="3"/>
  <c r="K713" i="3"/>
  <c r="K714" i="3"/>
  <c r="K715" i="3"/>
  <c r="K716" i="3"/>
  <c r="K717" i="3"/>
  <c r="K718" i="3"/>
  <c r="K719" i="3"/>
  <c r="K720" i="3"/>
  <c r="K721" i="3"/>
  <c r="K722" i="3"/>
  <c r="K723" i="3"/>
  <c r="K724" i="3"/>
  <c r="K725" i="3"/>
  <c r="K726" i="3"/>
  <c r="K727" i="3"/>
  <c r="K728" i="3"/>
  <c r="K729" i="3"/>
  <c r="K730" i="3"/>
  <c r="K731" i="3"/>
  <c r="K732" i="3"/>
  <c r="K733" i="3"/>
  <c r="K734" i="3"/>
  <c r="K735" i="3"/>
  <c r="K736" i="3"/>
  <c r="K737" i="3"/>
  <c r="K738" i="3"/>
  <c r="K739" i="3"/>
  <c r="K740" i="3"/>
  <c r="K741" i="3"/>
  <c r="K742" i="3"/>
  <c r="K743" i="3"/>
  <c r="K744" i="3"/>
  <c r="K745" i="3"/>
  <c r="K746" i="3"/>
  <c r="K747" i="3"/>
  <c r="K748" i="3"/>
  <c r="K749" i="3"/>
  <c r="K750" i="3"/>
  <c r="K751" i="3"/>
  <c r="K752" i="3"/>
  <c r="K753" i="3"/>
  <c r="K754" i="3"/>
  <c r="K755" i="3"/>
  <c r="K756" i="3"/>
  <c r="K757" i="3"/>
  <c r="K758" i="3"/>
  <c r="K759" i="3"/>
  <c r="K760" i="3"/>
  <c r="K761" i="3"/>
  <c r="K762" i="3"/>
  <c r="K763" i="3"/>
  <c r="K764" i="3"/>
  <c r="K765" i="3"/>
  <c r="K766" i="3"/>
  <c r="K767" i="3"/>
  <c r="K768" i="3"/>
  <c r="K769" i="3"/>
  <c r="K770" i="3"/>
  <c r="K771" i="3"/>
  <c r="K772" i="3"/>
  <c r="K773" i="3"/>
  <c r="K774" i="3"/>
  <c r="K775" i="3"/>
  <c r="K776" i="3"/>
  <c r="K777" i="3"/>
  <c r="K778" i="3"/>
  <c r="K779" i="3"/>
  <c r="K780" i="3"/>
  <c r="K781" i="3"/>
  <c r="K782" i="3"/>
  <c r="K783" i="3"/>
  <c r="K784" i="3"/>
  <c r="K785" i="3"/>
  <c r="K786" i="3"/>
  <c r="K787" i="3"/>
  <c r="K788" i="3"/>
  <c r="K789" i="3"/>
  <c r="K790" i="3"/>
  <c r="K791" i="3"/>
  <c r="K792" i="3"/>
  <c r="K793" i="3"/>
  <c r="K794" i="3"/>
  <c r="K795" i="3"/>
  <c r="K796" i="3"/>
  <c r="K797" i="3"/>
  <c r="K798" i="3"/>
  <c r="K799" i="3"/>
  <c r="K800" i="3"/>
  <c r="K801" i="3"/>
  <c r="K802" i="3"/>
  <c r="K803" i="3"/>
  <c r="K804" i="3"/>
  <c r="K805" i="3"/>
  <c r="K806" i="3"/>
  <c r="K807" i="3"/>
  <c r="K808" i="3"/>
  <c r="K809" i="3"/>
  <c r="K810" i="3"/>
  <c r="K811" i="3"/>
  <c r="K812" i="3"/>
  <c r="K813" i="3"/>
  <c r="K814" i="3"/>
  <c r="K815" i="3"/>
  <c r="K816" i="3"/>
  <c r="K817" i="3"/>
  <c r="K818" i="3"/>
  <c r="K819" i="3"/>
  <c r="K820" i="3"/>
  <c r="K821" i="3"/>
  <c r="K822" i="3"/>
  <c r="K823" i="3"/>
  <c r="K824" i="3"/>
  <c r="K825" i="3"/>
  <c r="K826" i="3"/>
  <c r="K827" i="3"/>
  <c r="K828" i="3"/>
  <c r="K829" i="3"/>
  <c r="K830" i="3"/>
  <c r="K831" i="3"/>
  <c r="K832" i="3"/>
  <c r="K833" i="3"/>
  <c r="K834" i="3"/>
  <c r="K835" i="3"/>
  <c r="K836" i="3"/>
  <c r="K837" i="3"/>
  <c r="K838" i="3"/>
  <c r="K839" i="3"/>
  <c r="K840" i="3"/>
  <c r="K841" i="3"/>
  <c r="K842" i="3"/>
  <c r="K843" i="3"/>
  <c r="K844" i="3"/>
  <c r="K845" i="3"/>
  <c r="K846" i="3"/>
  <c r="K847" i="3"/>
  <c r="K848" i="3"/>
  <c r="K849" i="3"/>
  <c r="K850" i="3"/>
  <c r="K851" i="3"/>
  <c r="K852" i="3"/>
  <c r="K853" i="3"/>
  <c r="K854" i="3"/>
  <c r="K855" i="3"/>
  <c r="K856" i="3"/>
  <c r="K857" i="3"/>
  <c r="K858" i="3"/>
  <c r="K859" i="3"/>
  <c r="K860" i="3"/>
  <c r="K861" i="3"/>
  <c r="K862" i="3"/>
  <c r="K863" i="3"/>
  <c r="K864" i="3"/>
  <c r="K865" i="3"/>
  <c r="K866" i="3"/>
  <c r="K867" i="3"/>
  <c r="K868" i="3"/>
  <c r="K869" i="3"/>
  <c r="K870" i="3"/>
  <c r="K871" i="3"/>
  <c r="K872" i="3"/>
  <c r="K873" i="3"/>
  <c r="K874" i="3"/>
  <c r="K875" i="3"/>
  <c r="K876" i="3"/>
  <c r="K877" i="3"/>
  <c r="K878" i="3"/>
  <c r="K879" i="3"/>
  <c r="K880" i="3"/>
  <c r="K881" i="3"/>
  <c r="K882" i="3"/>
  <c r="K883" i="3"/>
  <c r="K884" i="3"/>
  <c r="K885" i="3"/>
  <c r="K886" i="3"/>
  <c r="K887" i="3"/>
  <c r="K888" i="3"/>
  <c r="K889" i="3"/>
  <c r="K890" i="3"/>
  <c r="K891" i="3"/>
  <c r="K892" i="3"/>
  <c r="K893" i="3"/>
  <c r="K894" i="3"/>
  <c r="K895" i="3"/>
  <c r="K896" i="3"/>
  <c r="K897" i="3"/>
  <c r="K898" i="3"/>
  <c r="K899" i="3"/>
  <c r="K900" i="3"/>
  <c r="K901" i="3"/>
  <c r="K902" i="3"/>
  <c r="K903" i="3"/>
  <c r="K904" i="3"/>
  <c r="K905" i="3"/>
  <c r="K906" i="3"/>
  <c r="K907" i="3"/>
  <c r="K908" i="3"/>
  <c r="K909" i="3"/>
  <c r="K910" i="3"/>
  <c r="K911" i="3"/>
  <c r="K912" i="3"/>
  <c r="K913" i="3"/>
  <c r="K914" i="3"/>
  <c r="K915" i="3"/>
  <c r="K916" i="3"/>
  <c r="K917" i="3"/>
  <c r="K918" i="3"/>
  <c r="K919" i="3"/>
  <c r="K920" i="3"/>
  <c r="K921" i="3"/>
  <c r="K922" i="3"/>
  <c r="K923" i="3"/>
  <c r="K924" i="3"/>
  <c r="K925" i="3"/>
  <c r="K926" i="3"/>
  <c r="K927" i="3"/>
  <c r="K928" i="3"/>
  <c r="K929" i="3"/>
  <c r="K930" i="3"/>
  <c r="K931" i="3"/>
  <c r="K932" i="3"/>
  <c r="K933" i="3"/>
  <c r="K934" i="3"/>
  <c r="K935" i="3"/>
  <c r="K936" i="3"/>
  <c r="K937" i="3"/>
  <c r="K938" i="3"/>
  <c r="K939" i="3"/>
  <c r="K940" i="3"/>
  <c r="K941" i="3"/>
  <c r="K942" i="3"/>
  <c r="K943" i="3"/>
  <c r="K944" i="3"/>
  <c r="K945" i="3"/>
  <c r="K946" i="3"/>
  <c r="K947" i="3"/>
  <c r="K948" i="3"/>
  <c r="K949" i="3"/>
  <c r="K950" i="3"/>
  <c r="K951" i="3"/>
  <c r="K952" i="3"/>
  <c r="K953" i="3"/>
  <c r="K954" i="3"/>
  <c r="K955" i="3"/>
  <c r="K956" i="3"/>
  <c r="K957" i="3"/>
  <c r="K958" i="3"/>
  <c r="K959" i="3"/>
  <c r="K960" i="3"/>
  <c r="K961" i="3"/>
  <c r="K962" i="3"/>
  <c r="K963" i="3"/>
  <c r="K964" i="3"/>
  <c r="K965" i="3"/>
  <c r="K966" i="3"/>
  <c r="K967" i="3"/>
  <c r="K968" i="3"/>
  <c r="K969" i="3"/>
  <c r="K970" i="3"/>
  <c r="K971" i="3"/>
  <c r="K972" i="3"/>
  <c r="K973" i="3"/>
  <c r="K974" i="3"/>
  <c r="K975" i="3"/>
  <c r="K976" i="3"/>
  <c r="K977" i="3"/>
  <c r="K978" i="3"/>
  <c r="K979" i="3"/>
  <c r="K980" i="3"/>
  <c r="K981" i="3"/>
  <c r="K982" i="3"/>
  <c r="K983" i="3"/>
  <c r="K984" i="3"/>
  <c r="K985" i="3"/>
  <c r="K986" i="3"/>
  <c r="K987" i="3"/>
  <c r="K988" i="3"/>
  <c r="K989" i="3"/>
  <c r="K990" i="3"/>
  <c r="K991" i="3"/>
  <c r="K992" i="3"/>
  <c r="K993" i="3"/>
  <c r="K994" i="3"/>
  <c r="K995" i="3"/>
  <c r="K996" i="3"/>
  <c r="K997" i="3"/>
  <c r="K998" i="3"/>
  <c r="K999" i="3"/>
  <c r="K1000" i="3"/>
  <c r="K1001" i="3"/>
  <c r="K1002" i="3"/>
  <c r="K1003" i="3"/>
  <c r="K1004" i="3"/>
  <c r="K1005" i="3"/>
  <c r="K1006" i="3"/>
  <c r="K1007" i="3"/>
  <c r="K1008" i="3"/>
  <c r="K1009" i="3"/>
  <c r="K1010" i="3"/>
  <c r="K1011" i="3"/>
  <c r="K1012" i="3"/>
  <c r="K1013" i="3"/>
  <c r="K1014" i="3"/>
  <c r="K1015" i="3"/>
  <c r="K1016" i="3"/>
  <c r="K1017" i="3"/>
  <c r="K1018" i="3"/>
  <c r="K1019" i="3"/>
  <c r="K1020" i="3"/>
  <c r="K1021" i="3"/>
  <c r="K1022" i="3"/>
  <c r="K1023" i="3"/>
  <c r="K1024" i="3"/>
  <c r="K1025" i="3"/>
  <c r="K1026" i="3"/>
  <c r="K1027" i="3"/>
  <c r="K1028" i="3"/>
  <c r="K1029" i="3"/>
  <c r="K1030" i="3"/>
  <c r="K1031" i="3"/>
  <c r="K1032" i="3"/>
  <c r="K1033" i="3"/>
  <c r="K1034" i="3"/>
  <c r="K1035" i="3"/>
  <c r="K1036" i="3"/>
  <c r="K1037" i="3"/>
  <c r="K1038" i="3"/>
  <c r="K1039" i="3"/>
  <c r="K1040" i="3"/>
  <c r="K1041" i="3"/>
  <c r="K1042" i="3"/>
  <c r="K1043" i="3"/>
  <c r="K1044" i="3"/>
  <c r="K1045" i="3"/>
  <c r="K1046" i="3"/>
  <c r="K1047" i="3"/>
  <c r="K1048" i="3"/>
  <c r="K1049" i="3"/>
  <c r="K1050" i="3"/>
  <c r="K1051" i="3"/>
  <c r="K1052" i="3"/>
  <c r="K1053" i="3"/>
  <c r="K1054" i="3"/>
  <c r="K1055" i="3"/>
  <c r="K1056" i="3"/>
  <c r="K1057" i="3"/>
  <c r="K1058" i="3"/>
  <c r="K1059" i="3"/>
  <c r="K1060" i="3"/>
  <c r="K1061" i="3"/>
  <c r="K1062" i="3"/>
  <c r="K1063" i="3"/>
  <c r="K1064" i="3"/>
  <c r="K1065" i="3"/>
  <c r="K1066" i="3"/>
  <c r="K1067" i="3"/>
  <c r="K1068" i="3"/>
  <c r="K1069" i="3"/>
  <c r="K1070" i="3"/>
  <c r="K1071" i="3"/>
  <c r="K1072" i="3"/>
  <c r="K1073" i="3"/>
  <c r="K1074" i="3"/>
  <c r="K1075" i="3"/>
  <c r="K1076" i="3"/>
  <c r="K1077" i="3"/>
  <c r="K1078" i="3"/>
  <c r="K1079" i="3"/>
  <c r="K1080" i="3"/>
  <c r="K1081" i="3"/>
  <c r="K1082" i="3"/>
  <c r="K1083" i="3"/>
  <c r="K1084" i="3"/>
  <c r="K1085" i="3"/>
  <c r="K1086" i="3"/>
  <c r="K1087" i="3"/>
  <c r="K1088" i="3"/>
  <c r="K1089" i="3"/>
  <c r="K1090" i="3"/>
  <c r="K1091" i="3"/>
  <c r="K1092" i="3"/>
  <c r="K1093" i="3"/>
  <c r="K1094" i="3"/>
  <c r="K1095" i="3"/>
  <c r="K1096" i="3"/>
  <c r="K1097" i="3"/>
  <c r="K1098" i="3"/>
  <c r="K1099" i="3"/>
  <c r="K1100" i="3"/>
  <c r="K1101" i="3"/>
  <c r="K1102" i="3"/>
  <c r="K1103" i="3"/>
  <c r="K1104" i="3"/>
  <c r="K1105" i="3"/>
  <c r="K1106" i="3"/>
  <c r="K1107" i="3"/>
  <c r="K1108" i="3"/>
  <c r="K1109" i="3"/>
  <c r="K1110" i="3"/>
  <c r="K1111" i="3"/>
  <c r="K1112" i="3"/>
  <c r="K1113" i="3"/>
  <c r="K1114" i="3"/>
  <c r="K1115" i="3"/>
  <c r="K1116" i="3"/>
  <c r="K1117" i="3"/>
  <c r="K1118" i="3"/>
  <c r="K1119" i="3"/>
  <c r="K1120" i="3"/>
  <c r="K1121" i="3"/>
  <c r="K1122" i="3"/>
  <c r="K1123" i="3"/>
  <c r="K1124" i="3"/>
  <c r="K1125" i="3"/>
  <c r="K1126" i="3"/>
  <c r="K1127" i="3"/>
  <c r="K1128" i="3"/>
  <c r="K1129" i="3"/>
  <c r="K1130" i="3"/>
  <c r="K1131" i="3"/>
  <c r="K1132" i="3"/>
  <c r="K1133" i="3"/>
  <c r="K1134" i="3"/>
  <c r="K1135" i="3"/>
  <c r="K1136" i="3"/>
  <c r="K1137" i="3"/>
  <c r="K1138" i="3"/>
  <c r="K1139" i="3"/>
  <c r="K1140" i="3"/>
  <c r="K1141" i="3"/>
  <c r="K1142" i="3"/>
  <c r="K1143" i="3"/>
  <c r="K1144" i="3"/>
  <c r="K1145" i="3"/>
  <c r="K1146" i="3"/>
  <c r="K1147" i="3"/>
  <c r="K1148" i="3"/>
  <c r="K1149" i="3"/>
  <c r="K1150" i="3"/>
  <c r="K1151" i="3"/>
  <c r="K1152" i="3"/>
  <c r="K1153" i="3"/>
  <c r="K1154" i="3"/>
  <c r="K1155" i="3"/>
  <c r="K1156" i="3"/>
  <c r="K1157" i="3"/>
  <c r="K1158" i="3"/>
  <c r="K1159" i="3"/>
  <c r="K1160" i="3"/>
  <c r="K1161" i="3"/>
  <c r="K1162" i="3"/>
  <c r="K1163" i="3"/>
  <c r="K1164" i="3"/>
  <c r="K1165" i="3"/>
  <c r="K1166" i="3"/>
  <c r="K1167" i="3"/>
  <c r="K1168" i="3"/>
  <c r="K1169" i="3"/>
  <c r="K1170" i="3"/>
  <c r="K1171" i="3"/>
  <c r="K1172" i="3"/>
  <c r="K1173" i="3"/>
  <c r="K1174" i="3"/>
  <c r="K1175" i="3"/>
  <c r="K1176" i="3"/>
  <c r="K1177" i="3"/>
  <c r="K1178" i="3"/>
  <c r="K1179" i="3"/>
  <c r="K1180" i="3"/>
  <c r="K1181" i="3"/>
  <c r="K1182" i="3"/>
  <c r="K1183" i="3"/>
  <c r="K1184" i="3"/>
  <c r="K1185" i="3"/>
  <c r="K1186" i="3"/>
  <c r="K1187" i="3"/>
  <c r="K1188" i="3"/>
  <c r="K1189" i="3"/>
  <c r="K1190" i="3"/>
  <c r="K1191" i="3"/>
  <c r="K1192" i="3"/>
  <c r="K1193" i="3"/>
  <c r="K1194" i="3"/>
  <c r="K1195" i="3"/>
  <c r="K1196" i="3"/>
  <c r="K1197" i="3"/>
  <c r="K1198" i="3"/>
  <c r="K1199" i="3"/>
  <c r="K1200" i="3"/>
  <c r="K1201" i="3"/>
  <c r="K1202" i="3"/>
  <c r="K1203" i="3"/>
  <c r="K1204" i="3"/>
  <c r="K1205" i="3"/>
  <c r="K1206" i="3"/>
  <c r="K1207" i="3"/>
  <c r="K1208" i="3"/>
  <c r="K1209" i="3"/>
  <c r="K1210" i="3"/>
  <c r="K1211" i="3"/>
  <c r="K1212" i="3"/>
  <c r="K1213" i="3"/>
  <c r="K1214" i="3"/>
  <c r="K1215" i="3"/>
  <c r="K1216" i="3"/>
  <c r="K1217" i="3"/>
  <c r="K1218" i="3"/>
  <c r="K1219" i="3"/>
  <c r="K1220" i="3"/>
  <c r="K1221" i="3"/>
  <c r="K1222" i="3"/>
  <c r="K1223" i="3"/>
  <c r="K1224" i="3"/>
  <c r="K1225" i="3"/>
  <c r="K1226" i="3"/>
  <c r="K1227" i="3"/>
  <c r="K1228" i="3"/>
  <c r="K1229" i="3"/>
  <c r="K1230" i="3"/>
  <c r="K1231" i="3"/>
  <c r="K1232" i="3"/>
  <c r="K1233" i="3"/>
  <c r="K1234" i="3"/>
  <c r="K1235" i="3"/>
  <c r="K1236" i="3"/>
  <c r="K1237" i="3"/>
  <c r="K1238" i="3"/>
  <c r="K1239" i="3"/>
  <c r="K1240" i="3"/>
  <c r="K1241" i="3"/>
  <c r="K1242" i="3"/>
  <c r="K1243" i="3"/>
  <c r="K1244" i="3"/>
  <c r="K1245" i="3"/>
  <c r="K1246" i="3"/>
  <c r="K1247" i="3"/>
  <c r="K1248" i="3"/>
  <c r="K1249" i="3"/>
  <c r="K1250" i="3"/>
  <c r="K1251" i="3"/>
  <c r="K1252" i="3"/>
  <c r="K1253" i="3"/>
  <c r="K1254" i="3"/>
  <c r="K1255" i="3"/>
  <c r="K1256" i="3"/>
  <c r="K1257" i="3"/>
  <c r="K1258" i="3"/>
  <c r="K1259" i="3"/>
  <c r="K1260" i="3"/>
  <c r="K1261" i="3"/>
  <c r="K1262" i="3"/>
  <c r="K1263" i="3"/>
  <c r="K1264" i="3"/>
  <c r="K1265" i="3"/>
  <c r="K1266" i="3"/>
  <c r="K1267" i="3"/>
  <c r="K1268" i="3"/>
  <c r="K1269" i="3"/>
  <c r="K1270" i="3"/>
  <c r="K1271" i="3"/>
  <c r="K1272" i="3"/>
  <c r="K1273" i="3"/>
  <c r="K1274" i="3"/>
  <c r="K1275" i="3"/>
  <c r="K1276" i="3"/>
  <c r="K1277" i="3"/>
  <c r="K1278" i="3"/>
  <c r="K1279" i="3"/>
  <c r="K1280" i="3"/>
  <c r="K1281" i="3"/>
  <c r="K1282" i="3"/>
  <c r="K1283" i="3"/>
  <c r="K1284" i="3"/>
  <c r="K1285" i="3"/>
  <c r="K1286" i="3"/>
  <c r="K1287" i="3"/>
  <c r="K1288" i="3"/>
  <c r="K1289" i="3"/>
  <c r="K1290" i="3"/>
  <c r="K1291" i="3"/>
  <c r="K1292" i="3"/>
  <c r="K1293" i="3"/>
  <c r="K1294" i="3"/>
  <c r="K1295" i="3"/>
  <c r="K1296" i="3"/>
  <c r="K1297" i="3"/>
  <c r="K1298" i="3"/>
  <c r="K1299" i="3"/>
  <c r="K1300" i="3"/>
  <c r="K1301" i="3"/>
  <c r="K1302" i="3"/>
  <c r="K1303" i="3"/>
  <c r="K1304" i="3"/>
  <c r="K1305" i="3"/>
  <c r="K1306" i="3"/>
  <c r="K1307" i="3"/>
  <c r="K1308" i="3"/>
  <c r="K1309" i="3"/>
  <c r="K1310" i="3"/>
  <c r="K1311" i="3"/>
  <c r="K1312" i="3"/>
  <c r="K1313" i="3"/>
  <c r="K1314" i="3"/>
  <c r="K1315" i="3"/>
  <c r="K1316" i="3"/>
  <c r="K1317" i="3"/>
  <c r="K1318" i="3"/>
  <c r="K1319" i="3"/>
  <c r="K1320" i="3"/>
  <c r="K1321" i="3"/>
  <c r="K1322" i="3"/>
  <c r="K1323" i="3"/>
  <c r="K1324" i="3"/>
  <c r="K1325" i="3"/>
  <c r="K1326" i="3"/>
  <c r="K1327" i="3"/>
  <c r="K1328" i="3"/>
  <c r="K1329" i="3"/>
  <c r="K1330" i="3"/>
  <c r="K1331" i="3"/>
  <c r="K1332" i="3"/>
  <c r="K1333" i="3"/>
  <c r="K1334" i="3"/>
  <c r="K1335" i="3"/>
  <c r="K1336" i="3"/>
  <c r="K1337" i="3"/>
  <c r="K1338" i="3"/>
  <c r="K1339" i="3"/>
  <c r="K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960" i="3"/>
  <c r="J961" i="3"/>
  <c r="J962" i="3"/>
  <c r="J963" i="3"/>
  <c r="J964" i="3"/>
  <c r="J965" i="3"/>
  <c r="J966" i="3"/>
  <c r="J967" i="3"/>
  <c r="J968" i="3"/>
  <c r="J969" i="3"/>
  <c r="J970" i="3"/>
  <c r="J971" i="3"/>
  <c r="J972" i="3"/>
  <c r="J973" i="3"/>
  <c r="J974" i="3"/>
  <c r="J975" i="3"/>
  <c r="J976" i="3"/>
  <c r="J977" i="3"/>
  <c r="J978" i="3"/>
  <c r="J979" i="3"/>
  <c r="J980" i="3"/>
  <c r="J981" i="3"/>
  <c r="J982" i="3"/>
  <c r="J983" i="3"/>
  <c r="J984" i="3"/>
  <c r="J985" i="3"/>
  <c r="J986" i="3"/>
  <c r="J987" i="3"/>
  <c r="J988" i="3"/>
  <c r="J989" i="3"/>
  <c r="J990" i="3"/>
  <c r="J991" i="3"/>
  <c r="J992" i="3"/>
  <c r="J993" i="3"/>
  <c r="J994" i="3"/>
  <c r="J995" i="3"/>
  <c r="J996" i="3"/>
  <c r="J997" i="3"/>
  <c r="J998" i="3"/>
  <c r="J999" i="3"/>
  <c r="J1000" i="3"/>
  <c r="J1001" i="3"/>
  <c r="J1002" i="3"/>
  <c r="J1003" i="3"/>
  <c r="J1004" i="3"/>
  <c r="J1005" i="3"/>
  <c r="J1006" i="3"/>
  <c r="J1007" i="3"/>
  <c r="J1008" i="3"/>
  <c r="J1009" i="3"/>
  <c r="J1010" i="3"/>
  <c r="J1011" i="3"/>
  <c r="J1012" i="3"/>
  <c r="J1013" i="3"/>
  <c r="J1014" i="3"/>
  <c r="J1015" i="3"/>
  <c r="J1016" i="3"/>
  <c r="J1017" i="3"/>
  <c r="J1018" i="3"/>
  <c r="J1019" i="3"/>
  <c r="J1020" i="3"/>
  <c r="J1021" i="3"/>
  <c r="J1022" i="3"/>
  <c r="J1023" i="3"/>
  <c r="J1024" i="3"/>
  <c r="J1025" i="3"/>
  <c r="J1026" i="3"/>
  <c r="J1027" i="3"/>
  <c r="J1028" i="3"/>
  <c r="J1029" i="3"/>
  <c r="J1030" i="3"/>
  <c r="J1031" i="3"/>
  <c r="J1032" i="3"/>
  <c r="J1033" i="3"/>
  <c r="J1034" i="3"/>
  <c r="J1035" i="3"/>
  <c r="J1036" i="3"/>
  <c r="J1037" i="3"/>
  <c r="J1038" i="3"/>
  <c r="J1039" i="3"/>
  <c r="J1040" i="3"/>
  <c r="J1041" i="3"/>
  <c r="J1042" i="3"/>
  <c r="J1043" i="3"/>
  <c r="J1044" i="3"/>
  <c r="J1045" i="3"/>
  <c r="J1046" i="3"/>
  <c r="J1047" i="3"/>
  <c r="J1048" i="3"/>
  <c r="J1049" i="3"/>
  <c r="J1050" i="3"/>
  <c r="J1051" i="3"/>
  <c r="J1052" i="3"/>
  <c r="J1053" i="3"/>
  <c r="J1054" i="3"/>
  <c r="J1055" i="3"/>
  <c r="J1056" i="3"/>
  <c r="J1057" i="3"/>
  <c r="J1058" i="3"/>
  <c r="J1059" i="3"/>
  <c r="J1060" i="3"/>
  <c r="J1061" i="3"/>
  <c r="J1062" i="3"/>
  <c r="J1063" i="3"/>
  <c r="J1064" i="3"/>
  <c r="J1065" i="3"/>
  <c r="J1066" i="3"/>
  <c r="J1067" i="3"/>
  <c r="J1068" i="3"/>
  <c r="J1069" i="3"/>
  <c r="J1070" i="3"/>
  <c r="J1071" i="3"/>
  <c r="J1072" i="3"/>
  <c r="J1073" i="3"/>
  <c r="J1074" i="3"/>
  <c r="J1075" i="3"/>
  <c r="J1076" i="3"/>
  <c r="J1077" i="3"/>
  <c r="J1078" i="3"/>
  <c r="J1079" i="3"/>
  <c r="J1080" i="3"/>
  <c r="J1081" i="3"/>
  <c r="J1082" i="3"/>
  <c r="J1083" i="3"/>
  <c r="J1084" i="3"/>
  <c r="J1085" i="3"/>
  <c r="J1086" i="3"/>
  <c r="J1087" i="3"/>
  <c r="J1088" i="3"/>
  <c r="J1089" i="3"/>
  <c r="J1090" i="3"/>
  <c r="J1091" i="3"/>
  <c r="J1092" i="3"/>
  <c r="J1093" i="3"/>
  <c r="J1094" i="3"/>
  <c r="J1095" i="3"/>
  <c r="J1096" i="3"/>
  <c r="J1097" i="3"/>
  <c r="J1098" i="3"/>
  <c r="J1099" i="3"/>
  <c r="J1100" i="3"/>
  <c r="J1101" i="3"/>
  <c r="J1102" i="3"/>
  <c r="J1103" i="3"/>
  <c r="J1104" i="3"/>
  <c r="J1105" i="3"/>
  <c r="J1106" i="3"/>
  <c r="J1107" i="3"/>
  <c r="J1108" i="3"/>
  <c r="J1109" i="3"/>
  <c r="J1110" i="3"/>
  <c r="J1111" i="3"/>
  <c r="J1112" i="3"/>
  <c r="J1113" i="3"/>
  <c r="J1114" i="3"/>
  <c r="J1115" i="3"/>
  <c r="J1116" i="3"/>
  <c r="J1117" i="3"/>
  <c r="J1118" i="3"/>
  <c r="J1119" i="3"/>
  <c r="J1120" i="3"/>
  <c r="J1121" i="3"/>
  <c r="J1122" i="3"/>
  <c r="J1123" i="3"/>
  <c r="J1124" i="3"/>
  <c r="J1125" i="3"/>
  <c r="J1126" i="3"/>
  <c r="J1127" i="3"/>
  <c r="J1128" i="3"/>
  <c r="J1129" i="3"/>
  <c r="J1130" i="3"/>
  <c r="J1131" i="3"/>
  <c r="J1132" i="3"/>
  <c r="J1133" i="3"/>
  <c r="J1134" i="3"/>
  <c r="J1135" i="3"/>
  <c r="J1136" i="3"/>
  <c r="J1137" i="3"/>
  <c r="J1138" i="3"/>
  <c r="J1139" i="3"/>
  <c r="J1140" i="3"/>
  <c r="J1141" i="3"/>
  <c r="J1142" i="3"/>
  <c r="J1143" i="3"/>
  <c r="J1144" i="3"/>
  <c r="J1145" i="3"/>
  <c r="J1146" i="3"/>
  <c r="J1147" i="3"/>
  <c r="J1148" i="3"/>
  <c r="J1149" i="3"/>
  <c r="J1150" i="3"/>
  <c r="J1151" i="3"/>
  <c r="J1152" i="3"/>
  <c r="J1153" i="3"/>
  <c r="J1154" i="3"/>
  <c r="J1155" i="3"/>
  <c r="J1156" i="3"/>
  <c r="J1157" i="3"/>
  <c r="J1158" i="3"/>
  <c r="J1159" i="3"/>
  <c r="J1160" i="3"/>
  <c r="J1161" i="3"/>
  <c r="J1162" i="3"/>
  <c r="J1163" i="3"/>
  <c r="J1164" i="3"/>
  <c r="J1165" i="3"/>
  <c r="J1166" i="3"/>
  <c r="J1167" i="3"/>
  <c r="J1168" i="3"/>
  <c r="J1169" i="3"/>
  <c r="J1170" i="3"/>
  <c r="J1171" i="3"/>
  <c r="J1172" i="3"/>
  <c r="J1173" i="3"/>
  <c r="J1174" i="3"/>
  <c r="J1175" i="3"/>
  <c r="J1176" i="3"/>
  <c r="J1177" i="3"/>
  <c r="J1178" i="3"/>
  <c r="J1179" i="3"/>
  <c r="J1180" i="3"/>
  <c r="J1181" i="3"/>
  <c r="J1182" i="3"/>
  <c r="J1183" i="3"/>
  <c r="J1184" i="3"/>
  <c r="J1185" i="3"/>
  <c r="J1186" i="3"/>
  <c r="J1187" i="3"/>
  <c r="J1188" i="3"/>
  <c r="J1189" i="3"/>
  <c r="J1190" i="3"/>
  <c r="J1191" i="3"/>
  <c r="J1192" i="3"/>
  <c r="J1193" i="3"/>
  <c r="J1194" i="3"/>
  <c r="J1195" i="3"/>
  <c r="J1196" i="3"/>
  <c r="J1197" i="3"/>
  <c r="J1198" i="3"/>
  <c r="J1199" i="3"/>
  <c r="J1200" i="3"/>
  <c r="J1201" i="3"/>
  <c r="J1202" i="3"/>
  <c r="J1203" i="3"/>
  <c r="J1204" i="3"/>
  <c r="J1205" i="3"/>
  <c r="J1206" i="3"/>
  <c r="J1207" i="3"/>
  <c r="J1208" i="3"/>
  <c r="J1209" i="3"/>
  <c r="J1210" i="3"/>
  <c r="J1211" i="3"/>
  <c r="J1212" i="3"/>
  <c r="J1213" i="3"/>
  <c r="J1214" i="3"/>
  <c r="J1215" i="3"/>
  <c r="J1216" i="3"/>
  <c r="J1217" i="3"/>
  <c r="J1218" i="3"/>
  <c r="J1219" i="3"/>
  <c r="J1220" i="3"/>
  <c r="J1221" i="3"/>
  <c r="J1222" i="3"/>
  <c r="J1223" i="3"/>
  <c r="J1224" i="3"/>
  <c r="J1225" i="3"/>
  <c r="J1226" i="3"/>
  <c r="J1227" i="3"/>
  <c r="J1228" i="3"/>
  <c r="J1229" i="3"/>
  <c r="J1230" i="3"/>
  <c r="J1231" i="3"/>
  <c r="J1232" i="3"/>
  <c r="J1233" i="3"/>
  <c r="J1234" i="3"/>
  <c r="J1235" i="3"/>
  <c r="J1236" i="3"/>
  <c r="J1237" i="3"/>
  <c r="J1238" i="3"/>
  <c r="J1239" i="3"/>
  <c r="J1240" i="3"/>
  <c r="J1241" i="3"/>
  <c r="J1242" i="3"/>
  <c r="J1243" i="3"/>
  <c r="J1244" i="3"/>
  <c r="J1245" i="3"/>
  <c r="J1246" i="3"/>
  <c r="J1247" i="3"/>
  <c r="J1248" i="3"/>
  <c r="J1249" i="3"/>
  <c r="J1250" i="3"/>
  <c r="J1251" i="3"/>
  <c r="J1252" i="3"/>
  <c r="J1253" i="3"/>
  <c r="J1254" i="3"/>
  <c r="J1255" i="3"/>
  <c r="J1256" i="3"/>
  <c r="J1257" i="3"/>
  <c r="J1258" i="3"/>
  <c r="J1259" i="3"/>
  <c r="J1260" i="3"/>
  <c r="J1261" i="3"/>
  <c r="J1262" i="3"/>
  <c r="J1263" i="3"/>
  <c r="J1264" i="3"/>
  <c r="J1265" i="3"/>
  <c r="J1266" i="3"/>
  <c r="J1267" i="3"/>
  <c r="J1268" i="3"/>
  <c r="J1269" i="3"/>
  <c r="J1270" i="3"/>
  <c r="J1271" i="3"/>
  <c r="J1272" i="3"/>
  <c r="J1273" i="3"/>
  <c r="J1274" i="3"/>
  <c r="J1275" i="3"/>
  <c r="J1276" i="3"/>
  <c r="J1277" i="3"/>
  <c r="J1278" i="3"/>
  <c r="J1279" i="3"/>
  <c r="J1280" i="3"/>
  <c r="J1281" i="3"/>
  <c r="J1282" i="3"/>
  <c r="J1283" i="3"/>
  <c r="J1284" i="3"/>
  <c r="J1285" i="3"/>
  <c r="J1286" i="3"/>
  <c r="J1287" i="3"/>
  <c r="J1288" i="3"/>
  <c r="J1289" i="3"/>
  <c r="J1290" i="3"/>
  <c r="J1291" i="3"/>
  <c r="J1292" i="3"/>
  <c r="J1293" i="3"/>
  <c r="J1294" i="3"/>
  <c r="J1295" i="3"/>
  <c r="J1296" i="3"/>
  <c r="J1297" i="3"/>
  <c r="J1298" i="3"/>
  <c r="J1299" i="3"/>
  <c r="J1300" i="3"/>
  <c r="J1301" i="3"/>
  <c r="J1302" i="3"/>
  <c r="J1303" i="3"/>
  <c r="J1304" i="3"/>
  <c r="J1305" i="3"/>
  <c r="J1306" i="3"/>
  <c r="J1307" i="3"/>
  <c r="J1308" i="3"/>
  <c r="J1309" i="3"/>
  <c r="J1310" i="3"/>
  <c r="J1311" i="3"/>
  <c r="J1312" i="3"/>
  <c r="J1313" i="3"/>
  <c r="J1314" i="3"/>
  <c r="J1315" i="3"/>
  <c r="J1316" i="3"/>
  <c r="J1317" i="3"/>
  <c r="J1318" i="3"/>
  <c r="J1319" i="3"/>
  <c r="J1320" i="3"/>
  <c r="J1321" i="3"/>
  <c r="J1322" i="3"/>
  <c r="J1323" i="3"/>
  <c r="J1324" i="3"/>
  <c r="J1325" i="3"/>
  <c r="J1326" i="3"/>
  <c r="J1327" i="3"/>
  <c r="J1328" i="3"/>
  <c r="J1329" i="3"/>
  <c r="J1330" i="3"/>
  <c r="J1331" i="3"/>
  <c r="J1332" i="3"/>
  <c r="J1333" i="3"/>
  <c r="J1334" i="3"/>
  <c r="J1335" i="3"/>
  <c r="J1336" i="3"/>
  <c r="J1337" i="3"/>
  <c r="J1338" i="3"/>
  <c r="J1339" i="3"/>
  <c r="J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5" i="3"/>
  <c r="I1206" i="3"/>
  <c r="I1207" i="3"/>
  <c r="I1208" i="3"/>
  <c r="I1209" i="3"/>
  <c r="I1210" i="3"/>
  <c r="I1211" i="3"/>
  <c r="I1212" i="3"/>
  <c r="I1213" i="3"/>
  <c r="I1214" i="3"/>
  <c r="I1215" i="3"/>
  <c r="I1216" i="3"/>
  <c r="I1217" i="3"/>
  <c r="I1218" i="3"/>
  <c r="I1219" i="3"/>
  <c r="I1220" i="3"/>
  <c r="I1221" i="3"/>
  <c r="I1222" i="3"/>
  <c r="I1223" i="3"/>
  <c r="I1224" i="3"/>
  <c r="I1225" i="3"/>
  <c r="I1226" i="3"/>
  <c r="I1227" i="3"/>
  <c r="I1228" i="3"/>
  <c r="I1229" i="3"/>
  <c r="I1230" i="3"/>
  <c r="I1231" i="3"/>
  <c r="I1232" i="3"/>
  <c r="I1233" i="3"/>
  <c r="I1234" i="3"/>
  <c r="I1235" i="3"/>
  <c r="I1236" i="3"/>
  <c r="I1237" i="3"/>
  <c r="I1238" i="3"/>
  <c r="I1239" i="3"/>
  <c r="I1240" i="3"/>
  <c r="I1241" i="3"/>
  <c r="I1242" i="3"/>
  <c r="I1243" i="3"/>
  <c r="I1244" i="3"/>
  <c r="I1245" i="3"/>
  <c r="I1246" i="3"/>
  <c r="I1247" i="3"/>
  <c r="I1248" i="3"/>
  <c r="I1249" i="3"/>
  <c r="I1250" i="3"/>
  <c r="I1251" i="3"/>
  <c r="I1252" i="3"/>
  <c r="I1253" i="3"/>
  <c r="I1254" i="3"/>
  <c r="I1255" i="3"/>
  <c r="I1256" i="3"/>
  <c r="I1257" i="3"/>
  <c r="I1258" i="3"/>
  <c r="I1259" i="3"/>
  <c r="I1260" i="3"/>
  <c r="I1261" i="3"/>
  <c r="I1262" i="3"/>
  <c r="I1263" i="3"/>
  <c r="I1264" i="3"/>
  <c r="I1265" i="3"/>
  <c r="I1266" i="3"/>
  <c r="I1267" i="3"/>
  <c r="I1268" i="3"/>
  <c r="I1269" i="3"/>
  <c r="I1270" i="3"/>
  <c r="I1271" i="3"/>
  <c r="I1272" i="3"/>
  <c r="I1273" i="3"/>
  <c r="I1274" i="3"/>
  <c r="I1275" i="3"/>
  <c r="I1276" i="3"/>
  <c r="I1277" i="3"/>
  <c r="I1278" i="3"/>
  <c r="I1279" i="3"/>
  <c r="I1280" i="3"/>
  <c r="I1281" i="3"/>
  <c r="I1282" i="3"/>
  <c r="I1283" i="3"/>
  <c r="I1284" i="3"/>
  <c r="I1285" i="3"/>
  <c r="I1286" i="3"/>
  <c r="I1287" i="3"/>
  <c r="I1288" i="3"/>
  <c r="I1289" i="3"/>
  <c r="I1290" i="3"/>
  <c r="I1291" i="3"/>
  <c r="I1292" i="3"/>
  <c r="I1293" i="3"/>
  <c r="I1294" i="3"/>
  <c r="I1295" i="3"/>
  <c r="I1296" i="3"/>
  <c r="I1297" i="3"/>
  <c r="I1298" i="3"/>
  <c r="I1299" i="3"/>
  <c r="I1300" i="3"/>
  <c r="I1301" i="3"/>
  <c r="I1302" i="3"/>
  <c r="I1303" i="3"/>
  <c r="I1304" i="3"/>
  <c r="I1305" i="3"/>
  <c r="I1306" i="3"/>
  <c r="I1307" i="3"/>
  <c r="I1308" i="3"/>
  <c r="I1309" i="3"/>
  <c r="I1310" i="3"/>
  <c r="I1311" i="3"/>
  <c r="I1312" i="3"/>
  <c r="I1313" i="3"/>
  <c r="I1314" i="3"/>
  <c r="I1315" i="3"/>
  <c r="I1316" i="3"/>
  <c r="I1317" i="3"/>
  <c r="I1318" i="3"/>
  <c r="I1319" i="3"/>
  <c r="I1320" i="3"/>
  <c r="I1321" i="3"/>
  <c r="I1322" i="3"/>
  <c r="I1323" i="3"/>
  <c r="I1324" i="3"/>
  <c r="I1325" i="3"/>
  <c r="I1326" i="3"/>
  <c r="I1327" i="3"/>
  <c r="I1328" i="3"/>
  <c r="I1329" i="3"/>
  <c r="I1330" i="3"/>
  <c r="I1331" i="3"/>
  <c r="I1332" i="3"/>
  <c r="I1333" i="3"/>
  <c r="I1334" i="3"/>
  <c r="I1335" i="3"/>
  <c r="I1336" i="3"/>
  <c r="I1337" i="3"/>
  <c r="I1338" i="3"/>
  <c r="I1339" i="3"/>
  <c r="I2" i="3"/>
  <c r="H3"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3"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7" i="3"/>
  <c r="H998" i="3"/>
  <c r="H999" i="3"/>
  <c r="H1000" i="3"/>
  <c r="H1001" i="3"/>
  <c r="H1002" i="3"/>
  <c r="H1003" i="3"/>
  <c r="H1004" i="3"/>
  <c r="H1005" i="3"/>
  <c r="H1006" i="3"/>
  <c r="H1007" i="3"/>
  <c r="H1008" i="3"/>
  <c r="H1009" i="3"/>
  <c r="H1010" i="3"/>
  <c r="H1011" i="3"/>
  <c r="H1012" i="3"/>
  <c r="H1013" i="3"/>
  <c r="H1014" i="3"/>
  <c r="H1015" i="3"/>
  <c r="H1016" i="3"/>
  <c r="H1017" i="3"/>
  <c r="H1018" i="3"/>
  <c r="H1019" i="3"/>
  <c r="H1020" i="3"/>
  <c r="H1021" i="3"/>
  <c r="H1022" i="3"/>
  <c r="H1023" i="3"/>
  <c r="H1024" i="3"/>
  <c r="H1025" i="3"/>
  <c r="H1026" i="3"/>
  <c r="H1027" i="3"/>
  <c r="H1028" i="3"/>
  <c r="H1029" i="3"/>
  <c r="H1030" i="3"/>
  <c r="H1031" i="3"/>
  <c r="H1032" i="3"/>
  <c r="H1033" i="3"/>
  <c r="H1034" i="3"/>
  <c r="H1035" i="3"/>
  <c r="H1036" i="3"/>
  <c r="H1037" i="3"/>
  <c r="H1038" i="3"/>
  <c r="H1039" i="3"/>
  <c r="H1040" i="3"/>
  <c r="H1041" i="3"/>
  <c r="H1042" i="3"/>
  <c r="H1043" i="3"/>
  <c r="H1044" i="3"/>
  <c r="H1045" i="3"/>
  <c r="H1046" i="3"/>
  <c r="H1047" i="3"/>
  <c r="H1048" i="3"/>
  <c r="H1049" i="3"/>
  <c r="H1050" i="3"/>
  <c r="H1051" i="3"/>
  <c r="H1052" i="3"/>
  <c r="H1053" i="3"/>
  <c r="H1054" i="3"/>
  <c r="H1055" i="3"/>
  <c r="H1056" i="3"/>
  <c r="H1057" i="3"/>
  <c r="H1058" i="3"/>
  <c r="H1059" i="3"/>
  <c r="H1060" i="3"/>
  <c r="H1061" i="3"/>
  <c r="H1062" i="3"/>
  <c r="H1063" i="3"/>
  <c r="H1064" i="3"/>
  <c r="H1065" i="3"/>
  <c r="H1066" i="3"/>
  <c r="H1067" i="3"/>
  <c r="H1068" i="3"/>
  <c r="H1069" i="3"/>
  <c r="H1070" i="3"/>
  <c r="H1071" i="3"/>
  <c r="H1072" i="3"/>
  <c r="H1073" i="3"/>
  <c r="H1074" i="3"/>
  <c r="H1075" i="3"/>
  <c r="H1076" i="3"/>
  <c r="H1077" i="3"/>
  <c r="H1078" i="3"/>
  <c r="H1079" i="3"/>
  <c r="H1080" i="3"/>
  <c r="H1081" i="3"/>
  <c r="H1082" i="3"/>
  <c r="H1083" i="3"/>
  <c r="H1084" i="3"/>
  <c r="H1085" i="3"/>
  <c r="H1086" i="3"/>
  <c r="H1087" i="3"/>
  <c r="H1088" i="3"/>
  <c r="H1089" i="3"/>
  <c r="H1090" i="3"/>
  <c r="H1091" i="3"/>
  <c r="H1092" i="3"/>
  <c r="H1093" i="3"/>
  <c r="H1094" i="3"/>
  <c r="H1095" i="3"/>
  <c r="H1096" i="3"/>
  <c r="H1097" i="3"/>
  <c r="H1098" i="3"/>
  <c r="H1099" i="3"/>
  <c r="H1100" i="3"/>
  <c r="H1101" i="3"/>
  <c r="H1102" i="3"/>
  <c r="H1103" i="3"/>
  <c r="H1104" i="3"/>
  <c r="H1105" i="3"/>
  <c r="H1106" i="3"/>
  <c r="H1107" i="3"/>
  <c r="H1108" i="3"/>
  <c r="H1109" i="3"/>
  <c r="H1110" i="3"/>
  <c r="H1111" i="3"/>
  <c r="H1112" i="3"/>
  <c r="H1113" i="3"/>
  <c r="H1114" i="3"/>
  <c r="H1115" i="3"/>
  <c r="H1116" i="3"/>
  <c r="H1117" i="3"/>
  <c r="H1118" i="3"/>
  <c r="H1119" i="3"/>
  <c r="H1120" i="3"/>
  <c r="H1121" i="3"/>
  <c r="H1122" i="3"/>
  <c r="H1123" i="3"/>
  <c r="H1124" i="3"/>
  <c r="H1125" i="3"/>
  <c r="H1126" i="3"/>
  <c r="H1127" i="3"/>
  <c r="H1128" i="3"/>
  <c r="H1129" i="3"/>
  <c r="H1130" i="3"/>
  <c r="H1131" i="3"/>
  <c r="H1132" i="3"/>
  <c r="H1133" i="3"/>
  <c r="H1134" i="3"/>
  <c r="H1135" i="3"/>
  <c r="H1136" i="3"/>
  <c r="H1137" i="3"/>
  <c r="H1138" i="3"/>
  <c r="H1139" i="3"/>
  <c r="H1140" i="3"/>
  <c r="H1141" i="3"/>
  <c r="H1142" i="3"/>
  <c r="H1143" i="3"/>
  <c r="H1144" i="3"/>
  <c r="H1145" i="3"/>
  <c r="H1146" i="3"/>
  <c r="H1147" i="3"/>
  <c r="H1148" i="3"/>
  <c r="H1149" i="3"/>
  <c r="H1150" i="3"/>
  <c r="H1151" i="3"/>
  <c r="H1152" i="3"/>
  <c r="H1153" i="3"/>
  <c r="H1154" i="3"/>
  <c r="H1155" i="3"/>
  <c r="H1156" i="3"/>
  <c r="H1157" i="3"/>
  <c r="H1158" i="3"/>
  <c r="H1159" i="3"/>
  <c r="H1160" i="3"/>
  <c r="H1161" i="3"/>
  <c r="H1162" i="3"/>
  <c r="H1163" i="3"/>
  <c r="H1164" i="3"/>
  <c r="H1165" i="3"/>
  <c r="H1166" i="3"/>
  <c r="H1167" i="3"/>
  <c r="H1168" i="3"/>
  <c r="H1169" i="3"/>
  <c r="H1170" i="3"/>
  <c r="H1171" i="3"/>
  <c r="H1172" i="3"/>
  <c r="H1173" i="3"/>
  <c r="H1174" i="3"/>
  <c r="H1175" i="3"/>
  <c r="H1176" i="3"/>
  <c r="H1177" i="3"/>
  <c r="H1178" i="3"/>
  <c r="H1179" i="3"/>
  <c r="H1180" i="3"/>
  <c r="H1181" i="3"/>
  <c r="H1182" i="3"/>
  <c r="H1183" i="3"/>
  <c r="H1184" i="3"/>
  <c r="H1185" i="3"/>
  <c r="H1186" i="3"/>
  <c r="H1187" i="3"/>
  <c r="H1188" i="3"/>
  <c r="H1189" i="3"/>
  <c r="H1190" i="3"/>
  <c r="H1191" i="3"/>
  <c r="H1192" i="3"/>
  <c r="H1193" i="3"/>
  <c r="H1194" i="3"/>
  <c r="H1195" i="3"/>
  <c r="H1196" i="3"/>
  <c r="H1197" i="3"/>
  <c r="H1198" i="3"/>
  <c r="H1199" i="3"/>
  <c r="H1200" i="3"/>
  <c r="H1201" i="3"/>
  <c r="H1202" i="3"/>
  <c r="H1203" i="3"/>
  <c r="H1204" i="3"/>
  <c r="H1205" i="3"/>
  <c r="H1206" i="3"/>
  <c r="H1207" i="3"/>
  <c r="H1208" i="3"/>
  <c r="H1209" i="3"/>
  <c r="H1210" i="3"/>
  <c r="H1211" i="3"/>
  <c r="H1212" i="3"/>
  <c r="H1213" i="3"/>
  <c r="H1214" i="3"/>
  <c r="H1215" i="3"/>
  <c r="H1216" i="3"/>
  <c r="H1217" i="3"/>
  <c r="H1218" i="3"/>
  <c r="H1219" i="3"/>
  <c r="H1220" i="3"/>
  <c r="H1221" i="3"/>
  <c r="H1222" i="3"/>
  <c r="H1223" i="3"/>
  <c r="H1224" i="3"/>
  <c r="H1225" i="3"/>
  <c r="H1226" i="3"/>
  <c r="H1227" i="3"/>
  <c r="H1228" i="3"/>
  <c r="H1229" i="3"/>
  <c r="H1230" i="3"/>
  <c r="H1231" i="3"/>
  <c r="H1232" i="3"/>
  <c r="H1233" i="3"/>
  <c r="H1234" i="3"/>
  <c r="H1235" i="3"/>
  <c r="H1236" i="3"/>
  <c r="H1237" i="3"/>
  <c r="H1238" i="3"/>
  <c r="H1239" i="3"/>
  <c r="H1240" i="3"/>
  <c r="H1241" i="3"/>
  <c r="H1242" i="3"/>
  <c r="H1243" i="3"/>
  <c r="H1244" i="3"/>
  <c r="H1245" i="3"/>
  <c r="H1246" i="3"/>
  <c r="H1247" i="3"/>
  <c r="H1248" i="3"/>
  <c r="H1249" i="3"/>
  <c r="H1250" i="3"/>
  <c r="H1251" i="3"/>
  <c r="H1252" i="3"/>
  <c r="H1253" i="3"/>
  <c r="H1254" i="3"/>
  <c r="H1255" i="3"/>
  <c r="H1256" i="3"/>
  <c r="H1257" i="3"/>
  <c r="H1258" i="3"/>
  <c r="H1259" i="3"/>
  <c r="H1260" i="3"/>
  <c r="H1261" i="3"/>
  <c r="H1262" i="3"/>
  <c r="H1263" i="3"/>
  <c r="H1264" i="3"/>
  <c r="H1265" i="3"/>
  <c r="H1266" i="3"/>
  <c r="H1267" i="3"/>
  <c r="H1268" i="3"/>
  <c r="H1269" i="3"/>
  <c r="H1270" i="3"/>
  <c r="H1271" i="3"/>
  <c r="H1272" i="3"/>
  <c r="H1273" i="3"/>
  <c r="H1274" i="3"/>
  <c r="H1275" i="3"/>
  <c r="H1276" i="3"/>
  <c r="H1277" i="3"/>
  <c r="H1278" i="3"/>
  <c r="H1279" i="3"/>
  <c r="H1280" i="3"/>
  <c r="H1281" i="3"/>
  <c r="H1282" i="3"/>
  <c r="H1283" i="3"/>
  <c r="H1284" i="3"/>
  <c r="H1285" i="3"/>
  <c r="H1286" i="3"/>
  <c r="H1287" i="3"/>
  <c r="H1288" i="3"/>
  <c r="H1289" i="3"/>
  <c r="H1290" i="3"/>
  <c r="H1291" i="3"/>
  <c r="H1292" i="3"/>
  <c r="H1293" i="3"/>
  <c r="H1294" i="3"/>
  <c r="H1295" i="3"/>
  <c r="H1296" i="3"/>
  <c r="H1297" i="3"/>
  <c r="H1298" i="3"/>
  <c r="H1299" i="3"/>
  <c r="H1300" i="3"/>
  <c r="H1301" i="3"/>
  <c r="H1302" i="3"/>
  <c r="H1303" i="3"/>
  <c r="H1304" i="3"/>
  <c r="H1305" i="3"/>
  <c r="H1306" i="3"/>
  <c r="H1307" i="3"/>
  <c r="H1308" i="3"/>
  <c r="H1309" i="3"/>
  <c r="H1310" i="3"/>
  <c r="H1311" i="3"/>
  <c r="H1312" i="3"/>
  <c r="H1313" i="3"/>
  <c r="H1314" i="3"/>
  <c r="H1315" i="3"/>
  <c r="H1316" i="3"/>
  <c r="H1317" i="3"/>
  <c r="H1318" i="3"/>
  <c r="H1319" i="3"/>
  <c r="H1320" i="3"/>
  <c r="H1321" i="3"/>
  <c r="H1322" i="3"/>
  <c r="H1323" i="3"/>
  <c r="H1324" i="3"/>
  <c r="H1325" i="3"/>
  <c r="H1326" i="3"/>
  <c r="H1327" i="3"/>
  <c r="H1328" i="3"/>
  <c r="H1329" i="3"/>
  <c r="H1330" i="3"/>
  <c r="H1331" i="3"/>
  <c r="H1332" i="3"/>
  <c r="H1333" i="3"/>
  <c r="H1334" i="3"/>
  <c r="H1335" i="3"/>
  <c r="H1336" i="3"/>
  <c r="H1337" i="3"/>
  <c r="H1338" i="3"/>
  <c r="H1339" i="3"/>
  <c r="H2" i="3"/>
</calcChain>
</file>

<file path=xl/sharedStrings.xml><?xml version="1.0" encoding="utf-8"?>
<sst xmlns="http://schemas.openxmlformats.org/spreadsheetml/2006/main" count="8473" uniqueCount="124">
  <si>
    <t>age</t>
  </si>
  <si>
    <t>sex</t>
  </si>
  <si>
    <t>bmi</t>
  </si>
  <si>
    <t>children</t>
  </si>
  <si>
    <t>smoker</t>
  </si>
  <si>
    <t>region</t>
  </si>
  <si>
    <t>female</t>
  </si>
  <si>
    <t>yes</t>
  </si>
  <si>
    <t>southwest</t>
  </si>
  <si>
    <t>male</t>
  </si>
  <si>
    <t>no</t>
  </si>
  <si>
    <t>southeast</t>
  </si>
  <si>
    <t>northwest</t>
  </si>
  <si>
    <t>northeast</t>
  </si>
  <si>
    <t>age: age of primary beneficiary</t>
  </si>
  <si>
    <t>sex: insurance contractor gender, female, male</t>
  </si>
  <si>
    <t>bmi: Body mass index, providing an understanding of body, weights that are relatively high or low relative to height,</t>
  </si>
  <si>
    <t>objective index of body weight (kg / m ^ 2) using the ratio of height to weight, ideally 18.5 to 24.9</t>
  </si>
  <si>
    <t>children: Number of children covered by health insurance / Number of dependents</t>
  </si>
  <si>
    <t>smoker: Smoking</t>
  </si>
  <si>
    <t>region: the beneficiary's residential area in the US, northeast, southeast, southwest, northwest.</t>
  </si>
  <si>
    <t>charges: Individual medical costs billed by health insurance</t>
  </si>
  <si>
    <t>charges($)</t>
  </si>
  <si>
    <t>SEX</t>
  </si>
  <si>
    <t>SMOKERS</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</si>
  <si>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</si>
  <si>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</si>
  <si>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</si>
  <si>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</si>
  <si>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</si>
  <si>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</si>
  <si>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</si>
  <si>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</si>
  <si>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</si>
  <si>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</si>
  <si>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</si>
  <si>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</si>
  <si>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</si>
  <si>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</si>
  <si>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</si>
  <si>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</si>
  <si>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</si>
  <si>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</si>
  <si>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</si>
  <si>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</si>
  <si>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</si>
  <si>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</si>
  <si>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</si>
  <si>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</si>
  <si>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</si>
  <si>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</si>
  <si>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charges($)</t>
  </si>
  <si>
    <t>Residuals</t>
  </si>
  <si>
    <t>Categorical variables</t>
  </si>
  <si>
    <t>Continuous variables</t>
  </si>
  <si>
    <t>Sex</t>
  </si>
  <si>
    <t>Smoker</t>
  </si>
  <si>
    <t>Region</t>
  </si>
  <si>
    <t>Age</t>
  </si>
  <si>
    <t>Bmi</t>
  </si>
  <si>
    <t>Charges</t>
  </si>
  <si>
    <t>a)</t>
  </si>
  <si>
    <t>b)</t>
  </si>
  <si>
    <t xml:space="preserve"> Histograms</t>
  </si>
  <si>
    <t>Box plots</t>
  </si>
  <si>
    <t>Correlation analysis</t>
  </si>
  <si>
    <t>Row Labels</t>
  </si>
  <si>
    <t>Grand Total</t>
  </si>
  <si>
    <t>Column Labels</t>
  </si>
  <si>
    <t>Count of smoker</t>
  </si>
  <si>
    <t>Average of charges($)</t>
  </si>
  <si>
    <t>No of smoker</t>
  </si>
  <si>
    <t>d)</t>
  </si>
  <si>
    <t>e)</t>
  </si>
  <si>
    <t>Coieff</t>
  </si>
  <si>
    <t xml:space="preserve">AVERAGE </t>
  </si>
  <si>
    <t>ACCURACY</t>
  </si>
  <si>
    <t>AVERAGE</t>
  </si>
  <si>
    <t>i)</t>
  </si>
  <si>
    <t xml:space="preserve">Male by
 Female Ratio = </t>
  </si>
  <si>
    <t>ii)</t>
  </si>
  <si>
    <t>BMI</t>
  </si>
  <si>
    <t>Smokers</t>
  </si>
  <si>
    <t>iii)</t>
  </si>
  <si>
    <t>iv)</t>
  </si>
  <si>
    <t>f)</t>
  </si>
  <si>
    <t>Correlation between number of dependents and charges =</t>
  </si>
  <si>
    <t>g)</t>
  </si>
  <si>
    <t>Number  of Students</t>
  </si>
  <si>
    <t>h)</t>
  </si>
  <si>
    <t>SEX modified</t>
  </si>
  <si>
    <t>new charges</t>
  </si>
  <si>
    <t>errror</t>
  </si>
  <si>
    <t>Coiefficient</t>
  </si>
  <si>
    <t>Co-orelation Table</t>
  </si>
  <si>
    <t>Mean</t>
  </si>
  <si>
    <t>Median</t>
  </si>
  <si>
    <t>Mode</t>
  </si>
  <si>
    <t>Standard Deviation</t>
  </si>
  <si>
    <t>Sample Variance</t>
  </si>
  <si>
    <t>Kurtosis</t>
  </si>
  <si>
    <t>Skewness</t>
  </si>
  <si>
    <t>Range</t>
  </si>
  <si>
    <t>Minimum</t>
  </si>
  <si>
    <t>Maximum</t>
  </si>
  <si>
    <t>Sum</t>
  </si>
  <si>
    <t>Count</t>
  </si>
  <si>
    <t>co-oif</t>
  </si>
  <si>
    <t>new charge</t>
  </si>
  <si>
    <t>error</t>
  </si>
  <si>
    <t>Average</t>
  </si>
  <si>
    <t>Accuracy</t>
  </si>
  <si>
    <t>Average of bmi</t>
  </si>
  <si>
    <t>j)</t>
  </si>
  <si>
    <t>15-25</t>
  </si>
  <si>
    <t>25-35</t>
  </si>
  <si>
    <t>35-45</t>
  </si>
  <si>
    <t>45-55</t>
  </si>
  <si>
    <t>15-24</t>
  </si>
  <si>
    <t>25-34</t>
  </si>
  <si>
    <t>35-44</t>
  </si>
  <si>
    <t>45-54</t>
  </si>
  <si>
    <t>55-65</t>
  </si>
  <si>
    <t>Descriptive Summary Analysis of edited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</si>
</sst>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000%"/>
  </numFmts>
  <fonts count="16">
    <font>
      <sz val="11"/>
      <color theme="1"/>
      <name val="Calibri"/>
      <family val="2"/>
      <scheme val="minor"/>
    </font>
    <font>
      <b/>
      <sz val="11"/>
      <color theme="1"/>
      <name val="Calibri"/>
      <family val="2"/>
      <scheme val="minor"/>
    </font>
    <font>
      <sz val="8"/>
      <color theme="1"/>
      <name val="Inherit"/>
    </font>
    <font>
      <i/>
      <sz val="11"/>
      <color theme="1"/>
      <name val="Calibri"/>
      <family val="2"/>
      <scheme val="minor"/>
    </font>
    <font>
      <sz val="14"/>
      <color theme="1"/>
      <name val="Calibri"/>
      <family val="2"/>
      <scheme val="minor"/>
    </font>
    <font>
      <b/>
      <sz val="16"/>
      <color rgb="FF92D050"/>
      <name val="Calibri"/>
      <family val="2"/>
      <scheme val="minor"/>
    </font>
    <font>
      <b/>
      <sz val="16"/>
      <color theme="1"/>
      <name val="Calibri"/>
      <family val="2"/>
      <scheme val="minor"/>
    </font>
    <font>
      <sz val="11"/>
      <color theme="1"/>
      <name val="Calibri"/>
      <family val="2"/>
      <scheme val="minor"/>
    </font>
    <font>
      <b/>
      <sz val="11"/>
      <color theme="0"/>
      <name val="Calibri"/>
      <family val="2"/>
      <scheme val="minor"/>
    </font>
    <font>
      <b/>
      <sz val="14"/>
      <color theme="1"/>
      <name val="Calibri"/>
      <family val="2"/>
      <scheme val="minor"/>
    </font>
    <font>
      <b/>
      <sz val="11"/>
      <color theme="9"/>
      <name val="Calibri"/>
      <family val="2"/>
      <scheme val="minor"/>
    </font>
    <font>
      <sz val="11"/>
      <name val="Calibri"/>
      <family val="2"/>
      <scheme val="minor"/>
    </font>
    <font>
      <b/>
      <sz val="11"/>
      <name val="Calibri"/>
      <family val="2"/>
      <scheme val="minor"/>
    </font>
    <font>
      <b/>
      <sz val="12"/>
      <color theme="1"/>
      <name val="Calibri"/>
      <family val="2"/>
      <scheme val="minor"/>
    </font>
    <font>
      <b/>
      <sz val="16"/>
      <color theme="5"/>
      <name val="Calibri"/>
      <family val="2"/>
      <scheme val="minor"/>
    </font>
    <font>
      <b/>
      <sz val="14"/>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rgb="FFFFC000"/>
        <bgColor indexed="64"/>
      </patternFill>
    </fill>
    <fill>
      <patternFill patternType="solid">
        <fgColor rgb="FF00B0F0"/>
        <bgColor indexed="64"/>
      </patternFill>
    </fill>
    <fill>
      <patternFill patternType="solid">
        <fgColor rgb="FF00B0F0"/>
        <bgColor theme="4"/>
      </patternFill>
    </fill>
    <fill>
      <patternFill patternType="solid">
        <fgColor rgb="FFFFFF00"/>
        <bgColor theme="4"/>
      </patternFill>
    </fill>
    <fill>
      <patternFill patternType="solid">
        <fgColor rgb="FFFFC000"/>
        <bgColor theme="4"/>
      </patternFill>
    </fill>
  </fills>
  <borders count="8">
    <border>
      <left/>
      <right/>
      <top/>
      <bottom/>
      <diagonal/>
    </border>
    <border>
      <left/>
      <right/>
      <top/>
      <bottom style="medium">
        <color indexed="64"/>
      </bottom>
      <diagonal/>
    </border>
    <border>
      <left/>
      <right/>
      <top style="medium">
        <color indexed="64"/>
      </top>
      <bottom style="thin">
        <color indexed="64"/>
      </bottom>
      <diagonal/>
    </border>
    <border>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9" fontId="7" fillId="0" borderId="0" applyFont="0" applyFill="0" applyBorder="0" applyAlignment="0" applyProtection="0"/>
  </cellStyleXfs>
  <cellXfs count="57">
    <xf numFmtId="0" fontId="0" fillId="0" borderId="0" xfId="0"/>
    <xf numFmtId="0" fontId="1" fillId="0" borderId="0" xfId="0" applyFont="1"/>
    <xf numFmtId="0" fontId="2" fillId="0" borderId="0" xfId="0" applyFont="1" applyAlignment="1">
      <alignment horizontal="left" vertical="center"/>
    </xf>
    <xf numFmtId="0" fontId="0" fillId="0" borderId="0" xfId="0" applyAlignment="1">
      <alignment horizontal="center" vertical="center"/>
    </xf>
    <xf numFmtId="0" fontId="0" fillId="0" borderId="0" xfId="0" applyFill="1" applyBorder="1" applyAlignment="1"/>
    <xf numFmtId="0" fontId="0" fillId="0" borderId="1" xfId="0" applyFill="1" applyBorder="1" applyAlignment="1"/>
    <xf numFmtId="0" fontId="3" fillId="0" borderId="2" xfId="0" applyFont="1" applyFill="1" applyBorder="1" applyAlignment="1">
      <alignment horizontal="center"/>
    </xf>
    <xf numFmtId="0" fontId="4" fillId="0" borderId="0" xfId="0" applyFont="1" applyAlignment="1">
      <alignment horizontal="center"/>
    </xf>
    <xf numFmtId="0" fontId="0" fillId="0" borderId="0" xfId="0" applyAlignment="1">
      <alignment horizontal="left"/>
    </xf>
    <xf numFmtId="0" fontId="0" fillId="0" borderId="0" xfId="0" applyAlignment="1">
      <alignment horizontal="right"/>
    </xf>
    <xf numFmtId="0" fontId="5" fillId="0" borderId="0" xfId="0" applyFont="1"/>
    <xf numFmtId="0" fontId="0" fillId="0" borderId="0" xfId="0" pivotButton="1"/>
    <xf numFmtId="0" fontId="0" fillId="0" borderId="0" xfId="0" applyNumberFormat="1"/>
    <xf numFmtId="0" fontId="6" fillId="0" borderId="0" xfId="0" applyFont="1" applyAlignment="1">
      <alignment horizontal="center"/>
    </xf>
    <xf numFmtId="0" fontId="9" fillId="0" borderId="0" xfId="0" applyFont="1" applyAlignment="1">
      <alignment horizontal="right"/>
    </xf>
    <xf numFmtId="0" fontId="0" fillId="0" borderId="0" xfId="0" applyAlignment="1">
      <alignment horizontal="center" wrapText="1"/>
    </xf>
    <xf numFmtId="165" fontId="0" fillId="0" borderId="0" xfId="0" applyNumberFormat="1"/>
    <xf numFmtId="165" fontId="0" fillId="0" borderId="0" xfId="0" applyNumberFormat="1" applyAlignment="1">
      <alignment horizontal="center"/>
    </xf>
    <xf numFmtId="1" fontId="0" fillId="0" borderId="0" xfId="0" applyNumberFormat="1" applyAlignment="1">
      <alignment horizontal="center"/>
    </xf>
    <xf numFmtId="0" fontId="10" fillId="0" borderId="0" xfId="0" applyFont="1"/>
    <xf numFmtId="0" fontId="0" fillId="0" borderId="0" xfId="0" pivotButton="1" applyAlignment="1">
      <alignment horizontal="center"/>
    </xf>
    <xf numFmtId="0" fontId="0" fillId="0" borderId="0" xfId="0" applyAlignment="1">
      <alignment horizontal="center"/>
    </xf>
    <xf numFmtId="0" fontId="11" fillId="2" borderId="0" xfId="0" applyFont="1" applyFill="1" applyAlignment="1">
      <alignment horizontal="center" vertical="center"/>
    </xf>
    <xf numFmtId="0" fontId="11" fillId="3" borderId="0" xfId="0" applyFont="1" applyFill="1" applyAlignment="1">
      <alignment horizontal="center" vertical="center"/>
    </xf>
    <xf numFmtId="0" fontId="11" fillId="6" borderId="0" xfId="0" applyFont="1" applyFill="1" applyAlignment="1">
      <alignment horizontal="center" vertical="center"/>
    </xf>
    <xf numFmtId="165" fontId="0" fillId="0" borderId="0" xfId="0" applyNumberFormat="1" applyAlignment="1">
      <alignment horizontal="center" vertical="center"/>
    </xf>
    <xf numFmtId="0" fontId="0" fillId="0" borderId="0" xfId="0" applyFill="1" applyBorder="1" applyAlignment="1">
      <alignment horizontal="center"/>
    </xf>
    <xf numFmtId="0" fontId="0" fillId="0" borderId="1" xfId="0" applyFill="1" applyBorder="1" applyAlignment="1">
      <alignment horizontal="center"/>
    </xf>
    <xf numFmtId="0" fontId="9" fillId="0" borderId="0" xfId="0" applyFont="1" applyAlignment="1">
      <alignment horizontal="center"/>
    </xf>
    <xf numFmtId="0" fontId="9" fillId="0" borderId="0" xfId="0" applyFont="1" applyAlignment="1">
      <alignment horizontal="left"/>
    </xf>
    <xf numFmtId="0" fontId="8" fillId="5" borderId="6" xfId="0" applyFont="1" applyFill="1" applyBorder="1" applyAlignment="1">
      <alignment horizontal="center" vertical="center"/>
    </xf>
    <xf numFmtId="0" fontId="8" fillId="5" borderId="7" xfId="0" applyFont="1" applyFill="1" applyBorder="1" applyAlignment="1">
      <alignment horizontal="center" vertical="center"/>
    </xf>
    <xf numFmtId="0" fontId="8" fillId="5" borderId="5" xfId="0" applyFont="1" applyFill="1" applyBorder="1" applyAlignment="1">
      <alignment horizontal="center"/>
    </xf>
    <xf numFmtId="0" fontId="8" fillId="5" borderId="6" xfId="0" applyFont="1" applyFill="1" applyBorder="1" applyAlignment="1">
      <alignment horizontal="center"/>
    </xf>
    <xf numFmtId="0" fontId="0" fillId="4" borderId="5" xfId="0" applyFont="1" applyFill="1" applyBorder="1" applyAlignment="1">
      <alignment horizontal="center"/>
    </xf>
    <xf numFmtId="0" fontId="0" fillId="4" borderId="6" xfId="0" applyFont="1" applyFill="1" applyBorder="1" applyAlignment="1">
      <alignment horizontal="center"/>
    </xf>
    <xf numFmtId="0" fontId="0" fillId="0" borderId="5" xfId="0" applyFont="1" applyBorder="1" applyAlignment="1">
      <alignment horizontal="center"/>
    </xf>
    <xf numFmtId="0" fontId="0" fillId="0" borderId="6" xfId="0" applyFont="1" applyBorder="1" applyAlignment="1">
      <alignment horizontal="center"/>
    </xf>
    <xf numFmtId="0" fontId="0" fillId="0" borderId="3" xfId="0" applyFont="1" applyBorder="1" applyAlignment="1">
      <alignment horizontal="center"/>
    </xf>
    <xf numFmtId="0" fontId="0" fillId="0" borderId="4" xfId="0" applyFont="1" applyBorder="1" applyAlignment="1">
      <alignment horizontal="center"/>
    </xf>
    <xf numFmtId="0" fontId="8" fillId="5" borderId="0" xfId="0" applyFont="1" applyFill="1" applyAlignment="1">
      <alignment horizontal="center"/>
    </xf>
    <xf numFmtId="165" fontId="0" fillId="0" borderId="3" xfId="0" applyNumberFormat="1" applyFont="1" applyBorder="1" applyAlignment="1">
      <alignment horizontal="center"/>
    </xf>
    <xf numFmtId="165" fontId="0" fillId="0" borderId="6" xfId="0" applyNumberFormat="1" applyFont="1" applyBorder="1" applyAlignment="1">
      <alignment horizontal="center"/>
    </xf>
    <xf numFmtId="165" fontId="0" fillId="0" borderId="4" xfId="0" applyNumberFormat="1" applyFont="1" applyBorder="1" applyAlignment="1">
      <alignment horizontal="center"/>
    </xf>
    <xf numFmtId="166" fontId="0" fillId="0" borderId="0" xfId="1" applyNumberFormat="1" applyFont="1" applyAlignment="1">
      <alignment horizontal="center"/>
    </xf>
    <xf numFmtId="164" fontId="0" fillId="0" borderId="0" xfId="0" applyNumberFormat="1" applyFill="1" applyBorder="1" applyAlignment="1">
      <alignment horizontal="center"/>
    </xf>
    <xf numFmtId="164" fontId="0" fillId="0" borderId="1" xfId="0" applyNumberFormat="1" applyFill="1" applyBorder="1" applyAlignment="1">
      <alignment horizontal="center"/>
    </xf>
    <xf numFmtId="0" fontId="11" fillId="7" borderId="0" xfId="0" applyFont="1" applyFill="1" applyAlignment="1">
      <alignment horizontal="center"/>
    </xf>
    <xf numFmtId="0" fontId="11" fillId="2" borderId="0" xfId="0" applyFont="1" applyFill="1" applyAlignment="1">
      <alignment horizontal="center"/>
    </xf>
    <xf numFmtId="0" fontId="11" fillId="6" borderId="0" xfId="0" applyFont="1" applyFill="1" applyAlignment="1">
      <alignment horizontal="center"/>
    </xf>
    <xf numFmtId="0" fontId="12" fillId="8" borderId="6" xfId="0" applyFont="1" applyFill="1" applyBorder="1" applyAlignment="1">
      <alignment horizontal="center"/>
    </xf>
    <xf numFmtId="0" fontId="12" fillId="9" borderId="6" xfId="0" applyFont="1" applyFill="1" applyBorder="1" applyAlignment="1">
      <alignment horizontal="center"/>
    </xf>
    <xf numFmtId="0" fontId="12" fillId="10" borderId="6" xfId="0" applyFont="1" applyFill="1" applyBorder="1" applyAlignment="1">
      <alignment horizontal="center"/>
    </xf>
    <xf numFmtId="0" fontId="13" fillId="0" borderId="0" xfId="0" applyFont="1"/>
    <xf numFmtId="0" fontId="14" fillId="0" borderId="0" xfId="0" applyFont="1"/>
    <xf numFmtId="0" fontId="0" fillId="2" borderId="0" xfId="0" applyFill="1" applyBorder="1" applyAlignment="1">
      <alignment horizontal="center"/>
    </xf>
    <xf numFmtId="0" fontId="15" fillId="0" borderId="0" xfId="0" applyFont="1"/>
  </cellXfs>
  <cellStyles count="2">
    <cellStyle name="Normal" xfId="0" builtinId="0"/>
    <cellStyle name="Percent" xfId="1" builtinId="5"/>
  </cellStyles>
  <dxfs count="97">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165" formatCode="0.000"/>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alignment horizontal="center" vertical="bottom" textRotation="0" wrapText="0" indent="0" justifyLastLine="0" shrinkToFit="0" readingOrder="0"/>
    </dxf>
    <dxf>
      <border outline="0">
        <right style="thin">
          <color theme="4" tint="0.39997558519241921"/>
        </right>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textRotation="0" wrapText="0" indent="0" justifyLastLine="0" shrinkToFit="0" readingOrder="0"/>
    </dxf>
    <dxf>
      <alignment horizontal="center" vertical="center" textRotation="0" wrapText="0" indent="0" justifyLastLine="0" shrinkToFit="0" readingOrder="0"/>
    </dxf>
    <dxf>
      <alignment horizontal="center" textRotation="0" wrapText="0" indent="0" justifyLastLine="0" shrinkToFit="0" readingOrder="0"/>
    </dxf>
    <dxf>
      <numFmt numFmtId="165" formatCode="0.000"/>
      <alignment horizontal="center" vertical="center" textRotation="0" wrapText="0" indent="0" justifyLastLine="0" shrinkToFit="0" readingOrder="0"/>
    </dxf>
    <dxf>
      <numFmt numFmtId="165" formatCode="0.000"/>
      <alignment horizontal="center" vertical="center" textRotation="0" wrapText="0" indent="0" justifyLastLine="0" shrinkToFit="0" readingOrder="0"/>
    </dxf>
    <dxf>
      <numFmt numFmtId="165"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solid">
          <fgColor indexed="64"/>
          <bgColor theme="7" tint="0.39997558519241921"/>
        </patternFill>
      </fill>
      <alignment horizontal="center" vertical="center" textRotation="0" wrapText="0" indent="0" justifyLastLine="0" shrinkToFit="0" readingOrder="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0.000"/>
    </dxf>
    <dxf>
      <numFmt numFmtId="165" formatCode="0.000"/>
    </dxf>
    <dxf>
      <numFmt numFmtId="1" formatCode="0"/>
    </dxf>
    <dxf>
      <numFmt numFmtId="1" formatCode="0"/>
    </dxf>
    <dxf>
      <alignment horizontal="center"/>
    </dxf>
    <dxf>
      <alignment horizontal="center"/>
    </dxf>
    <dxf>
      <alignment horizontal="center"/>
    </dxf>
    <dxf>
      <numFmt numFmtId="165" formatCode="0.000"/>
    </dxf>
    <dxf>
      <numFmt numFmtId="165" formatCode="0.000"/>
    </dxf>
    <dxf>
      <numFmt numFmtId="165" formatCode="0.000"/>
    </dxf>
    <dxf>
      <font>
        <b/>
        <i val="0"/>
        <strike val="0"/>
        <condense val="0"/>
        <extend val="0"/>
        <outline val="0"/>
        <shadow val="0"/>
        <u val="none"/>
        <vertAlign val="baseline"/>
        <sz val="14"/>
        <color auto="1"/>
        <name val="Calibri"/>
        <family val="2"/>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claim bill dataset-2 - Copy.xlsx]1) c!PivotTable2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 c'!$D$17</c:f>
              <c:strCache>
                <c:ptCount val="1"/>
                <c:pt idx="0">
                  <c:v>Total</c:v>
                </c:pt>
              </c:strCache>
            </c:strRef>
          </c:tx>
          <c:spPr>
            <a:solidFill>
              <a:schemeClr val="accent1"/>
            </a:solidFill>
            <a:ln>
              <a:noFill/>
            </a:ln>
            <a:effectLst/>
          </c:spPr>
          <c:invertIfNegative val="0"/>
          <c:cat>
            <c:strRef>
              <c:f>'1) c'!$C$18:$C$23</c:f>
              <c:strCache>
                <c:ptCount val="5"/>
                <c:pt idx="0">
                  <c:v>15-24</c:v>
                </c:pt>
                <c:pt idx="1">
                  <c:v>25-34</c:v>
                </c:pt>
                <c:pt idx="2">
                  <c:v>35-44</c:v>
                </c:pt>
                <c:pt idx="3">
                  <c:v>45-54</c:v>
                </c:pt>
                <c:pt idx="4">
                  <c:v>55-65</c:v>
                </c:pt>
              </c:strCache>
            </c:strRef>
          </c:cat>
          <c:val>
            <c:numRef>
              <c:f>'1) c'!$D$18:$D$23</c:f>
              <c:numCache>
                <c:formatCode>0.000</c:formatCode>
                <c:ptCount val="5"/>
                <c:pt idx="0">
                  <c:v>9011.3403173345287</c:v>
                </c:pt>
                <c:pt idx="1">
                  <c:v>10352.392525793359</c:v>
                </c:pt>
                <c:pt idx="2">
                  <c:v>13134.168692692307</c:v>
                </c:pt>
                <c:pt idx="3">
                  <c:v>15853.927878188151</c:v>
                </c:pt>
                <c:pt idx="4">
                  <c:v>18513.276226900805</c:v>
                </c:pt>
              </c:numCache>
            </c:numRef>
          </c:val>
          <c:extLst>
            <c:ext xmlns:c16="http://schemas.microsoft.com/office/drawing/2014/chart" uri="{C3380CC4-5D6E-409C-BE32-E72D297353CC}">
              <c16:uniqueId val="{00000000-5657-4846-9217-92C5AE3D8682}"/>
            </c:ext>
          </c:extLst>
        </c:ser>
        <c:dLbls>
          <c:showLegendKey val="0"/>
          <c:showVal val="0"/>
          <c:showCatName val="0"/>
          <c:showSerName val="0"/>
          <c:showPercent val="0"/>
          <c:showBubbleSize val="0"/>
        </c:dLbls>
        <c:gapWidth val="219"/>
        <c:overlap val="-27"/>
        <c:axId val="510375135"/>
        <c:axId val="757287247"/>
      </c:barChart>
      <c:catAx>
        <c:axId val="510375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287247"/>
        <c:crosses val="autoZero"/>
        <c:auto val="1"/>
        <c:lblAlgn val="ctr"/>
        <c:lblOffset val="100"/>
        <c:noMultiLvlLbl val="0"/>
      </c:catAx>
      <c:valAx>
        <c:axId val="757287247"/>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375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claim bill dataset-2 - Copy.xlsx]1) c!PivotTable4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 c'!$D$32</c:f>
              <c:strCache>
                <c:ptCount val="1"/>
                <c:pt idx="0">
                  <c:v>Total</c:v>
                </c:pt>
              </c:strCache>
            </c:strRef>
          </c:tx>
          <c:spPr>
            <a:solidFill>
              <a:schemeClr val="accent1"/>
            </a:solidFill>
            <a:ln>
              <a:noFill/>
            </a:ln>
            <a:effectLst/>
          </c:spPr>
          <c:invertIfNegative val="0"/>
          <c:cat>
            <c:strRef>
              <c:f>'1) c'!$C$33:$C$36</c:f>
              <c:strCache>
                <c:ptCount val="4"/>
                <c:pt idx="0">
                  <c:v>15-25</c:v>
                </c:pt>
                <c:pt idx="1">
                  <c:v>25-35</c:v>
                </c:pt>
                <c:pt idx="2">
                  <c:v>35-45</c:v>
                </c:pt>
                <c:pt idx="3">
                  <c:v>45-55</c:v>
                </c:pt>
              </c:strCache>
            </c:strRef>
          </c:cat>
          <c:val>
            <c:numRef>
              <c:f>'1) c'!$D$33:$D$36</c:f>
              <c:numCache>
                <c:formatCode>General</c:formatCode>
                <c:ptCount val="4"/>
                <c:pt idx="0">
                  <c:v>10282.224474367351</c:v>
                </c:pt>
                <c:pt idx="1">
                  <c:v>12714.635432688532</c:v>
                </c:pt>
                <c:pt idx="2">
                  <c:v>16913.681514628366</c:v>
                </c:pt>
                <c:pt idx="3">
                  <c:v>17547.926750499999</c:v>
                </c:pt>
              </c:numCache>
            </c:numRef>
          </c:val>
          <c:extLst>
            <c:ext xmlns:c16="http://schemas.microsoft.com/office/drawing/2014/chart" uri="{C3380CC4-5D6E-409C-BE32-E72D297353CC}">
              <c16:uniqueId val="{00000000-FB1E-4F5A-AEE6-98AAD920873F}"/>
            </c:ext>
          </c:extLst>
        </c:ser>
        <c:dLbls>
          <c:showLegendKey val="0"/>
          <c:showVal val="0"/>
          <c:showCatName val="0"/>
          <c:showSerName val="0"/>
          <c:showPercent val="0"/>
          <c:showBubbleSize val="0"/>
        </c:dLbls>
        <c:gapWidth val="219"/>
        <c:overlap val="-27"/>
        <c:axId val="757289743"/>
        <c:axId val="757276015"/>
      </c:barChart>
      <c:catAx>
        <c:axId val="757289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276015"/>
        <c:crosses val="autoZero"/>
        <c:auto val="1"/>
        <c:lblAlgn val="ctr"/>
        <c:lblOffset val="100"/>
        <c:noMultiLvlLbl val="0"/>
      </c:catAx>
      <c:valAx>
        <c:axId val="757276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289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claim bill dataset-2 - Copy.xlsx]1) c!PivotTable1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 c'!$D$3:$D$4</c:f>
              <c:strCache>
                <c:ptCount val="1"/>
                <c:pt idx="0">
                  <c:v>no</c:v>
                </c:pt>
              </c:strCache>
            </c:strRef>
          </c:tx>
          <c:spPr>
            <a:solidFill>
              <a:schemeClr val="accent1"/>
            </a:solidFill>
            <a:ln>
              <a:noFill/>
            </a:ln>
            <a:effectLst/>
          </c:spPr>
          <c:invertIfNegative val="0"/>
          <c:cat>
            <c:strRef>
              <c:f>'1) c'!$C$5:$C$6</c:f>
              <c:strCache>
                <c:ptCount val="2"/>
                <c:pt idx="0">
                  <c:v>female</c:v>
                </c:pt>
                <c:pt idx="1">
                  <c:v>male</c:v>
                </c:pt>
              </c:strCache>
            </c:strRef>
          </c:cat>
          <c:val>
            <c:numRef>
              <c:f>'1) c'!$D$5:$D$6</c:f>
              <c:numCache>
                <c:formatCode>General</c:formatCode>
                <c:ptCount val="2"/>
                <c:pt idx="0">
                  <c:v>547</c:v>
                </c:pt>
                <c:pt idx="1">
                  <c:v>517</c:v>
                </c:pt>
              </c:numCache>
            </c:numRef>
          </c:val>
          <c:extLst>
            <c:ext xmlns:c16="http://schemas.microsoft.com/office/drawing/2014/chart" uri="{C3380CC4-5D6E-409C-BE32-E72D297353CC}">
              <c16:uniqueId val="{00000000-29B2-43ED-AF02-C02172650D34}"/>
            </c:ext>
          </c:extLst>
        </c:ser>
        <c:ser>
          <c:idx val="1"/>
          <c:order val="1"/>
          <c:tx>
            <c:strRef>
              <c:f>'1) c'!$E$3:$E$4</c:f>
              <c:strCache>
                <c:ptCount val="1"/>
                <c:pt idx="0">
                  <c:v>yes</c:v>
                </c:pt>
              </c:strCache>
            </c:strRef>
          </c:tx>
          <c:spPr>
            <a:solidFill>
              <a:schemeClr val="accent2"/>
            </a:solidFill>
            <a:ln>
              <a:noFill/>
            </a:ln>
            <a:effectLst/>
          </c:spPr>
          <c:invertIfNegative val="0"/>
          <c:cat>
            <c:strRef>
              <c:f>'1) c'!$C$5:$C$6</c:f>
              <c:strCache>
                <c:ptCount val="2"/>
                <c:pt idx="0">
                  <c:v>female</c:v>
                </c:pt>
                <c:pt idx="1">
                  <c:v>male</c:v>
                </c:pt>
              </c:strCache>
            </c:strRef>
          </c:cat>
          <c:val>
            <c:numRef>
              <c:f>'1) c'!$E$5:$E$6</c:f>
              <c:numCache>
                <c:formatCode>General</c:formatCode>
                <c:ptCount val="2"/>
                <c:pt idx="0">
                  <c:v>115</c:v>
                </c:pt>
                <c:pt idx="1">
                  <c:v>159</c:v>
                </c:pt>
              </c:numCache>
            </c:numRef>
          </c:val>
          <c:extLst>
            <c:ext xmlns:c16="http://schemas.microsoft.com/office/drawing/2014/chart" uri="{C3380CC4-5D6E-409C-BE32-E72D297353CC}">
              <c16:uniqueId val="{00000001-29B2-43ED-AF02-C02172650D34}"/>
            </c:ext>
          </c:extLst>
        </c:ser>
        <c:dLbls>
          <c:showLegendKey val="0"/>
          <c:showVal val="0"/>
          <c:showCatName val="0"/>
          <c:showSerName val="0"/>
          <c:showPercent val="0"/>
          <c:showBubbleSize val="0"/>
        </c:dLbls>
        <c:gapWidth val="219"/>
        <c:overlap val="-27"/>
        <c:axId val="659005023"/>
        <c:axId val="658994207"/>
      </c:barChart>
      <c:catAx>
        <c:axId val="659005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994207"/>
        <c:crosses val="autoZero"/>
        <c:auto val="1"/>
        <c:lblAlgn val="ctr"/>
        <c:lblOffset val="100"/>
        <c:noMultiLvlLbl val="0"/>
      </c:catAx>
      <c:valAx>
        <c:axId val="658994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005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claim bill dataset-2 - Copy.xlsx]1) c!PivotTable5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 c'!$D$47</c:f>
              <c:strCache>
                <c:ptCount val="1"/>
                <c:pt idx="0">
                  <c:v>Total</c:v>
                </c:pt>
              </c:strCache>
            </c:strRef>
          </c:tx>
          <c:spPr>
            <a:solidFill>
              <a:schemeClr val="accent1"/>
            </a:solidFill>
            <a:ln>
              <a:noFill/>
            </a:ln>
            <a:effectLst/>
          </c:spPr>
          <c:invertIfNegative val="0"/>
          <c:cat>
            <c:strRef>
              <c:f>'1) c'!$C$48:$C$49</c:f>
              <c:strCache>
                <c:ptCount val="2"/>
                <c:pt idx="0">
                  <c:v>yes</c:v>
                </c:pt>
                <c:pt idx="1">
                  <c:v>no</c:v>
                </c:pt>
              </c:strCache>
            </c:strRef>
          </c:cat>
          <c:val>
            <c:numRef>
              <c:f>'1) c'!$D$48:$D$49</c:f>
              <c:numCache>
                <c:formatCode>General</c:formatCode>
                <c:ptCount val="2"/>
                <c:pt idx="0">
                  <c:v>32050.231831532848</c:v>
                </c:pt>
                <c:pt idx="1">
                  <c:v>8434.2682978561988</c:v>
                </c:pt>
              </c:numCache>
            </c:numRef>
          </c:val>
          <c:extLst>
            <c:ext xmlns:c16="http://schemas.microsoft.com/office/drawing/2014/chart" uri="{C3380CC4-5D6E-409C-BE32-E72D297353CC}">
              <c16:uniqueId val="{00000000-E8CB-4ED7-A445-69F2A175BE25}"/>
            </c:ext>
          </c:extLst>
        </c:ser>
        <c:dLbls>
          <c:showLegendKey val="0"/>
          <c:showVal val="0"/>
          <c:showCatName val="0"/>
          <c:showSerName val="0"/>
          <c:showPercent val="0"/>
          <c:showBubbleSize val="0"/>
        </c:dLbls>
        <c:gapWidth val="219"/>
        <c:overlap val="-27"/>
        <c:axId val="756740223"/>
        <c:axId val="756744799"/>
      </c:barChart>
      <c:catAx>
        <c:axId val="756740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744799"/>
        <c:crosses val="autoZero"/>
        <c:auto val="1"/>
        <c:lblAlgn val="ctr"/>
        <c:lblOffset val="100"/>
        <c:noMultiLvlLbl val="0"/>
      </c:catAx>
      <c:valAx>
        <c:axId val="756744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74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claim bill dataset-2 - Copy.xlsx]1) d, 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Smokers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 d, e'!$C$4:$C$5</c:f>
              <c:strCache>
                <c:ptCount val="1"/>
                <c:pt idx="0">
                  <c:v>yes</c:v>
                </c:pt>
              </c:strCache>
            </c:strRef>
          </c:tx>
          <c:spPr>
            <a:solidFill>
              <a:schemeClr val="accent1"/>
            </a:solidFill>
            <a:ln>
              <a:noFill/>
            </a:ln>
            <a:effectLst/>
          </c:spPr>
          <c:invertIfNegative val="0"/>
          <c:cat>
            <c:strRef>
              <c:f>'1) d, e'!$B$6:$B$9</c:f>
              <c:strCache>
                <c:ptCount val="4"/>
                <c:pt idx="0">
                  <c:v>northeast</c:v>
                </c:pt>
                <c:pt idx="1">
                  <c:v>northwest</c:v>
                </c:pt>
                <c:pt idx="2">
                  <c:v>southeast</c:v>
                </c:pt>
                <c:pt idx="3">
                  <c:v>southwest</c:v>
                </c:pt>
              </c:strCache>
            </c:strRef>
          </c:cat>
          <c:val>
            <c:numRef>
              <c:f>'1) d, e'!$C$6:$C$9</c:f>
              <c:numCache>
                <c:formatCode>General</c:formatCode>
                <c:ptCount val="4"/>
                <c:pt idx="0">
                  <c:v>67</c:v>
                </c:pt>
                <c:pt idx="1">
                  <c:v>58</c:v>
                </c:pt>
                <c:pt idx="2">
                  <c:v>91</c:v>
                </c:pt>
                <c:pt idx="3">
                  <c:v>58</c:v>
                </c:pt>
              </c:numCache>
            </c:numRef>
          </c:val>
          <c:extLst>
            <c:ext xmlns:c16="http://schemas.microsoft.com/office/drawing/2014/chart" uri="{C3380CC4-5D6E-409C-BE32-E72D297353CC}">
              <c16:uniqueId val="{00000000-8D47-468B-BF01-55906F64ABEC}"/>
            </c:ext>
          </c:extLst>
        </c:ser>
        <c:ser>
          <c:idx val="1"/>
          <c:order val="1"/>
          <c:tx>
            <c:strRef>
              <c:f>'1) d, e'!$D$4:$D$5</c:f>
              <c:strCache>
                <c:ptCount val="1"/>
                <c:pt idx="0">
                  <c:v>no</c:v>
                </c:pt>
              </c:strCache>
            </c:strRef>
          </c:tx>
          <c:spPr>
            <a:solidFill>
              <a:schemeClr val="accent2"/>
            </a:solidFill>
            <a:ln>
              <a:noFill/>
            </a:ln>
            <a:effectLst/>
          </c:spPr>
          <c:invertIfNegative val="0"/>
          <c:cat>
            <c:strRef>
              <c:f>'1) d, e'!$B$6:$B$9</c:f>
              <c:strCache>
                <c:ptCount val="4"/>
                <c:pt idx="0">
                  <c:v>northeast</c:v>
                </c:pt>
                <c:pt idx="1">
                  <c:v>northwest</c:v>
                </c:pt>
                <c:pt idx="2">
                  <c:v>southeast</c:v>
                </c:pt>
                <c:pt idx="3">
                  <c:v>southwest</c:v>
                </c:pt>
              </c:strCache>
            </c:strRef>
          </c:cat>
          <c:val>
            <c:numRef>
              <c:f>'1) d, e'!$D$6:$D$9</c:f>
              <c:numCache>
                <c:formatCode>General</c:formatCode>
                <c:ptCount val="4"/>
                <c:pt idx="0">
                  <c:v>257</c:v>
                </c:pt>
                <c:pt idx="1">
                  <c:v>267</c:v>
                </c:pt>
                <c:pt idx="2">
                  <c:v>273</c:v>
                </c:pt>
                <c:pt idx="3">
                  <c:v>267</c:v>
                </c:pt>
              </c:numCache>
            </c:numRef>
          </c:val>
          <c:extLst>
            <c:ext xmlns:c16="http://schemas.microsoft.com/office/drawing/2014/chart" uri="{C3380CC4-5D6E-409C-BE32-E72D297353CC}">
              <c16:uniqueId val="{00000001-8D47-468B-BF01-55906F64ABEC}"/>
            </c:ext>
          </c:extLst>
        </c:ser>
        <c:dLbls>
          <c:showLegendKey val="0"/>
          <c:showVal val="0"/>
          <c:showCatName val="0"/>
          <c:showSerName val="0"/>
          <c:showPercent val="0"/>
          <c:showBubbleSize val="0"/>
        </c:dLbls>
        <c:gapWidth val="219"/>
        <c:overlap val="-27"/>
        <c:axId val="1735031360"/>
        <c:axId val="1735033856"/>
      </c:barChart>
      <c:catAx>
        <c:axId val="1735031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033856"/>
        <c:crosses val="autoZero"/>
        <c:auto val="1"/>
        <c:lblAlgn val="ctr"/>
        <c:lblOffset val="100"/>
        <c:noMultiLvlLbl val="0"/>
      </c:catAx>
      <c:valAx>
        <c:axId val="1735033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Smokers</a:t>
                </a:r>
                <a:endParaRPr lang="en-US"/>
              </a:p>
            </c:rich>
          </c:tx>
          <c:layout>
            <c:manualLayout>
              <c:xMode val="edge"/>
              <c:yMode val="edge"/>
              <c:x val="2.2222222222222223E-2"/>
              <c:y val="0.3086497521143191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03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BMI</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BMI</a:t>
          </a:r>
        </a:p>
      </cx:txPr>
    </cx:title>
    <cx:plotArea>
      <cx:plotAreaRegion>
        <cx:series layoutId="clusteredColumn" uniqueId="{A64A535E-394C-4284-905B-6B6489BC692D}">
          <cx:tx>
            <cx:txData>
              <cx:f>_xlchart.v1.6</cx:f>
              <cx:v>bmi</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BMI</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BMI</a:t>
          </a:r>
        </a:p>
      </cx:txPr>
    </cx:title>
    <cx:plotArea>
      <cx:plotAreaRegion>
        <cx:series layoutId="boxWhisker" uniqueId="{848A5E43-2472-4CCF-BFBE-563083FC525A}">
          <cx:tx>
            <cx:txData>
              <cx:f>_xlchart.v1.4</cx:f>
              <cx:v>bmi</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Charges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Charges</a:t>
          </a:r>
        </a:p>
      </cx:txPr>
    </cx:title>
    <cx:plotArea>
      <cx:plotAreaRegion>
        <cx:series layoutId="clusteredColumn" uniqueId="{280003AD-42FD-4C10-B0A3-4662DA9F3C32}">
          <cx:tx>
            <cx:txData>
              <cx:f>_xlchart.v1.2</cx:f>
              <cx:v>charges($)</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Charges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Charges</a:t>
          </a:r>
        </a:p>
      </cx:txPr>
    </cx:title>
    <cx:plotArea>
      <cx:plotAreaRegion>
        <cx:series layoutId="boxWhisker" uniqueId="{873AB47F-BB5F-48C4-9F86-E48EFAA2FC48}">
          <cx:tx>
            <cx:txData>
              <cx:f>_xlchart.v1.0</cx:f>
              <cx:v>charges($)</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4" Type="http://schemas.microsoft.com/office/2014/relationships/chartEx" Target="../charts/chartEx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0</xdr:colOff>
      <xdr:row>14</xdr:row>
      <xdr:rowOff>0</xdr:rowOff>
    </xdr:from>
    <xdr:to>
      <xdr:col>8</xdr:col>
      <xdr:colOff>304800</xdr:colOff>
      <xdr:row>28</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67E2C01D-A2F9-475B-A233-778EA91D791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09600" y="2800350"/>
              <a:ext cx="6924675"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600075</xdr:colOff>
      <xdr:row>14</xdr:row>
      <xdr:rowOff>9525</xdr:rowOff>
    </xdr:from>
    <xdr:to>
      <xdr:col>16</xdr:col>
      <xdr:colOff>295275</xdr:colOff>
      <xdr:row>28</xdr:row>
      <xdr:rowOff>85725</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68772FC1-13F4-48DE-A875-B3B2F35AF3A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829550" y="2809875"/>
              <a:ext cx="54864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0</xdr:colOff>
      <xdr:row>30</xdr:row>
      <xdr:rowOff>0</xdr:rowOff>
    </xdr:from>
    <xdr:to>
      <xdr:col>8</xdr:col>
      <xdr:colOff>304800</xdr:colOff>
      <xdr:row>44</xdr:row>
      <xdr:rowOff>76200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B6686C68-0016-4FCE-814A-723D8D5AD48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09600" y="5848350"/>
              <a:ext cx="6924675"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0</xdr:colOff>
      <xdr:row>30</xdr:row>
      <xdr:rowOff>0</xdr:rowOff>
    </xdr:from>
    <xdr:to>
      <xdr:col>16</xdr:col>
      <xdr:colOff>304800</xdr:colOff>
      <xdr:row>44</xdr:row>
      <xdr:rowOff>76200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975A689E-DDD0-430D-A5EB-E5D4B32448C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839075" y="5848350"/>
              <a:ext cx="54864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5</xdr:col>
      <xdr:colOff>600074</xdr:colOff>
      <xdr:row>1</xdr:row>
      <xdr:rowOff>238124</xdr:rowOff>
    </xdr:from>
    <xdr:ext cx="4048125" cy="530658"/>
    <xdr:sp macro="" textlink="">
      <xdr:nvSpPr>
        <xdr:cNvPr id="2" name="TextBox 1">
          <a:extLst>
            <a:ext uri="{FF2B5EF4-FFF2-40B4-BE49-F238E27FC236}">
              <a16:creationId xmlns:a16="http://schemas.microsoft.com/office/drawing/2014/main" id="{6EFC471B-5FF0-4AA3-8647-8E1C26289C39}"/>
            </a:ext>
          </a:extLst>
        </xdr:cNvPr>
        <xdr:cNvSpPr txBox="1"/>
      </xdr:nvSpPr>
      <xdr:spPr>
        <a:xfrm>
          <a:off x="4105274" y="428624"/>
          <a:ext cx="4048125" cy="530658"/>
        </a:xfrm>
        <a:prstGeom prst="rect">
          <a:avLst/>
        </a:prstGeom>
        <a:ln>
          <a:noFill/>
        </a:ln>
        <a:effectLst>
          <a:innerShdw blurRad="114300">
            <a:prstClr val="black"/>
          </a:inn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spAutoFit/>
        </a:bodyPr>
        <a:lstStyle/>
        <a:p>
          <a:pPr algn="ctr"/>
          <a:r>
            <a:rPr lang="en-US" sz="1400" b="1">
              <a:solidFill>
                <a:srgbClr val="FF0000"/>
              </a:solidFill>
            </a:rPr>
            <a:t>Age </a:t>
          </a:r>
          <a:r>
            <a:rPr lang="en-US" sz="1400" b="1"/>
            <a:t>and </a:t>
          </a:r>
          <a:r>
            <a:rPr lang="en-US" sz="1400" b="1">
              <a:solidFill>
                <a:srgbClr val="FF0000"/>
              </a:solidFill>
            </a:rPr>
            <a:t>Children</a:t>
          </a:r>
          <a:r>
            <a:rPr lang="en-US" sz="1400" b="1"/>
            <a:t> is discrete so we separately place it in the category "discrete".</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2</xdr:col>
      <xdr:colOff>9524</xdr:colOff>
      <xdr:row>8</xdr:row>
      <xdr:rowOff>190109</xdr:rowOff>
    </xdr:from>
    <xdr:ext cx="3333751" cy="749821"/>
    <xdr:sp macro="" textlink="">
      <xdr:nvSpPr>
        <xdr:cNvPr id="2" name="TextBox 1">
          <a:extLst>
            <a:ext uri="{FF2B5EF4-FFF2-40B4-BE49-F238E27FC236}">
              <a16:creationId xmlns:a16="http://schemas.microsoft.com/office/drawing/2014/main" id="{A99A7B95-7A79-43F4-9CB5-17A19AC5CCA5}"/>
            </a:ext>
          </a:extLst>
        </xdr:cNvPr>
        <xdr:cNvSpPr txBox="1"/>
      </xdr:nvSpPr>
      <xdr:spPr>
        <a:xfrm>
          <a:off x="1762124" y="1952234"/>
          <a:ext cx="3333751" cy="749821"/>
        </a:xfrm>
        <a:prstGeom prst="rect">
          <a:avLst/>
        </a:prstGeom>
        <a:ln>
          <a:noFill/>
        </a:ln>
        <a:effectLst>
          <a:innerShdw blurRad="63500" dist="50800" dir="13500000">
            <a:prstClr val="black">
              <a:alpha val="50000"/>
            </a:prstClr>
          </a:inn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spAutoFit/>
        </a:bodyPr>
        <a:lstStyle/>
        <a:p>
          <a:pPr algn="ctr"/>
          <a:r>
            <a:rPr lang="en-US" sz="1400" b="1"/>
            <a:t>By examining the male by female ratio we see that the</a:t>
          </a:r>
          <a:r>
            <a:rPr lang="en-US" sz="1400" b="1" baseline="0"/>
            <a:t> ratio</a:t>
          </a:r>
          <a:r>
            <a:rPr lang="en-US" sz="1400" b="1"/>
            <a:t> is above 1,thus we can conclude that males has more smokers.</a:t>
          </a:r>
        </a:p>
      </xdr:txBody>
    </xdr:sp>
    <xdr:clientData/>
  </xdr:oneCellAnchor>
  <xdr:twoCellAnchor>
    <xdr:from>
      <xdr:col>4</xdr:col>
      <xdr:colOff>466725</xdr:colOff>
      <xdr:row>16</xdr:row>
      <xdr:rowOff>4762</xdr:rowOff>
    </xdr:from>
    <xdr:to>
      <xdr:col>9</xdr:col>
      <xdr:colOff>771525</xdr:colOff>
      <xdr:row>30</xdr:row>
      <xdr:rowOff>33337</xdr:rowOff>
    </xdr:to>
    <xdr:graphicFrame macro="">
      <xdr:nvGraphicFramePr>
        <xdr:cNvPr id="4" name="Chart 3">
          <a:extLst>
            <a:ext uri="{FF2B5EF4-FFF2-40B4-BE49-F238E27FC236}">
              <a16:creationId xmlns:a16="http://schemas.microsoft.com/office/drawing/2014/main" id="{94D99B12-AA19-4363-A8D5-983D2424D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438150</xdr:colOff>
      <xdr:row>30</xdr:row>
      <xdr:rowOff>185737</xdr:rowOff>
    </xdr:from>
    <xdr:to>
      <xdr:col>9</xdr:col>
      <xdr:colOff>742950</xdr:colOff>
      <xdr:row>45</xdr:row>
      <xdr:rowOff>23812</xdr:rowOff>
    </xdr:to>
    <xdr:graphicFrame macro="">
      <xdr:nvGraphicFramePr>
        <xdr:cNvPr id="6" name="Chart 5">
          <a:extLst>
            <a:ext uri="{FF2B5EF4-FFF2-40B4-BE49-F238E27FC236}">
              <a16:creationId xmlns:a16="http://schemas.microsoft.com/office/drawing/2014/main" id="{CA00156D-6B55-4AFF-B1B1-10C338A375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104775</xdr:colOff>
      <xdr:row>2</xdr:row>
      <xdr:rowOff>4762</xdr:rowOff>
    </xdr:from>
    <xdr:to>
      <xdr:col>10</xdr:col>
      <xdr:colOff>409575</xdr:colOff>
      <xdr:row>15</xdr:row>
      <xdr:rowOff>33337</xdr:rowOff>
    </xdr:to>
    <xdr:graphicFrame macro="">
      <xdr:nvGraphicFramePr>
        <xdr:cNvPr id="7" name="Chart 6">
          <a:extLst>
            <a:ext uri="{FF2B5EF4-FFF2-40B4-BE49-F238E27FC236}">
              <a16:creationId xmlns:a16="http://schemas.microsoft.com/office/drawing/2014/main" id="{7654B8A8-D7B7-4376-9B32-8C93113C8D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514350</xdr:colOff>
      <xdr:row>45</xdr:row>
      <xdr:rowOff>176212</xdr:rowOff>
    </xdr:from>
    <xdr:to>
      <xdr:col>9</xdr:col>
      <xdr:colOff>819150</xdr:colOff>
      <xdr:row>60</xdr:row>
      <xdr:rowOff>14287</xdr:rowOff>
    </xdr:to>
    <xdr:graphicFrame macro="">
      <xdr:nvGraphicFramePr>
        <xdr:cNvPr id="8" name="Chart 7">
          <a:extLst>
            <a:ext uri="{FF2B5EF4-FFF2-40B4-BE49-F238E27FC236}">
              <a16:creationId xmlns:a16="http://schemas.microsoft.com/office/drawing/2014/main" id="{18B3415A-338C-40AB-A32E-05DC487176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30691</xdr:colOff>
      <xdr:row>3</xdr:row>
      <xdr:rowOff>15346</xdr:rowOff>
    </xdr:from>
    <xdr:to>
      <xdr:col>11</xdr:col>
      <xdr:colOff>60324</xdr:colOff>
      <xdr:row>17</xdr:row>
      <xdr:rowOff>91546</xdr:rowOff>
    </xdr:to>
    <xdr:graphicFrame macro="">
      <xdr:nvGraphicFramePr>
        <xdr:cNvPr id="2" name="Chart 1">
          <a:extLst>
            <a:ext uri="{FF2B5EF4-FFF2-40B4-BE49-F238E27FC236}">
              <a16:creationId xmlns:a16="http://schemas.microsoft.com/office/drawing/2014/main" id="{E4B197D4-E4D9-453C-A323-128C95A7BF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281517</xdr:colOff>
      <xdr:row>3</xdr:row>
      <xdr:rowOff>9524</xdr:rowOff>
    </xdr:from>
    <xdr:to>
      <xdr:col>15</xdr:col>
      <xdr:colOff>338668</xdr:colOff>
      <xdr:row>16</xdr:row>
      <xdr:rowOff>63500</xdr:rowOff>
    </xdr:to>
    <mc:AlternateContent xmlns:mc="http://schemas.openxmlformats.org/markup-compatibility/2006" xmlns:a14="http://schemas.microsoft.com/office/drawing/2010/main">
      <mc:Choice Requires="a14">
        <xdr:graphicFrame macro="">
          <xdr:nvGraphicFramePr>
            <xdr:cNvPr id="3" name="smoker">
              <a:extLst>
                <a:ext uri="{FF2B5EF4-FFF2-40B4-BE49-F238E27FC236}">
                  <a16:creationId xmlns:a16="http://schemas.microsoft.com/office/drawing/2014/main" id="{11138CB2-7F70-43DC-9FBB-9B0EE8ED5DA2}"/>
                </a:ext>
              </a:extLst>
            </xdr:cNvPr>
            <xdr:cNvGraphicFramePr/>
          </xdr:nvGraphicFramePr>
          <xdr:xfrm>
            <a:off x="0" y="0"/>
            <a:ext cx="0" cy="0"/>
          </xdr:xfrm>
          <a:graphic>
            <a:graphicData uri="http://schemas.microsoft.com/office/drawing/2010/slicer">
              <sle:slicer xmlns:sle="http://schemas.microsoft.com/office/drawing/2010/slicer" name="smoker"/>
            </a:graphicData>
          </a:graphic>
        </xdr:graphicFrame>
      </mc:Choice>
      <mc:Fallback xmlns="">
        <xdr:sp macro="" textlink="">
          <xdr:nvSpPr>
            <xdr:cNvPr id="0" name=""/>
            <xdr:cNvSpPr>
              <a:spLocks noTextEdit="1"/>
            </xdr:cNvSpPr>
          </xdr:nvSpPr>
          <xdr:spPr>
            <a:xfrm>
              <a:off x="9690100" y="655107"/>
              <a:ext cx="1284817" cy="25304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133350</xdr:colOff>
      <xdr:row>3</xdr:row>
      <xdr:rowOff>10583</xdr:rowOff>
    </xdr:from>
    <xdr:to>
      <xdr:col>13</xdr:col>
      <xdr:colOff>243416</xdr:colOff>
      <xdr:row>16</xdr:row>
      <xdr:rowOff>63500</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6F2F9502-3B94-48D4-927B-FD291C4E6BD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314267" y="656166"/>
              <a:ext cx="1337733" cy="25294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17041</xdr:colOff>
      <xdr:row>11</xdr:row>
      <xdr:rowOff>21167</xdr:rowOff>
    </xdr:from>
    <xdr:ext cx="2298450" cy="530658"/>
    <xdr:sp macro="" textlink="">
      <xdr:nvSpPr>
        <xdr:cNvPr id="5" name="TextBox 4">
          <a:extLst>
            <a:ext uri="{FF2B5EF4-FFF2-40B4-BE49-F238E27FC236}">
              <a16:creationId xmlns:a16="http://schemas.microsoft.com/office/drawing/2014/main" id="{CC0FB35F-46F4-473A-A44D-0E68EE03BC6C}"/>
            </a:ext>
          </a:extLst>
        </xdr:cNvPr>
        <xdr:cNvSpPr txBox="1"/>
      </xdr:nvSpPr>
      <xdr:spPr>
        <a:xfrm>
          <a:off x="281624" y="2190750"/>
          <a:ext cx="2298450" cy="530658"/>
        </a:xfrm>
        <a:prstGeom prst="rect">
          <a:avLst/>
        </a:prstGeom>
        <a:effectLst>
          <a:innerShdw blurRad="114300">
            <a:prstClr val="black"/>
          </a:innerShdw>
        </a:effectLst>
      </xdr:spPr>
      <xdr:style>
        <a:lnRef idx="2">
          <a:schemeClr val="accent2"/>
        </a:lnRef>
        <a:fillRef idx="1">
          <a:schemeClr val="lt1"/>
        </a:fillRef>
        <a:effectRef idx="0">
          <a:schemeClr val="accent2"/>
        </a:effectRef>
        <a:fontRef idx="minor">
          <a:schemeClr val="dk1"/>
        </a:fontRef>
      </xdr:style>
      <xdr:txBody>
        <a:bodyPr vertOverflow="clip" horzOverflow="clip" wrap="none" rtlCol="0" anchor="t">
          <a:spAutoFit/>
        </a:bodyPr>
        <a:lstStyle/>
        <a:p>
          <a:pPr algn="ctr"/>
          <a:r>
            <a:rPr lang="en-US" sz="1400" b="1"/>
            <a:t>Southeast</a:t>
          </a:r>
          <a:r>
            <a:rPr lang="en-US" sz="1400" b="1" baseline="0"/>
            <a:t> has more number</a:t>
          </a:r>
        </a:p>
        <a:p>
          <a:pPr algn="ctr"/>
          <a:r>
            <a:rPr lang="en-US" sz="1400" b="1" baseline="0"/>
            <a:t>of smokers</a:t>
          </a:r>
          <a:endParaRPr lang="en-US" sz="1400" b="1"/>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9525</xdr:colOff>
      <xdr:row>3</xdr:row>
      <xdr:rowOff>76200</xdr:rowOff>
    </xdr:from>
    <xdr:ext cx="6172200" cy="436786"/>
    <xdr:sp macro="" textlink="">
      <xdr:nvSpPr>
        <xdr:cNvPr id="2" name="TextBox 1">
          <a:extLst>
            <a:ext uri="{FF2B5EF4-FFF2-40B4-BE49-F238E27FC236}">
              <a16:creationId xmlns:a16="http://schemas.microsoft.com/office/drawing/2014/main" id="{41244C19-C666-4B3F-810D-0FA548BD2EF7}"/>
            </a:ext>
          </a:extLst>
        </xdr:cNvPr>
        <xdr:cNvSpPr txBox="1"/>
      </xdr:nvSpPr>
      <xdr:spPr>
        <a:xfrm>
          <a:off x="600075" y="695325"/>
          <a:ext cx="6172200" cy="436786"/>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spAutoFit/>
        </a:bodyPr>
        <a:lstStyle/>
        <a:p>
          <a:r>
            <a:rPr lang="en-US" sz="1100" b="1"/>
            <a:t>Since we have a positive relation we can say that they are directly related. Thus we can say that as the value of no of dependents increase, charges also increase.</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0</xdr:col>
      <xdr:colOff>600076</xdr:colOff>
      <xdr:row>1</xdr:row>
      <xdr:rowOff>238124</xdr:rowOff>
    </xdr:from>
    <xdr:ext cx="5676900" cy="1454372"/>
    <xdr:sp macro="" textlink="">
      <xdr:nvSpPr>
        <xdr:cNvPr id="2" name="TextBox 1">
          <a:extLst>
            <a:ext uri="{FF2B5EF4-FFF2-40B4-BE49-F238E27FC236}">
              <a16:creationId xmlns:a16="http://schemas.microsoft.com/office/drawing/2014/main" id="{F1E39FAB-8DF3-4CA1-BC7B-EBB641FA5691}"/>
            </a:ext>
          </a:extLst>
        </xdr:cNvPr>
        <xdr:cNvSpPr txBox="1"/>
      </xdr:nvSpPr>
      <xdr:spPr>
        <a:xfrm>
          <a:off x="600076" y="428624"/>
          <a:ext cx="5676900" cy="1454372"/>
        </a:xfrm>
        <a:prstGeom prst="rect">
          <a:avLst/>
        </a:prstGeom>
        <a:effectLst>
          <a:innerShdw blurRad="63500" dist="50800" dir="13500000">
            <a:prstClr val="black">
              <a:alpha val="50000"/>
            </a:prstClr>
          </a:innerShdw>
        </a:effectLst>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spAutoFit/>
        </a:bodyPr>
        <a:lstStyle/>
        <a:p>
          <a:pPr marL="0" indent="0" algn="ctr">
            <a:buFont typeface="Arial" panose="020B0604020202020204" pitchFamily="34" charset="0"/>
            <a:buNone/>
          </a:pPr>
          <a:endParaRPr lang="en-US" sz="900" b="1">
            <a:solidFill>
              <a:srgbClr val="002060"/>
            </a:solidFill>
          </a:endParaRPr>
        </a:p>
        <a:p>
          <a:pPr marL="0" indent="0" algn="ctr">
            <a:buFont typeface="Arial" panose="020B0604020202020204" pitchFamily="34" charset="0"/>
            <a:buNone/>
          </a:pPr>
          <a:r>
            <a:rPr lang="en-US" sz="1800" b="1" u="sng">
              <a:solidFill>
                <a:srgbClr val="002060"/>
              </a:solidFill>
            </a:rPr>
            <a:t>Interpretation for observations made in point (b)</a:t>
          </a:r>
        </a:p>
        <a:p>
          <a:pPr marL="0" indent="0" algn="l">
            <a:buFont typeface="Arial" panose="020B0604020202020204" pitchFamily="34" charset="0"/>
            <a:buNone/>
          </a:pPr>
          <a:endParaRPr lang="en-US" sz="1100" b="1">
            <a:solidFill>
              <a:srgbClr val="002060"/>
            </a:solidFill>
          </a:endParaRPr>
        </a:p>
        <a:p>
          <a:pPr marL="171450" indent="-171450" algn="l">
            <a:buFont typeface="Wingdings" panose="05000000000000000000" pitchFamily="2" charset="2"/>
            <a:buChar char="v"/>
          </a:pPr>
          <a:r>
            <a:rPr lang="en-US" sz="1200" b="1"/>
            <a:t>The</a:t>
          </a:r>
          <a:r>
            <a:rPr lang="en-US" sz="1200" b="1" baseline="0"/>
            <a:t> datas in BMI is normally distributed with a median of </a:t>
          </a:r>
          <a:r>
            <a:rPr lang="en-US" sz="1200" b="1" baseline="0">
              <a:solidFill>
                <a:srgbClr val="FF0000"/>
              </a:solidFill>
            </a:rPr>
            <a:t>30.4</a:t>
          </a:r>
          <a:r>
            <a:rPr lang="en-US" sz="1200" b="1" baseline="0"/>
            <a:t>.</a:t>
          </a:r>
        </a:p>
        <a:p>
          <a:pPr marL="171450" indent="-171450" algn="l">
            <a:buFont typeface="Wingdings" panose="05000000000000000000" pitchFamily="2" charset="2"/>
            <a:buChar char="v"/>
          </a:pPr>
          <a:r>
            <a:rPr lang="en-US" sz="1200" b="1" baseline="0"/>
            <a:t>For BMI the first quartile data is under </a:t>
          </a:r>
          <a:r>
            <a:rPr lang="en-US" sz="1200" b="1" baseline="0">
              <a:solidFill>
                <a:srgbClr val="FF0000"/>
              </a:solidFill>
            </a:rPr>
            <a:t>26.272</a:t>
          </a:r>
          <a:r>
            <a:rPr lang="en-US" sz="1200" b="1" baseline="0"/>
            <a:t> and third quartile data is under </a:t>
          </a:r>
          <a:r>
            <a:rPr lang="en-US" sz="1200" b="1" baseline="0">
              <a:solidFill>
                <a:srgbClr val="FF0000"/>
              </a:solidFill>
            </a:rPr>
            <a:t>34.7</a:t>
          </a:r>
          <a:r>
            <a:rPr lang="en-US" sz="1200" b="1" baseline="0"/>
            <a:t>.</a:t>
          </a:r>
        </a:p>
        <a:p>
          <a:pPr marL="171450" indent="-171450" algn="l">
            <a:buFont typeface="Wingdings" panose="05000000000000000000" pitchFamily="2" charset="2"/>
            <a:buChar char="v"/>
          </a:pPr>
          <a:r>
            <a:rPr lang="en-US" sz="1200" b="1" baseline="0"/>
            <a:t>The datas in Charges are positively skewed with a median of </a:t>
          </a:r>
          <a:r>
            <a:rPr lang="en-US" sz="1200" b="1" baseline="0">
              <a:solidFill>
                <a:srgbClr val="FF0000"/>
              </a:solidFill>
            </a:rPr>
            <a:t>9382.033</a:t>
          </a:r>
          <a:r>
            <a:rPr lang="en-US" sz="1200" b="1" baseline="0"/>
            <a:t>.</a:t>
          </a:r>
        </a:p>
        <a:p>
          <a:pPr marL="171450" indent="-171450" algn="l">
            <a:buFont typeface="Wingdings" panose="05000000000000000000" pitchFamily="2" charset="2"/>
            <a:buChar char="v"/>
          </a:pPr>
          <a:r>
            <a:rPr lang="en-US" sz="1200" b="1" baseline="0"/>
            <a:t>The first quartile data is under </a:t>
          </a:r>
          <a:r>
            <a:rPr lang="en-US" sz="1200" b="1" baseline="0">
              <a:solidFill>
                <a:srgbClr val="FF0000"/>
              </a:solidFill>
            </a:rPr>
            <a:t>4733.635</a:t>
          </a:r>
          <a:r>
            <a:rPr lang="en-US" sz="1200" b="1" baseline="0">
              <a:solidFill>
                <a:sysClr val="windowText" lastClr="000000"/>
              </a:solidFill>
            </a:rPr>
            <a:t>.</a:t>
          </a:r>
          <a:endParaRPr lang="en-US" sz="1200" b="1">
            <a:solidFill>
              <a:sysClr val="windowText" lastClr="000000"/>
            </a:solidFill>
          </a:endParaRPr>
        </a:p>
      </xdr:txBody>
    </xdr:sp>
    <xdr:clientData/>
  </xdr:oneCellAnchor>
  <xdr:oneCellAnchor>
    <xdr:from>
      <xdr:col>1</xdr:col>
      <xdr:colOff>9525</xdr:colOff>
      <xdr:row>12</xdr:row>
      <xdr:rowOff>9525</xdr:rowOff>
    </xdr:from>
    <xdr:ext cx="6057900" cy="1845826"/>
    <xdr:sp macro="" textlink="">
      <xdr:nvSpPr>
        <xdr:cNvPr id="3" name="TextBox 2">
          <a:extLst>
            <a:ext uri="{FF2B5EF4-FFF2-40B4-BE49-F238E27FC236}">
              <a16:creationId xmlns:a16="http://schemas.microsoft.com/office/drawing/2014/main" id="{C36FBDD0-72C4-46D0-BCC2-AB980926D06E}"/>
            </a:ext>
          </a:extLst>
        </xdr:cNvPr>
        <xdr:cNvSpPr txBox="1"/>
      </xdr:nvSpPr>
      <xdr:spPr>
        <a:xfrm>
          <a:off x="619125" y="2390775"/>
          <a:ext cx="6057900" cy="1845826"/>
        </a:xfrm>
        <a:prstGeom prst="rect">
          <a:avLst/>
        </a:prstGeom>
        <a:effectLst>
          <a:innerShdw blurRad="114300">
            <a:prstClr val="black"/>
          </a:innerShdw>
        </a:effectLst>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spAutoFit/>
        </a:bodyPr>
        <a:lstStyle/>
        <a:p>
          <a:endParaRPr lang="en-US" sz="1100"/>
        </a:p>
        <a:p>
          <a:pPr marL="0" marR="0" lvl="0" indent="0" algn="ctr" defTabSz="914400" eaLnBrk="1" fontAlgn="auto" latinLnBrk="0" hangingPunct="1">
            <a:lnSpc>
              <a:spcPct val="100000"/>
            </a:lnSpc>
            <a:spcBef>
              <a:spcPts val="0"/>
            </a:spcBef>
            <a:spcAft>
              <a:spcPts val="0"/>
            </a:spcAft>
            <a:buClrTx/>
            <a:buSzTx/>
            <a:buFontTx/>
            <a:buNone/>
            <a:tabLst/>
            <a:defRPr/>
          </a:pPr>
          <a:r>
            <a:rPr lang="en-US" sz="1800" b="1" u="sng">
              <a:solidFill>
                <a:srgbClr val="002060"/>
              </a:solidFill>
              <a:effectLst/>
              <a:latin typeface="+mn-lt"/>
              <a:ea typeface="+mn-ea"/>
              <a:cs typeface="+mn-cs"/>
            </a:rPr>
            <a:t>Interpretation for observations made in point (c)</a:t>
          </a:r>
        </a:p>
        <a:p>
          <a:pPr marL="0" marR="0" lvl="0" indent="0" algn="ctr" defTabSz="914400" eaLnBrk="1" fontAlgn="auto" latinLnBrk="0" hangingPunct="1">
            <a:lnSpc>
              <a:spcPct val="100000"/>
            </a:lnSpc>
            <a:spcBef>
              <a:spcPts val="0"/>
            </a:spcBef>
            <a:spcAft>
              <a:spcPts val="0"/>
            </a:spcAft>
            <a:buClrTx/>
            <a:buSzTx/>
            <a:buFontTx/>
            <a:buNone/>
            <a:tabLst/>
            <a:defRPr/>
          </a:pPr>
          <a:endParaRPr lang="en-US" sz="1100" b="1" u="sng">
            <a:solidFill>
              <a:srgbClr val="00206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Wingdings" panose="05000000000000000000" pitchFamily="2" charset="2"/>
            <a:buChar char="v"/>
            <a:tabLst/>
            <a:defRPr/>
          </a:pPr>
          <a:r>
            <a:rPr lang="en-US" sz="1200" b="1">
              <a:solidFill>
                <a:schemeClr val="dk1"/>
              </a:solidFill>
              <a:effectLst/>
              <a:latin typeface="+mn-lt"/>
              <a:ea typeface="+mn-ea"/>
              <a:cs typeface="+mn-cs"/>
            </a:rPr>
            <a:t>Males  has more number of smokers.</a:t>
          </a:r>
        </a:p>
        <a:p>
          <a:pPr marL="171450" marR="0" lvl="0" indent="-171450" defTabSz="914400" eaLnBrk="1" fontAlgn="auto" latinLnBrk="0" hangingPunct="1">
            <a:lnSpc>
              <a:spcPct val="100000"/>
            </a:lnSpc>
            <a:spcBef>
              <a:spcPts val="0"/>
            </a:spcBef>
            <a:spcAft>
              <a:spcPts val="0"/>
            </a:spcAft>
            <a:buClrTx/>
            <a:buSzTx/>
            <a:buFont typeface="Wingdings" panose="05000000000000000000" pitchFamily="2" charset="2"/>
            <a:buChar char="v"/>
            <a:tabLst/>
            <a:defRPr/>
          </a:pPr>
          <a:r>
            <a:rPr lang="en-US" sz="1200" b="1">
              <a:solidFill>
                <a:schemeClr val="dk1"/>
              </a:solidFill>
              <a:effectLst/>
              <a:latin typeface="+mn-lt"/>
              <a:ea typeface="+mn-ea"/>
              <a:cs typeface="+mn-cs"/>
            </a:rPr>
            <a:t>The BMI</a:t>
          </a:r>
          <a:r>
            <a:rPr lang="en-US" sz="1200" b="1" baseline="0">
              <a:solidFill>
                <a:schemeClr val="dk1"/>
              </a:solidFill>
              <a:effectLst/>
              <a:latin typeface="+mn-lt"/>
              <a:ea typeface="+mn-ea"/>
              <a:cs typeface="+mn-cs"/>
            </a:rPr>
            <a:t> range of 45-55 has highest average charge of </a:t>
          </a:r>
          <a:r>
            <a:rPr lang="en-US" sz="1200" b="1" baseline="0">
              <a:solidFill>
                <a:srgbClr val="FF0000"/>
              </a:solidFill>
              <a:effectLst/>
              <a:latin typeface="+mn-lt"/>
              <a:ea typeface="+mn-ea"/>
              <a:cs typeface="+mn-cs"/>
            </a:rPr>
            <a:t>17547.92675</a:t>
          </a:r>
          <a:r>
            <a:rPr lang="en-US" sz="1200" b="1" baseline="0">
              <a:solidFill>
                <a:schemeClr val="dk1"/>
              </a:solidFill>
              <a:effectLst/>
              <a:latin typeface="+mn-lt"/>
              <a:ea typeface="+mn-ea"/>
              <a:cs typeface="+mn-cs"/>
            </a:rPr>
            <a:t>.</a:t>
          </a:r>
        </a:p>
        <a:p>
          <a:pPr marL="171450" marR="0" lvl="0" indent="-171450" defTabSz="914400" eaLnBrk="1" fontAlgn="auto" latinLnBrk="0" hangingPunct="1">
            <a:lnSpc>
              <a:spcPct val="100000"/>
            </a:lnSpc>
            <a:spcBef>
              <a:spcPts val="0"/>
            </a:spcBef>
            <a:spcAft>
              <a:spcPts val="0"/>
            </a:spcAft>
            <a:buClrTx/>
            <a:buSzTx/>
            <a:buFont typeface="Wingdings" panose="05000000000000000000" pitchFamily="2" charset="2"/>
            <a:buChar char="v"/>
            <a:tabLst/>
            <a:defRPr/>
          </a:pPr>
          <a:r>
            <a:rPr lang="en-US" sz="1200" b="1" baseline="0">
              <a:solidFill>
                <a:schemeClr val="dk1"/>
              </a:solidFill>
              <a:effectLst/>
              <a:latin typeface="+mn-lt"/>
              <a:ea typeface="+mn-ea"/>
              <a:cs typeface="+mn-cs"/>
            </a:rPr>
            <a:t>Average charges for smokers is four times the charges for non-smokers.</a:t>
          </a:r>
        </a:p>
        <a:p>
          <a:pPr marL="171450" marR="0" lvl="0" indent="-171450" defTabSz="914400" eaLnBrk="1" fontAlgn="auto" latinLnBrk="0" hangingPunct="1">
            <a:lnSpc>
              <a:spcPct val="100000"/>
            </a:lnSpc>
            <a:spcBef>
              <a:spcPts val="0"/>
            </a:spcBef>
            <a:spcAft>
              <a:spcPts val="0"/>
            </a:spcAft>
            <a:buClrTx/>
            <a:buSzTx/>
            <a:buFont typeface="Wingdings" panose="05000000000000000000" pitchFamily="2" charset="2"/>
            <a:buChar char="v"/>
            <a:tabLst/>
            <a:defRPr/>
          </a:pPr>
          <a:r>
            <a:rPr lang="en-US" sz="1200" b="1" baseline="0">
              <a:solidFill>
                <a:schemeClr val="dk1"/>
              </a:solidFill>
              <a:effectLst/>
              <a:latin typeface="+mn-lt"/>
              <a:ea typeface="+mn-ea"/>
              <a:cs typeface="+mn-cs"/>
            </a:rPr>
            <a:t>The Age group 55-65 has the highest average charge of </a:t>
          </a:r>
          <a:r>
            <a:rPr lang="en-US" sz="1200" b="1" baseline="0">
              <a:solidFill>
                <a:srgbClr val="FF0000"/>
              </a:solidFill>
              <a:effectLst/>
              <a:latin typeface="+mn-lt"/>
              <a:ea typeface="+mn-ea"/>
              <a:cs typeface="+mn-cs"/>
            </a:rPr>
            <a:t>18513.26</a:t>
          </a:r>
          <a:r>
            <a:rPr lang="en-US" sz="1200" b="1" baseline="0">
              <a:solidFill>
                <a:sysClr val="windowText" lastClr="000000"/>
              </a:solidFill>
              <a:effectLst/>
              <a:latin typeface="+mn-lt"/>
              <a:ea typeface="+mn-ea"/>
              <a:cs typeface="+mn-cs"/>
            </a:rPr>
            <a:t>.</a:t>
          </a:r>
          <a:endParaRPr lang="en-US" sz="1200" b="1">
            <a:solidFill>
              <a:sysClr val="windowText" lastClr="00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b="0">
            <a:effectLst/>
          </a:endParaRPr>
        </a:p>
        <a:p>
          <a:endParaRPr lang="en-US"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15</xdr:col>
      <xdr:colOff>190500</xdr:colOff>
      <xdr:row>0</xdr:row>
      <xdr:rowOff>152399</xdr:rowOff>
    </xdr:from>
    <xdr:ext cx="4752975" cy="1673535"/>
    <xdr:sp macro="" textlink="">
      <xdr:nvSpPr>
        <xdr:cNvPr id="2" name="TextBox 1">
          <a:extLst>
            <a:ext uri="{FF2B5EF4-FFF2-40B4-BE49-F238E27FC236}">
              <a16:creationId xmlns:a16="http://schemas.microsoft.com/office/drawing/2014/main" id="{16CEAEA3-2387-485E-9DD8-0455F36F1BE3}"/>
            </a:ext>
          </a:extLst>
        </xdr:cNvPr>
        <xdr:cNvSpPr txBox="1"/>
      </xdr:nvSpPr>
      <xdr:spPr>
        <a:xfrm>
          <a:off x="14535150" y="152399"/>
          <a:ext cx="4752975" cy="1673535"/>
        </a:xfrm>
        <a:prstGeom prst="rect">
          <a:avLst/>
        </a:prstGeom>
        <a:effectLst>
          <a:innerShdw blurRad="63500" dist="50800" dir="13500000">
            <a:prstClr val="black">
              <a:alpha val="50000"/>
            </a:prstClr>
          </a:innerShdw>
        </a:effectLst>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spAutoFit/>
        </a:bodyPr>
        <a:lstStyle/>
        <a:p>
          <a:pPr algn="ctr"/>
          <a:endParaRPr lang="en-US" sz="900" b="1">
            <a:solidFill>
              <a:srgbClr val="002060"/>
            </a:solidFill>
          </a:endParaRPr>
        </a:p>
        <a:p>
          <a:pPr algn="ctr"/>
          <a:r>
            <a:rPr lang="en-US" sz="1600" b="1" u="sng">
              <a:solidFill>
                <a:srgbClr val="002060"/>
              </a:solidFill>
            </a:rPr>
            <a:t>Interpretation for the above analysis</a:t>
          </a:r>
        </a:p>
        <a:p>
          <a:pPr algn="ctr"/>
          <a:endParaRPr lang="en-US" sz="1000" b="1">
            <a:solidFill>
              <a:srgbClr val="002060"/>
            </a:solidFill>
          </a:endParaRPr>
        </a:p>
        <a:p>
          <a:pPr marL="171450" indent="-171450" algn="l">
            <a:buFont typeface="Wingdings" panose="05000000000000000000" pitchFamily="2" charset="2"/>
            <a:buChar char="Ø"/>
          </a:pPr>
          <a:r>
            <a:rPr lang="en-US" b="1">
              <a:solidFill>
                <a:sysClr val="windowText" lastClr="000000"/>
              </a:solidFill>
            </a:rPr>
            <a:t>From</a:t>
          </a:r>
          <a:r>
            <a:rPr lang="en-US" b="1" baseline="0">
              <a:solidFill>
                <a:sysClr val="windowText" lastClr="000000"/>
              </a:solidFill>
            </a:rPr>
            <a:t> this analysis we can observe that the insignificant variables are </a:t>
          </a:r>
          <a:r>
            <a:rPr lang="en-US" b="1" baseline="0">
              <a:solidFill>
                <a:srgbClr val="FF0000"/>
              </a:solidFill>
            </a:rPr>
            <a:t>sex</a:t>
          </a:r>
          <a:r>
            <a:rPr lang="en-US" b="1" baseline="0">
              <a:solidFill>
                <a:sysClr val="windowText" lastClr="000000"/>
              </a:solidFill>
            </a:rPr>
            <a:t> and </a:t>
          </a:r>
          <a:r>
            <a:rPr lang="en-US" b="1" baseline="0">
              <a:solidFill>
                <a:srgbClr val="FF0000"/>
              </a:solidFill>
            </a:rPr>
            <a:t>southeast</a:t>
          </a:r>
          <a:r>
            <a:rPr lang="en-US" b="1" baseline="0">
              <a:solidFill>
                <a:sysClr val="windowText" lastClr="000000"/>
              </a:solidFill>
            </a:rPr>
            <a:t>.</a:t>
          </a:r>
        </a:p>
        <a:p>
          <a:pPr marL="171450" indent="-171450" algn="l">
            <a:buFont typeface="Wingdings" panose="05000000000000000000" pitchFamily="2" charset="2"/>
            <a:buChar char="Ø"/>
          </a:pPr>
          <a:r>
            <a:rPr lang="en-US" b="1" baseline="0">
              <a:solidFill>
                <a:sysClr val="windowText" lastClr="000000"/>
              </a:solidFill>
            </a:rPr>
            <a:t>The  variable </a:t>
          </a:r>
          <a:r>
            <a:rPr lang="en-US" b="1" baseline="0">
              <a:solidFill>
                <a:srgbClr val="FF0000"/>
              </a:solidFill>
            </a:rPr>
            <a:t>Smokers</a:t>
          </a:r>
          <a:r>
            <a:rPr lang="en-US" b="1" baseline="0">
              <a:solidFill>
                <a:sysClr val="windowText" lastClr="000000"/>
              </a:solidFill>
            </a:rPr>
            <a:t> have a pvalue, i.e it is the most significant variable.</a:t>
          </a:r>
          <a:endParaRPr lang="en-US" b="1">
            <a:solidFill>
              <a:sysClr val="windowText" lastClr="000000"/>
            </a:solidFill>
          </a:endParaRPr>
        </a:p>
        <a:p>
          <a:pPr marL="171450" indent="-171450" algn="l">
            <a:buFont typeface="Wingdings" panose="05000000000000000000" pitchFamily="2" charset="2"/>
            <a:buChar char="Ø"/>
          </a:pPr>
          <a:r>
            <a:rPr lang="en-US" b="1">
              <a:solidFill>
                <a:sysClr val="windowText" lastClr="000000"/>
              </a:solidFill>
            </a:rPr>
            <a:t>This</a:t>
          </a:r>
          <a:r>
            <a:rPr lang="en-US" b="1" baseline="0">
              <a:solidFill>
                <a:sysClr val="windowText" lastClr="000000"/>
              </a:solidFill>
            </a:rPr>
            <a:t> model has a accuracy of </a:t>
          </a:r>
          <a:r>
            <a:rPr lang="en-US" b="1" baseline="0">
              <a:solidFill>
                <a:srgbClr val="00B050"/>
              </a:solidFill>
            </a:rPr>
            <a:t>57.964%</a:t>
          </a:r>
          <a:r>
            <a:rPr lang="en-US" b="1" baseline="0">
              <a:solidFill>
                <a:sysClr val="windowText" lastClr="000000"/>
              </a:solidFill>
            </a:rPr>
            <a:t>.</a:t>
          </a:r>
        </a:p>
        <a:p>
          <a:pPr marL="171450" indent="-171450" algn="l">
            <a:buFont typeface="Wingdings" panose="05000000000000000000" pitchFamily="2" charset="2"/>
            <a:buChar char="Ø"/>
          </a:pPr>
          <a:endParaRPr lang="en-US" b="1" baseline="0">
            <a:solidFill>
              <a:sysClr val="windowText" lastClr="000000"/>
            </a:solidFill>
          </a:endParaRPr>
        </a:p>
        <a:p>
          <a:pPr marL="171450" indent="-171450" algn="l">
            <a:buFont typeface="Wingdings" panose="05000000000000000000" pitchFamily="2" charset="2"/>
            <a:buChar char="Ø"/>
          </a:pPr>
          <a:endParaRPr lang="en-US" b="1" baseline="0">
            <a:solidFill>
              <a:sysClr val="windowText" lastClr="000000"/>
            </a:solidFill>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723898</xdr:colOff>
      <xdr:row>1</xdr:row>
      <xdr:rowOff>114298</xdr:rowOff>
    </xdr:from>
    <xdr:ext cx="6372227" cy="655949"/>
    <xdr:sp macro="" textlink="">
      <xdr:nvSpPr>
        <xdr:cNvPr id="2" name="TextBox 1">
          <a:extLst>
            <a:ext uri="{FF2B5EF4-FFF2-40B4-BE49-F238E27FC236}">
              <a16:creationId xmlns:a16="http://schemas.microsoft.com/office/drawing/2014/main" id="{42F1A246-7C9E-48B2-B46E-D0C66B617BB0}"/>
            </a:ext>
          </a:extLst>
        </xdr:cNvPr>
        <xdr:cNvSpPr txBox="1"/>
      </xdr:nvSpPr>
      <xdr:spPr>
        <a:xfrm>
          <a:off x="1571623" y="352423"/>
          <a:ext cx="6372227" cy="655949"/>
        </a:xfrm>
        <a:prstGeom prst="rect">
          <a:avLst/>
        </a:prstGeom>
        <a:effectLst>
          <a:innerShdw blurRad="63500" dist="50800" dir="13500000">
            <a:prstClr val="black">
              <a:alpha val="50000"/>
            </a:prstClr>
          </a:innerShdw>
        </a:effectLst>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spAutoFit/>
        </a:bodyPr>
        <a:lstStyle/>
        <a:p>
          <a:pPr algn="ctr"/>
          <a:r>
            <a:rPr lang="en-US" sz="1800" b="1" u="sng" baseline="0">
              <a:solidFill>
                <a:srgbClr val="002060"/>
              </a:solidFill>
              <a:effectLst/>
              <a:latin typeface="+mn-lt"/>
              <a:ea typeface="+mn-ea"/>
              <a:cs typeface="+mn-cs"/>
            </a:rPr>
            <a:t>Observing p-value</a:t>
          </a:r>
        </a:p>
        <a:p>
          <a:pPr algn="ctr"/>
          <a:r>
            <a:rPr lang="en-US" sz="1800" b="1" baseline="0">
              <a:solidFill>
                <a:schemeClr val="dk1"/>
              </a:solidFill>
              <a:effectLst/>
              <a:latin typeface="+mn-lt"/>
              <a:ea typeface="+mn-ea"/>
              <a:cs typeface="+mn-cs"/>
            </a:rPr>
            <a:t>Model created after removing the variables </a:t>
          </a:r>
          <a:r>
            <a:rPr lang="en-US" sz="1800" b="1" baseline="0">
              <a:solidFill>
                <a:srgbClr val="FF0000"/>
              </a:solidFill>
              <a:effectLst/>
              <a:latin typeface="+mn-lt"/>
              <a:ea typeface="+mn-ea"/>
              <a:cs typeface="+mn-cs"/>
            </a:rPr>
            <a:t>sex</a:t>
          </a:r>
          <a:r>
            <a:rPr lang="en-US" sz="1800" b="1" baseline="0">
              <a:solidFill>
                <a:schemeClr val="dk1"/>
              </a:solidFill>
              <a:effectLst/>
              <a:latin typeface="+mn-lt"/>
              <a:ea typeface="+mn-ea"/>
              <a:cs typeface="+mn-cs"/>
            </a:rPr>
            <a:t> and </a:t>
          </a:r>
          <a:r>
            <a:rPr lang="en-US" sz="1800" b="1" baseline="0">
              <a:solidFill>
                <a:srgbClr val="FF0000"/>
              </a:solidFill>
              <a:effectLst/>
              <a:latin typeface="+mn-lt"/>
              <a:ea typeface="+mn-ea"/>
              <a:cs typeface="+mn-cs"/>
            </a:rPr>
            <a:t>southeast</a:t>
          </a:r>
          <a:r>
            <a:rPr lang="en-US" sz="1800" b="1" baseline="0">
              <a:solidFill>
                <a:schemeClr val="dk1"/>
              </a:solidFill>
              <a:effectLst/>
              <a:latin typeface="+mn-lt"/>
              <a:ea typeface="+mn-ea"/>
              <a:cs typeface="+mn-cs"/>
            </a:rPr>
            <a:t>.</a:t>
          </a:r>
          <a:endParaRPr lang="en-US" sz="18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466725</xdr:colOff>
      <xdr:row>1</xdr:row>
      <xdr:rowOff>28575</xdr:rowOff>
    </xdr:from>
    <xdr:ext cx="6943725" cy="828175"/>
    <xdr:sp macro="" textlink="">
      <xdr:nvSpPr>
        <xdr:cNvPr id="2" name="TextBox 1">
          <a:extLst>
            <a:ext uri="{FF2B5EF4-FFF2-40B4-BE49-F238E27FC236}">
              <a16:creationId xmlns:a16="http://schemas.microsoft.com/office/drawing/2014/main" id="{A01BE851-4500-4FE7-B19E-9D169D0B2819}"/>
            </a:ext>
          </a:extLst>
        </xdr:cNvPr>
        <xdr:cNvSpPr txBox="1"/>
      </xdr:nvSpPr>
      <xdr:spPr>
        <a:xfrm>
          <a:off x="466725" y="266700"/>
          <a:ext cx="6943725" cy="828175"/>
        </a:xfrm>
        <a:prstGeom prst="rect">
          <a:avLst/>
        </a:prstGeom>
        <a:effectLst>
          <a:innerShdw blurRad="63500" dist="50800" dir="13500000">
            <a:prstClr val="black">
              <a:alpha val="50000"/>
            </a:prstClr>
          </a:innerShdw>
        </a:effectLst>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spAutoFit/>
        </a:bodyPr>
        <a:lstStyle/>
        <a:p>
          <a:pPr algn="ctr"/>
          <a:r>
            <a:rPr lang="en-US" sz="1800" b="1" u="sng" baseline="0">
              <a:solidFill>
                <a:srgbClr val="002060"/>
              </a:solidFill>
              <a:effectLst/>
              <a:latin typeface="+mn-lt"/>
              <a:ea typeface="+mn-ea"/>
              <a:cs typeface="+mn-cs"/>
            </a:rPr>
            <a:t>Observing co-orelation</a:t>
          </a:r>
          <a:endParaRPr lang="en-US" sz="1800" b="1" u="sng">
            <a:solidFill>
              <a:srgbClr val="002060"/>
            </a:solidFill>
            <a:effectLst/>
          </a:endParaRPr>
        </a:p>
        <a:p>
          <a:pPr algn="ctr"/>
          <a:r>
            <a:rPr lang="en-US" sz="1800" b="1" baseline="0">
              <a:solidFill>
                <a:schemeClr val="dk1"/>
              </a:solidFill>
              <a:effectLst/>
              <a:latin typeface="+mn-lt"/>
              <a:ea typeface="+mn-ea"/>
              <a:cs typeface="+mn-cs"/>
            </a:rPr>
            <a:t>Model created after removing the variables </a:t>
          </a:r>
          <a:r>
            <a:rPr lang="en-US" sz="1800" b="1" baseline="0">
              <a:solidFill>
                <a:srgbClr val="FF0000"/>
              </a:solidFill>
              <a:effectLst/>
              <a:latin typeface="+mn-lt"/>
              <a:ea typeface="+mn-ea"/>
              <a:cs typeface="+mn-cs"/>
            </a:rPr>
            <a:t>Northwest</a:t>
          </a:r>
          <a:r>
            <a:rPr lang="en-US" sz="1800" b="1" baseline="0">
              <a:solidFill>
                <a:schemeClr val="dk1"/>
              </a:solidFill>
              <a:effectLst/>
              <a:latin typeface="+mn-lt"/>
              <a:ea typeface="+mn-ea"/>
              <a:cs typeface="+mn-cs"/>
            </a:rPr>
            <a:t> and </a:t>
          </a:r>
          <a:r>
            <a:rPr lang="en-US" sz="1800" b="1" baseline="0">
              <a:solidFill>
                <a:srgbClr val="FF0000"/>
              </a:solidFill>
              <a:effectLst/>
              <a:latin typeface="+mn-lt"/>
              <a:ea typeface="+mn-ea"/>
              <a:cs typeface="+mn-cs"/>
            </a:rPr>
            <a:t>Southwest</a:t>
          </a:r>
          <a:r>
            <a:rPr lang="en-US" sz="1800" b="1" baseline="0">
              <a:solidFill>
                <a:schemeClr val="dk1"/>
              </a:solidFill>
              <a:effectLst/>
              <a:latin typeface="+mn-lt"/>
              <a:ea typeface="+mn-ea"/>
              <a:cs typeface="+mn-cs"/>
            </a:rPr>
            <a:t>.</a:t>
          </a:r>
          <a:endParaRPr lang="en-US" sz="1800">
            <a:effectLst/>
          </a:endParaRPr>
        </a:p>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925.00421550926" createdVersion="7" refreshedVersion="7" minRefreshableVersion="3" recordCount="1338" xr:uid="{3E532D89-743A-48BC-AB10-106444E1F579}">
  <cacheSource type="worksheet">
    <worksheetSource ref="A1:G1339" sheet="insurance"/>
  </cacheSource>
  <cacheFields count="7">
    <cacheField name="age" numFmtId="0">
      <sharedItems containsSemiMixedTypes="0" containsString="0" containsNumber="1" containsInteger="1" minValue="18" maxValue="64" count="47">
        <n v="19"/>
        <n v="18"/>
        <n v="28"/>
        <n v="33"/>
        <n v="32"/>
        <n v="31"/>
        <n v="46"/>
        <n v="37"/>
        <n v="60"/>
        <n v="25"/>
        <n v="62"/>
        <n v="23"/>
        <n v="56"/>
        <n v="27"/>
        <n v="52"/>
        <n v="30"/>
        <n v="34"/>
        <n v="59"/>
        <n v="63"/>
        <n v="55"/>
        <n v="22"/>
        <n v="26"/>
        <n v="35"/>
        <n v="24"/>
        <n v="41"/>
        <n v="38"/>
        <n v="36"/>
        <n v="21"/>
        <n v="48"/>
        <n v="40"/>
        <n v="58"/>
        <n v="53"/>
        <n v="43"/>
        <n v="64"/>
        <n v="20"/>
        <n v="61"/>
        <n v="44"/>
        <n v="57"/>
        <n v="29"/>
        <n v="45"/>
        <n v="54"/>
        <n v="49"/>
        <n v="47"/>
        <n v="51"/>
        <n v="42"/>
        <n v="50"/>
        <n v="39"/>
      </sharedItems>
      <fieldGroup base="0">
        <rangePr autoStart="0" autoEnd="0" startNum="15" endNum="65" groupInterval="10"/>
        <groupItems count="7">
          <s v="&lt;15"/>
          <s v="15-24"/>
          <s v="25-34"/>
          <s v="35-44"/>
          <s v="45-54"/>
          <s v="55-65"/>
          <s v="&gt;65"/>
        </groupItems>
      </fieldGroup>
    </cacheField>
    <cacheField name="sex" numFmtId="0">
      <sharedItems count="2">
        <s v="female"/>
        <s v="male"/>
      </sharedItems>
    </cacheField>
    <cacheField name="bmi" numFmtId="0">
      <sharedItems containsSemiMixedTypes="0" containsString="0" containsNumber="1" minValue="15.96" maxValue="53.13" count="548">
        <n v="27.9"/>
        <n v="33.770000000000003"/>
        <n v="33"/>
        <n v="22.704999999999998"/>
        <n v="28.88"/>
        <n v="25.74"/>
        <n v="33.44"/>
        <n v="27.74"/>
        <n v="29.83"/>
        <n v="25.84"/>
        <n v="26.22"/>
        <n v="26.29"/>
        <n v="34.4"/>
        <n v="39.82"/>
        <n v="42.13"/>
        <n v="24.6"/>
        <n v="30.78"/>
        <n v="23.844999999999999"/>
        <n v="40.299999999999997"/>
        <n v="35.299999999999997"/>
        <n v="36.005000000000003"/>
        <n v="32.4"/>
        <n v="34.1"/>
        <n v="31.92"/>
        <n v="28.024999999999999"/>
        <n v="27.72"/>
        <n v="23.085000000000001"/>
        <n v="32.774999999999999"/>
        <n v="17.385000000000002"/>
        <n v="36.299999999999997"/>
        <n v="35.6"/>
        <n v="26.315000000000001"/>
        <n v="28.6"/>
        <n v="28.31"/>
        <n v="36.4"/>
        <n v="20.425000000000001"/>
        <n v="32.965000000000003"/>
        <n v="20.8"/>
        <n v="36.67"/>
        <n v="39.9"/>
        <n v="26.6"/>
        <n v="36.630000000000003"/>
        <n v="21.78"/>
        <n v="30.8"/>
        <n v="37.049999999999997"/>
        <n v="37.299999999999997"/>
        <n v="38.664999999999999"/>
        <n v="34.770000000000003"/>
        <n v="24.53"/>
        <n v="35.200000000000003"/>
        <n v="35.625"/>
        <n v="33.630000000000003"/>
        <n v="28"/>
        <n v="34.43"/>
        <n v="28.69"/>
        <n v="36.954999999999998"/>
        <n v="31.824999999999999"/>
        <n v="31.68"/>
        <n v="22.88"/>
        <n v="37.335000000000001"/>
        <n v="27.36"/>
        <n v="33.659999999999997"/>
        <n v="24.7"/>
        <n v="25.934999999999999"/>
        <n v="22.42"/>
        <n v="28.9"/>
        <n v="39.1"/>
        <n v="36.19"/>
        <n v="23.98"/>
        <n v="24.75"/>
        <n v="28.5"/>
        <n v="28.1"/>
        <n v="32.01"/>
        <n v="27.4"/>
        <n v="34.01"/>
        <n v="29.59"/>
        <n v="35.53"/>
        <n v="39.805"/>
        <n v="26.885000000000002"/>
        <n v="38.284999999999997"/>
        <n v="37.619999999999997"/>
        <n v="41.23"/>
        <n v="34.799999999999997"/>
        <n v="22.895"/>
        <n v="31.16"/>
        <n v="27.2"/>
        <n v="26.98"/>
        <n v="39.49"/>
        <n v="24.795000000000002"/>
        <n v="31.3"/>
        <n v="38.28"/>
        <n v="19.95"/>
        <n v="19.3"/>
        <n v="31.6"/>
        <n v="25.46"/>
        <n v="30.114999999999998"/>
        <n v="29.92"/>
        <n v="27.5"/>
        <n v="28.4"/>
        <n v="30.875"/>
        <n v="27.94"/>
        <n v="35.090000000000003"/>
        <n v="29.7"/>
        <n v="35.72"/>
        <n v="32.204999999999998"/>
        <n v="28.594999999999999"/>
        <n v="49.06"/>
        <n v="27.17"/>
        <n v="23.37"/>
        <n v="37.1"/>
        <n v="23.75"/>
        <n v="28.975000000000001"/>
        <n v="31.35"/>
        <n v="33.914999999999999"/>
        <n v="28.785"/>
        <n v="28.3"/>
        <n v="37.4"/>
        <n v="17.765000000000001"/>
        <n v="34.700000000000003"/>
        <n v="26.504999999999999"/>
        <n v="22.04"/>
        <n v="35.9"/>
        <n v="25.555"/>
        <n v="28.05"/>
        <n v="25.175000000000001"/>
        <n v="31.9"/>
        <n v="36"/>
        <n v="32.49"/>
        <n v="25.3"/>
        <n v="29.734999999999999"/>
        <n v="38.83"/>
        <n v="30.495000000000001"/>
        <n v="37.729999999999997"/>
        <n v="37.43"/>
        <n v="24.13"/>
        <n v="37.145000000000003"/>
        <n v="39.520000000000003"/>
        <n v="24.42"/>
        <n v="27.83"/>
        <n v="36.85"/>
        <n v="39.6"/>
        <n v="29.8"/>
        <n v="29.64"/>
        <n v="28.215"/>
        <n v="37"/>
        <n v="33.155000000000001"/>
        <n v="18.905000000000001"/>
        <n v="41.47"/>
        <n v="30.3"/>
        <n v="15.96"/>
        <n v="33.344999999999999"/>
        <n v="37.700000000000003"/>
        <n v="27.835000000000001"/>
        <n v="29.2"/>
        <n v="26.41"/>
        <n v="30.69"/>
        <n v="41.895000000000003"/>
        <n v="30.9"/>
        <n v="32.200000000000003"/>
        <n v="32.11"/>
        <n v="31.57"/>
        <n v="26.2"/>
        <n v="30.59"/>
        <n v="32.799999999999997"/>
        <n v="18.05"/>
        <n v="39.33"/>
        <n v="32.229999999999997"/>
        <n v="24.035"/>
        <n v="36.08"/>
        <n v="22.3"/>
        <n v="26.4"/>
        <n v="31.8"/>
        <n v="26.73"/>
        <n v="23.1"/>
        <n v="23.21"/>
        <n v="33.700000000000003"/>
        <n v="33.25"/>
        <n v="24.64"/>
        <n v="33.880000000000003"/>
        <n v="38.06"/>
        <n v="41.91"/>
        <n v="31.635000000000002"/>
        <n v="36.195"/>
        <n v="17.8"/>
        <n v="24.51"/>
        <n v="22.22"/>
        <n v="38.39"/>
        <n v="29.07"/>
        <n v="22.135000000000002"/>
        <n v="26.8"/>
        <n v="30.02"/>
        <n v="35.86"/>
        <n v="20.9"/>
        <n v="17.29"/>
        <n v="34.21"/>
        <n v="25.364999999999998"/>
        <n v="40.15"/>
        <n v="24.414999999999999"/>
        <n v="25.2"/>
        <n v="26.84"/>
        <n v="24.32"/>
        <n v="42.35"/>
        <n v="19.8"/>
        <n v="32.395000000000003"/>
        <n v="30.2"/>
        <n v="29.37"/>
        <n v="34.200000000000003"/>
        <n v="27.454999999999998"/>
        <n v="27.55"/>
        <n v="20.614999999999998"/>
        <n v="24.3"/>
        <n v="31.79"/>
        <n v="21.56"/>
        <n v="28.12"/>
        <n v="40.564999999999998"/>
        <n v="27.645"/>
        <n v="31.2"/>
        <n v="26.62"/>
        <n v="48.07"/>
        <n v="36.765000000000001"/>
        <n v="33.4"/>
        <n v="45.54"/>
        <n v="28.82"/>
        <n v="22.99"/>
        <n v="27.7"/>
        <n v="25.41"/>
        <n v="34.39"/>
        <n v="22.61"/>
        <n v="37.51"/>
        <n v="38"/>
        <n v="33.33"/>
        <n v="34.865000000000002"/>
        <n v="33.06"/>
        <n v="35.97"/>
        <n v="31.4"/>
        <n v="25.27"/>
        <n v="40.945"/>
        <n v="34.104999999999997"/>
        <n v="36.479999999999997"/>
        <n v="33.799999999999997"/>
        <n v="36.700000000000003"/>
        <n v="36.384999999999998"/>
        <n v="34.5"/>
        <n v="32.299999999999997"/>
        <n v="27.6"/>
        <n v="29.26"/>
        <n v="35.75"/>
        <n v="23.18"/>
        <n v="25.6"/>
        <n v="35.244999999999997"/>
        <n v="43.89"/>
        <n v="20.79"/>
        <n v="30.5"/>
        <n v="21.7"/>
        <n v="21.89"/>
        <n v="24.984999999999999"/>
        <n v="32.015000000000001"/>
        <n v="30.4"/>
        <n v="21.09"/>
        <n v="22.23"/>
        <n v="32.9"/>
        <n v="24.89"/>
        <n v="31.46"/>
        <n v="17.954999999999998"/>
        <n v="30.684999999999999"/>
        <n v="43.34"/>
        <n v="39.049999999999997"/>
        <n v="30.21"/>
        <n v="31.445"/>
        <n v="19.855"/>
        <n v="31.02"/>
        <n v="38.17"/>
        <n v="20.6"/>
        <n v="47.52"/>
        <n v="20.399999999999999"/>
        <n v="38.380000000000003"/>
        <n v="24.31"/>
        <n v="23.6"/>
        <n v="21.12"/>
        <n v="30.03"/>
        <n v="17.48"/>
        <n v="20.234999999999999"/>
        <n v="17.195"/>
        <n v="23.9"/>
        <n v="35.15"/>
        <n v="35.64"/>
        <n v="22.6"/>
        <n v="39.159999999999997"/>
        <n v="27.265000000000001"/>
        <n v="29.164999999999999"/>
        <n v="16.815000000000001"/>
        <n v="33.1"/>
        <n v="26.9"/>
        <n v="33.11"/>
        <n v="31.73"/>
        <n v="46.75"/>
        <n v="29.45"/>
        <n v="32.68"/>
        <n v="33.5"/>
        <n v="43.01"/>
        <n v="36.520000000000003"/>
        <n v="26.695"/>
        <n v="25.65"/>
        <n v="29.6"/>
        <n v="38.6"/>
        <n v="23.4"/>
        <n v="46.53"/>
        <n v="30.14"/>
        <n v="30"/>
        <n v="38.094999999999999"/>
        <n v="28.38"/>
        <n v="28.7"/>
        <n v="33.82"/>
        <n v="24.09"/>
        <n v="32.67"/>
        <n v="25.1"/>
        <n v="32.56"/>
        <n v="41.325000000000003"/>
        <n v="39.5"/>
        <n v="34.299999999999997"/>
        <n v="31.065000000000001"/>
        <n v="21.47"/>
        <n v="25.08"/>
        <n v="43.4"/>
        <n v="25.7"/>
        <n v="27.93"/>
        <n v="39.200000000000003"/>
        <n v="26.03"/>
        <n v="30.25"/>
        <n v="28.93"/>
        <n v="35.700000000000003"/>
        <n v="35.31"/>
        <n v="31"/>
        <n v="44.22"/>
        <n v="26.07"/>
        <n v="25.8"/>
        <n v="39.424999999999997"/>
        <n v="40.479999999999997"/>
        <n v="38.9"/>
        <n v="47.41"/>
        <n v="35.435000000000002"/>
        <n v="46.7"/>
        <n v="46.2"/>
        <n v="21.4"/>
        <n v="23.8"/>
        <n v="44.77"/>
        <n v="32.119999999999997"/>
        <n v="29.1"/>
        <n v="37.29"/>
        <n v="43.12"/>
        <n v="36.86"/>
        <n v="34.295000000000002"/>
        <n v="23.465"/>
        <n v="45.43"/>
        <n v="23.65"/>
        <n v="20.7"/>
        <n v="28.27"/>
        <n v="35.909999999999997"/>
        <n v="29"/>
        <n v="19.57"/>
        <n v="31.13"/>
        <n v="21.85"/>
        <n v="40.26"/>
        <n v="33.725000000000001"/>
        <n v="29.48"/>
        <n v="32.6"/>
        <n v="37.524999999999999"/>
        <n v="23.655000000000001"/>
        <n v="37.799999999999997"/>
        <n v="19"/>
        <n v="21.3"/>
        <n v="33.534999999999997"/>
        <n v="42.46"/>
        <n v="38.950000000000003"/>
        <n v="36.1"/>
        <n v="29.3"/>
        <n v="39.700000000000003"/>
        <n v="38.19"/>
        <n v="42.4"/>
        <n v="34.96"/>
        <n v="42.68"/>
        <n v="31.54"/>
        <n v="29.81"/>
        <n v="21.375"/>
        <n v="40.81"/>
        <n v="17.399999999999999"/>
        <n v="20.3"/>
        <n v="18.5"/>
        <n v="26.125"/>
        <n v="41.69"/>
        <n v="24.1"/>
        <n v="36.200000000000003"/>
        <n v="40.185000000000002"/>
        <n v="39.270000000000003"/>
        <n v="34.869999999999997"/>
        <n v="44.744999999999997"/>
        <n v="29.545000000000002"/>
        <n v="23.54"/>
        <n v="40.47"/>
        <n v="40.659999999999997"/>
        <n v="36.6"/>
        <n v="35.4"/>
        <n v="27.074999999999999"/>
        <n v="28.405000000000001"/>
        <n v="21.754999999999999"/>
        <n v="40.28"/>
        <n v="30.1"/>
        <n v="32.1"/>
        <n v="23.7"/>
        <n v="35.5"/>
        <n v="29.15"/>
        <n v="27"/>
        <n v="37.905000000000001"/>
        <n v="22.77"/>
        <n v="22.8"/>
        <n v="34.58"/>
        <n v="27.1"/>
        <n v="19.475000000000001"/>
        <n v="26.7"/>
        <n v="34.32"/>
        <n v="24.4"/>
        <n v="41.14"/>
        <n v="22.515000000000001"/>
        <n v="41.8"/>
        <n v="26.18"/>
        <n v="42.24"/>
        <n v="26.51"/>
        <n v="35.814999999999998"/>
        <n v="41.42"/>
        <n v="36.575000000000003"/>
        <n v="42.94"/>
        <n v="21.01"/>
        <n v="24.225000000000001"/>
        <n v="17.670000000000002"/>
        <n v="31.5"/>
        <n v="31.1"/>
        <n v="32.78"/>
        <n v="32.450000000000003"/>
        <n v="50.38"/>
        <n v="47.6"/>
        <n v="25.4"/>
        <n v="29.9"/>
        <n v="43.7"/>
        <n v="24.86"/>
        <n v="28.8"/>
        <n v="29.5"/>
        <n v="29.04"/>
        <n v="38.94"/>
        <n v="44"/>
        <n v="20.045000000000002"/>
        <n v="40.92"/>
        <n v="35.1"/>
        <n v="29.355"/>
        <n v="32.585000000000001"/>
        <n v="32.340000000000003"/>
        <n v="39.799999999999997"/>
        <n v="24.605"/>
        <n v="33.99"/>
        <n v="28.2"/>
        <n v="25"/>
        <n v="33.200000000000003"/>
        <n v="23.2"/>
        <n v="20.100000000000001"/>
        <n v="32.5"/>
        <n v="37.18"/>
        <n v="46.09"/>
        <n v="39.93"/>
        <n v="35.799999999999997"/>
        <n v="31.254999999999999"/>
        <n v="18.335000000000001"/>
        <n v="42.9"/>
        <n v="26.79"/>
        <n v="39.615000000000002"/>
        <n v="25.9"/>
        <n v="25.745000000000001"/>
        <n v="28.16"/>
        <n v="23.56"/>
        <n v="40.5"/>
        <n v="35.42"/>
        <n v="39.994999999999997"/>
        <n v="34.674999999999997"/>
        <n v="20.52"/>
        <n v="23.274999999999999"/>
        <n v="36.29"/>
        <n v="32.700000000000003"/>
        <n v="19.190000000000001"/>
        <n v="20.13"/>
        <n v="23.32"/>
        <n v="45.32"/>
        <n v="34.6"/>
        <n v="18.715"/>
        <n v="21.565000000000001"/>
        <n v="23"/>
        <n v="37.07"/>
        <n v="52.58"/>
        <n v="42.655000000000001"/>
        <n v="21.66"/>
        <n v="32"/>
        <n v="18.3"/>
        <n v="47.74"/>
        <n v="22.1"/>
        <n v="19.094999999999999"/>
        <n v="31.24"/>
        <n v="29.925000000000001"/>
        <n v="20.350000000000001"/>
        <n v="25.85"/>
        <n v="42.75"/>
        <n v="18.600000000000001"/>
        <n v="23.87"/>
        <n v="45.9"/>
        <n v="21.5"/>
        <n v="30.305"/>
        <n v="44.88"/>
        <n v="41.1"/>
        <n v="40.369999999999997"/>
        <n v="28.49"/>
        <n v="33.549999999999997"/>
        <n v="40.375"/>
        <n v="27.28"/>
        <n v="17.86"/>
        <n v="33.299999999999997"/>
        <n v="39.14"/>
        <n v="21.945"/>
        <n v="24.97"/>
        <n v="23.94"/>
        <n v="34.484999999999999"/>
        <n v="21.8"/>
        <n v="23.3"/>
        <n v="36.96"/>
        <n v="21.28"/>
        <n v="29.4"/>
        <n v="27.3"/>
        <n v="37.9"/>
        <n v="37.715000000000003"/>
        <n v="23.76"/>
        <n v="25.52"/>
        <n v="27.61"/>
        <n v="27.06"/>
        <n v="39.4"/>
        <n v="34.9"/>
        <n v="22"/>
        <n v="30.36"/>
        <n v="27.8"/>
        <n v="53.13"/>
        <n v="39.71"/>
        <n v="32.869999999999997"/>
        <n v="44.7"/>
        <n v="30.97"/>
      </sharedItems>
      <fieldGroup base="2">
        <rangePr autoStart="0" autoEnd="0" startNum="15" endNum="55" groupInterval="10"/>
        <groupItems count="6">
          <s v="&lt;15"/>
          <s v="15-25"/>
          <s v="25-35"/>
          <s v="35-45"/>
          <s v="45-55"/>
          <s v="&gt;55"/>
        </groupItems>
      </fieldGroup>
    </cacheField>
    <cacheField name="children" numFmtId="0">
      <sharedItems containsSemiMixedTypes="0" containsString="0" containsNumber="1" containsInteger="1" minValue="0" maxValue="5" count="6">
        <n v="0"/>
        <n v="1"/>
        <n v="3"/>
        <n v="2"/>
        <n v="5"/>
        <n v="4"/>
      </sharedItems>
    </cacheField>
    <cacheField name="smoker" numFmtId="0">
      <sharedItems count="2">
        <s v="yes"/>
        <s v="no"/>
      </sharedItems>
    </cacheField>
    <cacheField name="region" numFmtId="0">
      <sharedItems count="4">
        <s v="southwest"/>
        <s v="southeast"/>
        <s v="northwest"/>
        <s v="northeast"/>
      </sharedItems>
    </cacheField>
    <cacheField name="charges($)" numFmtId="0">
      <sharedItems containsSemiMixedTypes="0" containsString="0" containsNumber="1" minValue="1121.8739" maxValue="63770.428010000003" count="1337">
        <n v="16884.923999999999"/>
        <n v="1725.5523000000001"/>
        <n v="4449.4620000000004"/>
        <n v="21984.47061"/>
        <n v="3866.8552"/>
        <n v="3756.6215999999999"/>
        <n v="8240.5895999999993"/>
        <n v="7281.5056000000004"/>
        <n v="6406.4107000000004"/>
        <n v="28923.136920000001"/>
        <n v="2721.3208"/>
        <n v="27808.7251"/>
        <n v="1826.8430000000001"/>
        <n v="11090.7178"/>
        <n v="39611.757700000002"/>
        <n v="1837.2370000000001"/>
        <n v="10797.3362"/>
        <n v="2395.17155"/>
        <n v="10602.385"/>
        <n v="36837.466999999997"/>
        <n v="13228.846949999999"/>
        <n v="4149.7359999999999"/>
        <n v="1137.011"/>
        <n v="37701.876799999998"/>
        <n v="6203.90175"/>
        <n v="14001.1338"/>
        <n v="14451.835150000001"/>
        <n v="12268.632250000001"/>
        <n v="2775.1921499999999"/>
        <n v="38711"/>
        <n v="35585.576000000001"/>
        <n v="2198.1898500000002"/>
        <n v="4687.7969999999996"/>
        <n v="13770.097900000001"/>
        <n v="51194.559139999998"/>
        <n v="1625.4337499999999"/>
        <n v="15612.19335"/>
        <n v="2302.3000000000002"/>
        <n v="39774.276299999998"/>
        <n v="48173.360999999997"/>
        <n v="3046.0619999999999"/>
        <n v="4949.7587000000003"/>
        <n v="6272.4772000000003"/>
        <n v="6313.759"/>
        <n v="6079.6715000000004"/>
        <n v="20630.283510000001"/>
        <n v="3393.35635"/>
        <n v="3556.9223000000002"/>
        <n v="12629.896699999999"/>
        <n v="38709.175999999999"/>
        <n v="2211.1307499999998"/>
        <n v="3579.8287"/>
        <n v="23568.272000000001"/>
        <n v="37742.575700000001"/>
        <n v="8059.6791000000003"/>
        <n v="47496.494449999998"/>
        <n v="13607.36875"/>
        <n v="34303.167200000004"/>
        <n v="23244.790199999999"/>
        <n v="5989.5236500000001"/>
        <n v="8606.2173999999995"/>
        <n v="4504.6624000000002"/>
        <n v="30166.618170000002"/>
        <n v="4133.6416499999996"/>
        <n v="14711.7438"/>
        <n v="1743.2139999999999"/>
        <n v="14235.072"/>
        <n v="6389.3778499999999"/>
        <n v="5920.1040999999996"/>
        <n v="17663.144199999999"/>
        <n v="16577.779500000001"/>
        <n v="6799.4579999999996"/>
        <n v="11741.726000000001"/>
        <n v="11946.625899999999"/>
        <n v="7726.8540000000003"/>
        <n v="11356.660900000001"/>
        <n v="3947.4131000000002"/>
        <n v="1532.4697000000001"/>
        <n v="2755.0209500000001"/>
        <n v="6571.0243499999997"/>
        <n v="4441.2131499999996"/>
        <n v="7935.29115"/>
        <n v="37165.163800000002"/>
        <n v="11033.661700000001"/>
        <n v="39836.519"/>
        <n v="21098.554049999999"/>
        <n v="43578.939400000003"/>
        <n v="11073.175999999999"/>
        <n v="8026.6665999999996"/>
        <n v="11082.5772"/>
        <n v="2026.9740999999999"/>
        <n v="10942.13205"/>
        <n v="30184.936699999998"/>
        <n v="5729.0052999999998"/>
        <n v="47291.055"/>
        <n v="3766.8838000000001"/>
        <n v="12105.32"/>
        <n v="10226.2842"/>
        <n v="22412.648499999999"/>
        <n v="15820.699000000001"/>
        <n v="6186.1270000000004"/>
        <n v="3645.0893999999998"/>
        <n v="21344.846699999998"/>
        <n v="30942.191800000001"/>
        <n v="5003.8530000000001"/>
        <n v="17560.37975"/>
        <n v="2331.5189999999998"/>
        <n v="3877.3042500000001"/>
        <n v="2867.1196"/>
        <n v="47055.532099999997"/>
        <n v="10825.253699999999"/>
        <n v="11881.358"/>
        <n v="4646.759"/>
        <n v="2404.7338"/>
        <n v="11488.31695"/>
        <n v="30259.995559999999"/>
        <n v="11381.3254"/>
        <n v="19107.779600000002"/>
        <n v="8601.3292999999994"/>
        <n v="6686.4313000000002"/>
        <n v="7740.3370000000004"/>
        <n v="1705.6244999999999"/>
        <n v="2257.47525"/>
        <n v="39556.494500000001"/>
        <n v="10115.00885"/>
        <n v="3385.3991500000002"/>
        <n v="17081.080000000002"/>
        <n v="9634.5380000000005"/>
        <n v="32734.186300000001"/>
        <n v="6082.4049999999997"/>
        <n v="12815.444949999999"/>
        <n v="13616.3586"/>
        <n v="11163.567999999999"/>
        <n v="1632.5644500000001"/>
        <n v="2457.2111500000001"/>
        <n v="2155.6815000000001"/>
        <n v="1261.442"/>
        <n v="2045.68525"/>
        <n v="27322.73386"/>
        <n v="2166.732"/>
        <n v="27375.904780000001"/>
        <n v="3490.5491000000002"/>
        <n v="18972.494999999999"/>
        <n v="18157.876"/>
        <n v="20745.989099999999"/>
        <n v="5138.2566999999999"/>
        <n v="40720.551050000002"/>
        <n v="9877.6077000000005"/>
        <n v="10959.6947"/>
        <n v="1842.519"/>
        <n v="5125.2156999999997"/>
        <n v="7789.6350000000002"/>
        <n v="6334.3435499999996"/>
        <n v="19964.746299999999"/>
        <n v="7077.1894000000002"/>
        <n v="6948.7007999999996"/>
        <n v="21223.675800000001"/>
        <n v="15518.180249999999"/>
        <n v="36950.256699999998"/>
        <n v="19749.383379999999"/>
        <n v="21348.705999999998"/>
        <n v="36149.483500000002"/>
        <n v="10450.552"/>
        <n v="5152.134"/>
        <n v="5028.1466"/>
        <n v="10407.085849999999"/>
        <n v="4830.63"/>
        <n v="6128.79745"/>
        <n v="2719.2797500000001"/>
        <n v="4827.9049500000001"/>
        <n v="13405.390299999999"/>
        <n v="8116.68"/>
        <n v="1694.7963999999999"/>
        <n v="5246.0469999999996"/>
        <n v="2855.4375500000001"/>
        <n v="48824.45"/>
        <n v="6455.86265"/>
        <n v="10436.096"/>
        <n v="8823.2790000000005"/>
        <n v="8538.28845"/>
        <n v="11735.87905"/>
        <n v="1631.8212000000001"/>
        <n v="4005.4225000000001"/>
        <n v="7419.4778999999999"/>
        <n v="7731.4270999999999"/>
        <n v="43753.337050000002"/>
        <n v="3981.9767999999999"/>
        <n v="5325.6509999999998"/>
        <n v="6775.9610000000002"/>
        <n v="4922.9159"/>
        <n v="12557.605299999999"/>
        <n v="4883.866"/>
        <n v="2137.6536000000001"/>
        <n v="12044.342000000001"/>
        <n v="1137.4697000000001"/>
        <n v="1639.5631000000001"/>
        <n v="5649.7150000000001"/>
        <n v="8516.8289999999997"/>
        <n v="9644.2525000000005"/>
        <n v="14901.5167"/>
        <n v="2130.6759000000002"/>
        <n v="8871.1517000000003"/>
        <n v="13012.20865"/>
        <n v="37133.898200000003"/>
        <n v="7147.1049999999996"/>
        <n v="4337.7352000000001"/>
        <n v="11743.299000000001"/>
        <n v="20984.0936"/>
        <n v="13880.949000000001"/>
        <n v="6610.1097"/>
        <n v="1980.07"/>
        <n v="8162.7162500000004"/>
        <n v="3537.703"/>
        <n v="5002.7826999999997"/>
        <n v="8520.0259999999998"/>
        <n v="7371.7719999999999"/>
        <n v="10355.641"/>
        <n v="2483.7359999999999"/>
        <n v="3392.9767999999999"/>
        <n v="25081.76784"/>
        <n v="5012.4709999999995"/>
        <n v="10564.8845"/>
        <n v="5253.5240000000003"/>
        <n v="34779.614999999998"/>
        <n v="19515.5416"/>
        <n v="11987.1682"/>
        <n v="2689.4953999999998"/>
        <n v="24227.337240000001"/>
        <n v="7358.1756500000001"/>
        <n v="9225.2564000000002"/>
        <n v="7443.6430499999997"/>
        <n v="14001.286700000001"/>
        <n v="1727.7850000000001"/>
        <n v="12333.828"/>
        <n v="6710.1918999999998"/>
        <n v="19444.265800000001"/>
        <n v="1615.7666999999999"/>
        <n v="4463.2051000000001"/>
        <n v="17352.6803"/>
        <n v="7152.6714000000002"/>
        <n v="38511.628299999997"/>
        <n v="5354.0746499999996"/>
        <n v="35160.134570000002"/>
        <n v="7196.8670000000002"/>
        <n v="29523.1656"/>
        <n v="24476.478510000001"/>
        <n v="12648.7034"/>
        <n v="1986.9333999999999"/>
        <n v="1832.0940000000001"/>
        <n v="4040.55825"/>
        <n v="12829.455099999999"/>
        <n v="47305.305"/>
        <n v="44260.749900000003"/>
        <n v="4260.7439999999997"/>
        <n v="41097.161749999999"/>
        <n v="13047.332350000001"/>
        <n v="43921.183700000001"/>
        <n v="5400.9804999999997"/>
        <n v="11520.099850000001"/>
        <n v="33750.291799999999"/>
        <n v="11837.16"/>
        <n v="17085.267599999999"/>
        <n v="24869.836800000001"/>
        <n v="36219.405449999998"/>
        <n v="20462.997660000001"/>
        <n v="46151.124499999998"/>
        <n v="17179.522000000001"/>
        <n v="14590.63205"/>
        <n v="7441.0529999999999"/>
        <n v="9282.4806000000008"/>
        <n v="1719.4363000000001"/>
        <n v="42856.838000000003"/>
        <n v="7265.7025000000003"/>
        <n v="9617.6624499999998"/>
        <n v="2523.1695"/>
        <n v="9715.8410000000003"/>
        <n v="2803.69785"/>
        <n v="2150.4690000000001"/>
        <n v="12928.7911"/>
        <n v="9855.1314000000002"/>
        <n v="22331.566800000001"/>
        <n v="48549.178350000002"/>
        <n v="4237.12655"/>
        <n v="11879.10405"/>
        <n v="9625.92"/>
        <n v="7742.1098000000002"/>
        <n v="9432.9253000000008"/>
        <n v="14256.192800000001"/>
        <n v="47896.79135"/>
        <n v="25992.821039999999"/>
        <n v="3172.018"/>
        <n v="20277.807509999999"/>
        <n v="42112.2356"/>
        <n v="2156.7518"/>
        <n v="3906.127"/>
        <n v="1704.5681"/>
        <n v="16297.846"/>
        <n v="21978.676899999999"/>
        <n v="38746.355100000001"/>
        <n v="9249.4951999999994"/>
        <n v="6746.7425000000003"/>
        <n v="24873.384900000001"/>
        <n v="12265.5069"/>
        <n v="4349.4620000000004"/>
        <n v="12646.207"/>
        <n v="19442.353500000001"/>
        <n v="20177.671129999999"/>
        <n v="4151.0286999999998"/>
        <n v="11944.594349999999"/>
        <n v="7749.1563999999998"/>
        <n v="8444.4740000000002"/>
        <n v="1737.376"/>
        <n v="42124.515299999999"/>
        <n v="8124.4084000000003"/>
        <n v="34838.873"/>
        <n v="9722.7695000000003"/>
        <n v="8835.2649500000007"/>
        <n v="10435.06525"/>
        <n v="7421.1945500000002"/>
        <n v="4667.6076499999999"/>
        <n v="4894.7533000000003"/>
        <n v="24671.663339999999"/>
        <n v="35491.64"/>
        <n v="11566.30055"/>
        <n v="2866.0909999999999"/>
        <n v="6600.2059499999996"/>
        <n v="3561.8888999999999"/>
        <n v="42760.502200000003"/>
        <n v="47928.03"/>
        <n v="9144.5650000000005"/>
        <n v="48517.563150000002"/>
        <n v="24393.6224"/>
        <n v="13429.035400000001"/>
        <n v="11658.379150000001"/>
        <n v="19144.576519999999"/>
        <n v="13822.803"/>
        <n v="12142.578600000001"/>
        <n v="13937.666499999999"/>
        <n v="41919.097000000002"/>
        <n v="8232.6388000000006"/>
        <n v="18955.220170000001"/>
        <n v="13352.0998"/>
        <n v="13217.094499999999"/>
        <n v="13981.850350000001"/>
        <n v="10977.2063"/>
        <n v="6184.2993999999999"/>
        <n v="4889.9994999999999"/>
        <n v="8334.4575499999992"/>
        <n v="5478.0367999999999"/>
        <n v="1635.7336499999999"/>
        <n v="11830.6072"/>
        <n v="8932.0840000000007"/>
        <n v="3554.203"/>
        <n v="12404.8791"/>
        <n v="14133.03775"/>
        <n v="24603.04837"/>
        <n v="8944.1151000000009"/>
        <n v="9620.3307000000004"/>
        <n v="1837.2819"/>
        <n v="1607.5101"/>
        <n v="10043.249"/>
        <n v="4751.07"/>
        <n v="13844.505999999999"/>
        <n v="2597.779"/>
        <n v="3180.5101"/>
        <n v="9778.3472000000002"/>
        <n v="13430.264999999999"/>
        <n v="8017.0611500000005"/>
        <n v="8116.2688500000004"/>
        <n v="3481.8679999999999"/>
        <n v="13415.0381"/>
        <n v="12029.286700000001"/>
        <n v="7639.4174499999999"/>
        <n v="36085.218999999997"/>
        <n v="1391.5287000000001"/>
        <n v="18033.9679"/>
        <n v="21659.930100000001"/>
        <n v="38126.246500000001"/>
        <n v="16455.707849999999"/>
        <n v="27000.98473"/>
        <n v="15006.579449999999"/>
        <n v="42303.692150000003"/>
        <n v="20781.48892"/>
        <n v="5846.9175999999998"/>
        <n v="8302.5356499999998"/>
        <n v="1261.8589999999999"/>
        <n v="11856.4115"/>
        <n v="30284.642940000002"/>
        <n v="3176.8159000000001"/>
        <n v="4618.0798999999997"/>
        <n v="10736.87075"/>
        <n v="2138.0707000000002"/>
        <n v="8964.0605500000001"/>
        <n v="9290.1394999999993"/>
        <n v="9411.0049999999992"/>
        <n v="7526.7064499999997"/>
        <n v="8522.0030000000006"/>
        <n v="16586.49771"/>
        <n v="14988.432000000001"/>
        <n v="1631.6683"/>
        <n v="9264.7970000000005"/>
        <n v="8083.9197999999997"/>
        <n v="14692.66935"/>
        <n v="10269.459999999999"/>
        <n v="3260.1990000000001"/>
        <n v="11396.9002"/>
        <n v="4185.0978999999998"/>
        <n v="8539.6710000000003"/>
        <n v="6652.5288"/>
        <n v="4074.4537"/>
        <n v="1621.3402000000001"/>
        <n v="19594.809649999999"/>
        <n v="14455.644050000001"/>
        <n v="5080.0959999999995"/>
        <n v="2134.9014999999999"/>
        <n v="7345.7266"/>
        <n v="9140.9509999999991"/>
        <n v="18608.261999999999"/>
        <n v="14418.2804"/>
        <n v="28950.4692"/>
        <n v="46889.261200000001"/>
        <n v="46599.108399999997"/>
        <n v="39125.332249999999"/>
        <n v="2727.3951000000002"/>
        <n v="8968.33"/>
        <n v="9788.8659000000007"/>
        <n v="6555.07035"/>
        <n v="7323.7348190000002"/>
        <n v="3167.4558499999998"/>
        <n v="18804.752400000001"/>
        <n v="23082.955330000001"/>
        <n v="4906.4096499999996"/>
        <n v="5969.723"/>
        <n v="12638.195"/>
        <n v="4243.5900499999998"/>
        <n v="13919.822899999999"/>
        <n v="2254.7966999999999"/>
        <n v="5926.8459999999995"/>
        <n v="12592.5345"/>
        <n v="2897.3235"/>
        <n v="4738.2682000000004"/>
        <n v="37079.372000000003"/>
        <n v="1149.3959"/>
        <n v="28287.897659999999"/>
        <n v="26109.32905"/>
        <n v="7345.0839999999998"/>
        <n v="12730.999599999999"/>
        <n v="11454.021500000001"/>
        <n v="5910.9440000000004"/>
        <n v="4762.3289999999997"/>
        <n v="7512.2669999999998"/>
        <n v="4032.2406999999998"/>
        <n v="1969.614"/>
        <n v="1769.5316499999999"/>
        <n v="4686.3887000000004"/>
        <n v="21797.000400000001"/>
        <n v="11881.9696"/>
        <n v="11840.77505"/>
        <n v="10601.412"/>
        <n v="7682.67"/>
        <n v="10381.4787"/>
        <n v="22144.031999999999"/>
        <n v="15230.324049999999"/>
        <n v="11165.417649999999"/>
        <n v="1632.0362500000001"/>
        <n v="19521.968199999999"/>
        <n v="13224.692999999999"/>
        <n v="12643.3778"/>
        <n v="23288.928400000001"/>
        <n v="2201.0971"/>
        <n v="2497.0383000000002"/>
        <n v="2203.4718499999999"/>
        <n v="1744.4649999999999"/>
        <n v="20878.78443"/>
        <n v="25382.296999999999"/>
        <n v="28868.6639"/>
        <n v="35147.528480000001"/>
        <n v="2534.3937500000002"/>
        <n v="1534.3045"/>
        <n v="1824.2854"/>
        <n v="15555.188749999999"/>
        <n v="9304.7019"/>
        <n v="1622.1885"/>
        <n v="9880.0679999999993"/>
        <n v="9563.0290000000005"/>
        <n v="4347.0233500000004"/>
        <n v="12475.3513"/>
        <n v="1253.9359999999999"/>
        <n v="48885.135609999998"/>
        <n v="10461.9794"/>
        <n v="1748.7739999999999"/>
        <n v="24513.091260000001"/>
        <n v="2196.4731999999999"/>
        <n v="12574.049000000001"/>
        <n v="17942.106"/>
        <n v="1967.0227"/>
        <n v="4931.6469999999999"/>
        <n v="8027.9679999999998"/>
        <n v="8211.1002000000008"/>
        <n v="13470.86"/>
        <n v="36197.699000000001"/>
        <n v="6837.3687"/>
        <n v="22218.1149"/>
        <n v="32548.340499999998"/>
        <n v="5974.3846999999996"/>
        <n v="6796.8632500000003"/>
        <n v="2643.2685000000001"/>
        <n v="3077.0954999999999"/>
        <n v="3044.2132999999999"/>
        <n v="11455.28"/>
        <n v="11763.000899999999"/>
        <n v="2498.4144000000001"/>
        <n v="9361.3268000000007"/>
        <n v="1256.299"/>
        <n v="21082.16"/>
        <n v="11362.754999999999"/>
        <n v="27724.28875"/>
        <n v="8413.4630500000003"/>
        <n v="5240.7650000000003"/>
        <n v="3857.7592500000001"/>
        <n v="25656.575260000001"/>
        <n v="3994.1777999999999"/>
        <n v="9866.3048500000004"/>
        <n v="5397.6166999999996"/>
        <n v="38245.593269999998"/>
        <n v="11482.63485"/>
        <n v="24059.680189999999"/>
        <n v="9861.0249999999996"/>
        <n v="8342.9087500000005"/>
        <n v="1708.0014000000001"/>
        <n v="48675.517699999997"/>
        <n v="14043.476699999999"/>
        <n v="12925.886"/>
        <n v="19214.705529999999"/>
        <n v="13831.1152"/>
        <n v="6067.1267500000004"/>
        <n v="5972.3779999999997"/>
        <n v="8825.0859999999993"/>
        <n v="8233.0974999999999"/>
        <n v="27346.04207"/>
        <n v="6196.4480000000003"/>
        <n v="3056.3881000000001"/>
        <n v="13887.204"/>
        <n v="63770.428010000003"/>
        <n v="10231.499900000001"/>
        <n v="23807.240600000001"/>
        <n v="3268.84665"/>
        <n v="11538.421"/>
        <n v="3213.6220499999999"/>
        <n v="45863.205000000002"/>
        <n v="13390.558999999999"/>
        <n v="3972.9247"/>
        <n v="12957.118"/>
        <n v="11187.6567"/>
        <n v="17878.900679999999"/>
        <n v="3847.674"/>
        <n v="8334.5895999999993"/>
        <n v="3935.1799000000001"/>
        <n v="39983.425949999997"/>
        <n v="1646.4296999999999"/>
        <n v="9193.8384999999998"/>
        <n v="10923.933199999999"/>
        <n v="2494.0219999999999"/>
        <n v="9058.7302999999993"/>
        <n v="2801.2588000000001"/>
        <n v="2128.4310500000001"/>
        <n v="6373.55735"/>
        <n v="7256.7231000000002"/>
        <n v="11552.904"/>
        <n v="45702.022349999999"/>
        <n v="3761.2919999999999"/>
        <n v="2219.4450999999999"/>
        <n v="4753.6368000000002"/>
        <n v="31620.001059999999"/>
        <n v="13224.057049999999"/>
        <n v="12222.898300000001"/>
        <n v="1664.9996000000001"/>
        <n v="58571.074480000003"/>
        <n v="9724.5300000000007"/>
        <n v="3206.4913499999998"/>
        <n v="12913.992399999999"/>
        <n v="6356.2707"/>
        <n v="17626.239509999999"/>
        <n v="1242.816"/>
        <n v="4779.6022999999996"/>
        <n v="3861.2096499999998"/>
        <n v="43943.876100000001"/>
        <n v="13635.6379"/>
        <n v="5976.8311000000003"/>
        <n v="11842.441999999999"/>
        <n v="8428.0692999999992"/>
        <n v="2566.4706999999999"/>
        <n v="15359.104499999999"/>
        <n v="5709.1643999999997"/>
        <n v="8823.9857499999998"/>
        <n v="7640.3091999999997"/>
        <n v="5594.8455000000004"/>
        <n v="7441.5010000000002"/>
        <n v="33471.971890000001"/>
        <n v="1633.0444"/>
        <n v="9174.1356500000002"/>
        <n v="11070.535"/>
        <n v="16085.127500000001"/>
        <n v="17468.983899999999"/>
        <n v="9283.5619999999999"/>
        <n v="3558.6202499999999"/>
        <n v="25678.778450000002"/>
        <n v="4435.0941999999995"/>
        <n v="39241.442000000003"/>
        <n v="8547.6913000000004"/>
        <n v="6571.5439999999999"/>
        <n v="2207.6974500000001"/>
        <n v="6753.0379999999996"/>
        <n v="1880.07"/>
        <n v="42969.852700000003"/>
        <n v="11658.11505"/>
        <n v="23306.546999999999"/>
        <n v="34439.855900000002"/>
        <n v="10713.644"/>
        <n v="3659.346"/>
        <n v="40182.245999999999"/>
        <n v="9182.17"/>
        <n v="34617.840649999998"/>
        <n v="12129.614149999999"/>
        <n v="3736.4647"/>
        <n v="6748.5911999999998"/>
        <n v="11326.71487"/>
        <n v="11365.951999999999"/>
        <n v="42983.458500000001"/>
        <n v="10085.846"/>
        <n v="1977.8150000000001"/>
        <n v="3366.6696999999999"/>
        <n v="7173.35995"/>
        <n v="9391.3459999999995"/>
        <n v="14410.9321"/>
        <n v="2709.1118999999999"/>
        <n v="24915.046259999999"/>
        <n v="20149.322899999999"/>
        <n v="12949.1554"/>
        <n v="6666.2430000000004"/>
        <n v="32787.458590000002"/>
        <n v="13143.86485"/>
        <n v="4466.6214"/>
        <n v="18806.145469999999"/>
        <n v="10141.136200000001"/>
        <n v="6123.5688"/>
        <n v="8252.2842999999993"/>
        <n v="1712.2270000000001"/>
        <n v="12430.95335"/>
        <n v="9800.8881999999994"/>
        <n v="10579.710999999999"/>
        <n v="8280.6226999999999"/>
        <n v="8527.5319999999992"/>
        <n v="12244.531000000001"/>
        <n v="24667.419000000002"/>
        <n v="3410.3240000000001"/>
        <n v="4058.71245"/>
        <n v="26392.260289999998"/>
        <n v="14394.398150000001"/>
        <n v="6435.6237000000001"/>
        <n v="22192.437109999999"/>
        <n v="5148.5526"/>
        <n v="1136.3994"/>
        <n v="27037.914100000002"/>
        <n v="42560.430399999997"/>
        <n v="8703.4560000000001"/>
        <n v="40003.332249999999"/>
        <n v="45710.207849999999"/>
        <n v="6500.2358999999997"/>
        <n v="4837.5823"/>
        <n v="3943.5954000000002"/>
        <n v="4399.7309999999998"/>
        <n v="6185.3208000000004"/>
        <n v="46200.985099999998"/>
        <n v="7222.7862500000001"/>
        <n v="12485.8009"/>
        <n v="46130.5265"/>
        <n v="12363.547"/>
        <n v="10156.7832"/>
        <n v="2585.2689999999998"/>
        <n v="1242.26"/>
        <n v="40103.89"/>
        <n v="9863.4717999999993"/>
        <n v="4766.0219999999999"/>
        <n v="11244.376899999999"/>
        <n v="7729.6457499999997"/>
        <n v="5438.7491"/>
        <n v="26236.579969999999"/>
        <n v="34806.467700000001"/>
        <n v="2104.1134000000002"/>
        <n v="8068.1850000000004"/>
        <n v="2362.2290499999999"/>
        <n v="2352.9684499999998"/>
        <n v="3577.9989999999998"/>
        <n v="3201.2451500000002"/>
        <n v="29186.482360000002"/>
        <n v="40273.645499999999"/>
        <n v="10976.24575"/>
        <n v="3500.6122999999998"/>
        <n v="2020.5523000000001"/>
        <n v="9541.6955500000004"/>
        <n v="9504.3102999999992"/>
        <n v="5385.3379000000004"/>
        <n v="8930.9345499999999"/>
        <n v="5375.0379999999996"/>
        <n v="44400.4064"/>
        <n v="10264.4421"/>
        <n v="6113.2310500000003"/>
        <n v="5469.0065999999997"/>
        <n v="1727.54"/>
        <n v="10107.220600000001"/>
        <n v="8310.8391499999998"/>
        <n v="1984.4532999999999"/>
        <n v="2457.502"/>
        <n v="12146.971"/>
        <n v="9566.9909000000007"/>
        <n v="13112.604799999999"/>
        <n v="10848.1343"/>
        <n v="12231.613600000001"/>
        <n v="9875.6803999999993"/>
        <n v="11264.540999999999"/>
        <n v="12979.358"/>
        <n v="1263.249"/>
        <n v="10106.134249999999"/>
        <n v="40932.429499999998"/>
        <n v="6664.68595"/>
        <n v="16657.71745"/>
        <n v="2217.6012000000001"/>
        <n v="6781.3541999999998"/>
        <n v="19361.998800000001"/>
        <n v="10065.413"/>
        <n v="4234.9269999999997"/>
        <n v="9447.2503500000003"/>
        <n v="14007.222"/>
        <n v="9583.8932999999997"/>
        <n v="40419.019099999998"/>
        <n v="3484.3310000000001"/>
        <n v="36189.101699999999"/>
        <n v="44585.455869999998"/>
        <n v="8604.4836500000001"/>
        <n v="18246.495500000001"/>
        <n v="43254.417950000003"/>
        <n v="3757.8447999999999"/>
        <n v="8827.2098999999998"/>
        <n v="9910.3598500000007"/>
        <n v="11737.848840000001"/>
        <n v="1627.2824499999999"/>
        <n v="8556.9069999999992"/>
        <n v="3062.5082499999999"/>
        <n v="19539.242999999999"/>
        <n v="1906.35825"/>
        <n v="14210.53595"/>
        <n v="11833.782300000001"/>
        <n v="17128.426080000001"/>
        <n v="5031.26955"/>
        <n v="7985.8149999999996"/>
        <n v="23065.420699999999"/>
        <n v="5428.7277000000004"/>
        <n v="36307.798300000002"/>
        <n v="3925.7582000000002"/>
        <n v="2416.9549999999999"/>
        <n v="19040.876"/>
        <n v="3070.8087"/>
        <n v="9095.0682500000003"/>
        <n v="11842.623750000001"/>
        <n v="8062.7640000000001"/>
        <n v="7050.6419999999998"/>
        <n v="14319.031000000001"/>
        <n v="6933.2422500000002"/>
        <n v="27941.28758"/>
        <n v="11150.78"/>
        <n v="12797.20962"/>
        <n v="17748.5062"/>
        <n v="7261.741"/>
        <n v="10560.4917"/>
        <n v="6986.6970000000001"/>
        <n v="7448.4039499999999"/>
        <n v="5934.3797999999997"/>
        <n v="9869.8101999999999"/>
        <n v="18259.216"/>
        <n v="1146.7965999999999"/>
        <n v="9386.1612999999998"/>
        <n v="24520.263999999999"/>
        <n v="4350.5144"/>
        <n v="6414.1779999999999"/>
        <n v="12741.167450000001"/>
        <n v="1917.3184000000001"/>
        <n v="5209.5788499999999"/>
        <n v="13457.960800000001"/>
        <n v="5662.2250000000004"/>
        <n v="1252.4069999999999"/>
        <n v="2731.9122000000002"/>
        <n v="21195.817999999999"/>
        <n v="7209.4917999999998"/>
        <n v="18310.741999999998"/>
        <n v="4266.1657999999998"/>
        <n v="4719.52405"/>
        <n v="11848.141"/>
        <n v="17904.527050000001"/>
        <n v="7046.7222000000002"/>
        <n v="14313.846299999999"/>
        <n v="2103.08"/>
        <n v="38792.685599999997"/>
        <n v="1815.8759"/>
        <n v="7731.8578500000003"/>
        <n v="28476.734990000001"/>
        <n v="2136.8822500000001"/>
        <n v="1131.5065999999999"/>
        <n v="3309.7926000000002"/>
        <n v="9414.92"/>
        <n v="6360.9935999999998"/>
        <n v="11013.7119"/>
        <n v="4428.8878500000001"/>
        <n v="5584.3056999999999"/>
        <n v="1877.9294"/>
        <n v="2842.7607499999999"/>
        <n v="3597.596"/>
        <n v="23401.30575"/>
        <n v="55135.402090000003"/>
        <n v="7445.9179999999997"/>
        <n v="2680.9493000000002"/>
        <n v="1621.8827000000001"/>
        <n v="8219.2039000000004"/>
        <n v="12523.604799999999"/>
        <n v="16069.08475"/>
        <n v="43813.866099999999"/>
        <n v="20773.62775"/>
        <n v="39597.407200000001"/>
        <n v="6117.4944999999998"/>
        <n v="13393.755999999999"/>
        <n v="5266.3656000000001"/>
        <n v="4719.7365499999996"/>
        <n v="11743.9341"/>
        <n v="5377.4578000000001"/>
        <n v="7160.3302999999996"/>
        <n v="4402.2330000000002"/>
        <n v="11657.7189"/>
        <n v="6402.2913500000004"/>
        <n v="12622.1795"/>
        <n v="1526.3119999999999"/>
        <n v="12323.936"/>
        <n v="36021.011200000001"/>
        <n v="27533.912899999999"/>
        <n v="10072.055050000001"/>
        <n v="45008.955499999996"/>
        <n v="9872.7009999999991"/>
        <n v="2438.0551999999998"/>
        <n v="2974.1260000000002"/>
        <n v="10601.632250000001"/>
        <n v="37270.1512"/>
        <n v="14119.62"/>
        <n v="42111.664700000001"/>
        <n v="11729.6795"/>
        <n v="24106.912550000001"/>
        <n v="1875.3440000000001"/>
        <n v="40974.164900000003"/>
        <n v="15817.985699999999"/>
        <n v="18218.161390000001"/>
        <n v="10965.446"/>
        <n v="46113.510999999999"/>
        <n v="7151.0919999999996"/>
        <n v="12269.68865"/>
        <n v="5458.0464499999998"/>
        <n v="8782.4689999999991"/>
        <n v="6600.3609999999999"/>
        <n v="1141.4450999999999"/>
        <n v="11576.13"/>
        <n v="13129.603450000001"/>
        <n v="4391.652"/>
        <n v="8457.8179999999993"/>
        <n v="3392.3652000000002"/>
        <n v="5966.8873999999996"/>
        <n v="6849.0259999999998"/>
        <n v="8891.1394999999993"/>
        <n v="2690.1138000000001"/>
        <n v="26140.3603"/>
        <n v="6653.7885999999999"/>
        <n v="6282.2349999999997"/>
        <n v="6311.9520000000002"/>
        <n v="3443.0639999999999"/>
        <n v="2789.0574000000001"/>
        <n v="2585.8506499999999"/>
        <n v="46255.112500000003"/>
        <n v="4877.9810500000003"/>
        <n v="19719.6947"/>
        <n v="27218.437249999999"/>
        <n v="5272.1758"/>
        <n v="1682.597"/>
        <n v="11945.1327"/>
        <n v="29330.98315"/>
        <n v="7243.8136000000004"/>
        <n v="10422.916649999999"/>
        <n v="44202.653599999998"/>
        <n v="13555.0049"/>
        <n v="13063.883"/>
        <n v="19798.054550000001"/>
        <n v="2221.5644499999999"/>
        <n v="1634.5734"/>
        <n v="2117.3388500000001"/>
        <n v="8688.8588500000005"/>
        <n v="48673.558799999999"/>
        <n v="4661.2863500000003"/>
        <n v="8125.7844999999998"/>
        <n v="12644.589"/>
        <n v="4564.1914500000003"/>
        <n v="4846.9201499999999"/>
        <n v="7633.7205999999996"/>
        <n v="15170.069"/>
        <n v="17496.306"/>
        <n v="2639.0428999999999"/>
        <n v="33732.686699999998"/>
        <n v="14382.709049999999"/>
        <n v="7626.9930000000004"/>
        <n v="5257.5079500000002"/>
        <n v="2473.3341"/>
        <n v="21774.32215"/>
        <n v="35069.374519999998"/>
        <n v="13041.921"/>
        <n v="5245.2268999999997"/>
        <n v="13451.121999999999"/>
        <n v="13462.52"/>
        <n v="5488.2619999999997"/>
        <n v="4320.4108500000002"/>
        <n v="6250.4350000000004"/>
        <n v="25333.332839999999"/>
        <n v="2913.569"/>
        <n v="12032.325999999999"/>
        <n v="13470.804400000001"/>
        <n v="6289.7548999999999"/>
        <n v="2927.0646999999999"/>
        <n v="6238.2979999999998"/>
        <n v="10096.969999999999"/>
        <n v="7348.1419999999998"/>
        <n v="4673.3922000000002"/>
        <n v="12233.828"/>
        <n v="32108.662820000001"/>
        <n v="8965.7957499999993"/>
        <n v="2304.0021999999999"/>
        <n v="9487.6442000000006"/>
        <n v="1121.8739"/>
        <n v="9549.5650999999998"/>
        <n v="2217.4691499999999"/>
        <n v="1628.4709"/>
        <n v="12982.8747"/>
        <n v="11674.13"/>
        <n v="7160.0940000000001"/>
        <n v="39047.285000000003"/>
        <n v="6358.7764500000003"/>
        <n v="19933.457999999999"/>
        <n v="11534.872649999999"/>
        <n v="47462.894"/>
        <n v="4527.1829500000003"/>
        <n v="38998.546000000002"/>
        <n v="20009.63365"/>
        <n v="3875.7341000000001"/>
        <n v="41999.519999999997"/>
        <n v="12609.88702"/>
        <n v="41034.221400000002"/>
        <n v="28468.919010000001"/>
        <n v="2730.1078499999999"/>
        <n v="3353.2840000000001"/>
        <n v="14474.674999999999"/>
        <n v="9500.5730500000009"/>
        <n v="26467.09737"/>
        <n v="4746.3440000000001"/>
        <n v="23967.38305"/>
        <n v="7518.0253499999999"/>
        <n v="3279.8685500000001"/>
        <n v="8596.8277999999991"/>
        <n v="10702.642400000001"/>
        <n v="4992.3764000000001"/>
        <n v="2527.8186500000002"/>
        <n v="1759.338"/>
        <n v="2322.6217999999999"/>
        <n v="16138.762049999999"/>
        <n v="7804.1605"/>
        <n v="2902.9065000000001"/>
        <n v="9704.6680500000002"/>
        <n v="4889.0367999999999"/>
        <n v="25517.11363"/>
        <n v="4500.33925"/>
        <n v="19199.944"/>
        <n v="16796.411940000002"/>
        <n v="4915.0598499999996"/>
        <n v="7624.63"/>
        <n v="8410.0468500000006"/>
        <n v="28340.188849999999"/>
        <n v="4518.8262500000001"/>
        <n v="14571.890799999999"/>
        <n v="3378.91"/>
        <n v="7144.86265"/>
        <n v="10118.424000000001"/>
        <n v="5484.4673000000003"/>
        <n v="16420.494549999999"/>
        <n v="7986.4752500000004"/>
        <n v="7418.5219999999999"/>
        <n v="13887.968500000001"/>
        <n v="6551.7501000000002"/>
        <n v="5267.8181500000001"/>
        <n v="17361.766100000001"/>
        <n v="34472.841"/>
        <n v="1972.95"/>
        <n v="21232.182260000001"/>
        <n v="8627.5411000000004"/>
        <n v="4433.3877000000002"/>
        <n v="4438.2633999999998"/>
        <n v="24915.220850000002"/>
        <n v="23241.47453"/>
        <n v="9957.7216000000008"/>
        <n v="8269.0439999999999"/>
        <n v="18767.737700000001"/>
        <n v="36580.282160000002"/>
        <n v="8765.2489999999998"/>
        <n v="5383.5360000000001"/>
        <n v="12124.992399999999"/>
        <n v="2709.24395"/>
        <n v="3987.9259999999999"/>
        <n v="12495.290849999999"/>
        <n v="26018.950519999999"/>
        <n v="8798.5930000000008"/>
        <n v="35595.589800000002"/>
        <n v="42211.138200000001"/>
        <n v="1711.0268000000001"/>
        <n v="8569.8618000000006"/>
        <n v="2020.1769999999999"/>
        <n v="16450.894700000001"/>
        <n v="21595.382290000001"/>
        <n v="9850.4320000000007"/>
        <n v="6877.9800999999998"/>
        <n v="21677.283449999999"/>
        <n v="44423.803"/>
        <n v="4137.5227000000004"/>
        <n v="13747.87235"/>
        <n v="12950.0712"/>
        <n v="12094.477999999999"/>
        <n v="37484.4493"/>
        <n v="39725.518049999999"/>
        <n v="2250.8352"/>
        <n v="22493.659640000002"/>
        <n v="20234.854749999999"/>
        <n v="1704.7001499999999"/>
        <n v="33475.817150000003"/>
        <n v="3161.4540000000002"/>
        <n v="11394.065549999999"/>
        <n v="21880.82"/>
        <n v="7325.0482000000002"/>
        <n v="44501.398200000003"/>
        <n v="3594.17085"/>
        <n v="39727.614000000001"/>
        <n v="8023.1354499999998"/>
        <n v="14394.5579"/>
        <n v="9288.0267000000003"/>
        <n v="25309.489000000001"/>
        <n v="3353.4703"/>
        <n v="10594.501550000001"/>
        <n v="8277.5229999999992"/>
        <n v="17929.303370000001"/>
        <n v="2480.9791"/>
        <n v="4462.7218000000003"/>
        <n v="1981.5818999999999"/>
        <n v="11554.223599999999"/>
        <n v="48970.247600000002"/>
        <n v="6548.1950500000003"/>
        <n v="5708.8670000000002"/>
        <n v="7045.4989999999998"/>
        <n v="8978.1851000000006"/>
        <n v="5757.41345"/>
        <n v="14349.8544"/>
        <n v="10928.849"/>
        <n v="39871.704299999998"/>
        <n v="13974.455550000001"/>
        <n v="1909.52745"/>
        <n v="12096.6512"/>
        <n v="13204.28565"/>
        <n v="4562.8420999999998"/>
        <n v="8551.3469999999998"/>
        <n v="2102.2647000000002"/>
        <n v="34672.147199999999"/>
        <n v="15161.5344"/>
        <n v="11884.048580000001"/>
        <n v="4454.40265"/>
        <n v="5855.9025000000001"/>
        <n v="4076.4969999999998"/>
        <n v="15019.760050000001"/>
        <n v="19023.259999999998"/>
        <n v="10796.35025"/>
        <n v="11353.2276"/>
        <n v="9748.9105999999992"/>
        <n v="10577.087"/>
        <n v="41676.081100000003"/>
        <n v="11286.538699999999"/>
        <n v="3591.48"/>
        <n v="33907.548000000003"/>
        <n v="11299.343000000001"/>
        <n v="4561.1885000000002"/>
        <n v="44641.197399999997"/>
        <n v="1674.6323"/>
        <n v="23045.566159999998"/>
        <n v="3227.1210999999998"/>
        <n v="16776.304049999999"/>
        <n v="11253.421"/>
        <n v="3471.4096"/>
        <n v="11363.2832"/>
        <n v="20420.604650000001"/>
        <n v="10338.9316"/>
        <n v="8988.1587500000005"/>
        <n v="10493.9458"/>
        <n v="2904.0880000000002"/>
        <n v="8605.3615000000009"/>
        <n v="11512.405000000001"/>
        <n v="41949.244100000004"/>
        <n v="24180.933499999999"/>
        <n v="5312.1698500000002"/>
        <n v="2396.0958999999998"/>
        <n v="10807.4863"/>
        <n v="9222.4025999999994"/>
        <n v="36124.573700000001"/>
        <n v="38282.749499999998"/>
        <n v="5693.4305000000004"/>
        <n v="34166.273000000001"/>
        <n v="8347.1643000000004"/>
        <n v="46661.4424"/>
        <n v="18903.491409999999"/>
        <n v="40904.199500000002"/>
        <n v="14254.608200000001"/>
        <n v="10214.636"/>
        <n v="5836.5204000000003"/>
        <n v="14358.364369999999"/>
        <n v="1728.8969999999999"/>
        <n v="8582.3022999999994"/>
        <n v="3693.4279999999999"/>
        <n v="20709.020339999999"/>
        <n v="9991.0376500000002"/>
        <n v="19673.335729999999"/>
        <n v="11085.586799999999"/>
        <n v="7623.518"/>
        <n v="3176.2876999999999"/>
        <n v="3704.3544999999999"/>
        <n v="36898.733079999998"/>
        <n v="9048.0272999999997"/>
        <n v="7954.5169999999998"/>
        <n v="27117.993780000001"/>
        <n v="6338.0756000000001"/>
        <n v="9630.3970000000008"/>
        <n v="11289.10925"/>
        <n v="52590.829389999999"/>
        <n v="2261.5688"/>
        <n v="10791.96"/>
        <n v="5979.7309999999998"/>
        <n v="2203.7359499999998"/>
        <n v="12235.8392"/>
        <n v="40941.285400000001"/>
        <n v="5630.4578499999998"/>
        <n v="11015.1747"/>
        <n v="7228.2156500000001"/>
        <n v="39722.746200000001"/>
        <n v="14426.073850000001"/>
        <n v="2459.7201"/>
        <n v="3989.8409999999999"/>
        <n v="7727.2532000000001"/>
        <n v="5124.1886999999997"/>
        <n v="18963.171920000001"/>
        <n v="2200.8308499999998"/>
        <n v="7153.5538999999999"/>
        <n v="5227.9887500000004"/>
        <n v="10982.5013"/>
        <n v="4529.4769999999999"/>
        <n v="4670.6400000000003"/>
        <n v="6112.3529500000004"/>
        <n v="17178.682400000002"/>
        <n v="22478.6"/>
        <n v="11093.6229"/>
        <n v="6457.8433999999997"/>
        <n v="4433.9159"/>
        <n v="2154.3609999999999"/>
        <n v="23887.662700000001"/>
        <n v="6496.8860000000004"/>
        <n v="2899.4893499999998"/>
        <n v="19350.368900000001"/>
        <n v="7650.7737500000003"/>
        <n v="2850.6837500000001"/>
        <n v="2632.9920000000002"/>
        <n v="9447.3824000000004"/>
        <n v="18328.238099999999"/>
        <n v="8603.8233999999993"/>
        <n v="37465.34375"/>
        <n v="13844.797200000001"/>
        <n v="21771.3423"/>
        <n v="13126.677449999999"/>
        <n v="5327.4002499999997"/>
        <n v="13725.47184"/>
        <n v="13019.161050000001"/>
        <n v="8671.1912499999999"/>
        <n v="4134.0824499999999"/>
        <n v="18838.703659999999"/>
        <n v="33307.550799999997"/>
        <n v="5699.8374999999996"/>
        <n v="6393.6034499999996"/>
        <n v="4934.7049999999999"/>
        <n v="6198.7518"/>
        <n v="8733.2292500000003"/>
        <n v="2055.3249000000001"/>
        <n v="9964.06"/>
        <n v="18223.4512"/>
        <n v="5116.5003999999999"/>
        <n v="36910.608030000003"/>
        <n v="38415.474000000002"/>
        <n v="20296.863450000001"/>
        <n v="12347.172"/>
        <n v="5373.3642499999996"/>
        <n v="23563.016179999999"/>
        <n v="1702.4553000000001"/>
        <n v="10806.839"/>
        <n v="3956.0714499999999"/>
        <n v="12890.057650000001"/>
        <n v="5415.6611999999996"/>
        <n v="4058.1161000000002"/>
        <n v="41661.601999999999"/>
        <n v="7537.1638999999996"/>
        <n v="4718.2035500000002"/>
        <n v="6593.5083000000004"/>
        <n v="8442.6669999999995"/>
        <n v="26125.674770000001"/>
        <n v="6858.4795999999997"/>
        <n v="4795.6567999999997"/>
        <n v="6640.5448500000002"/>
        <n v="7162.0122000000001"/>
        <n v="10594.225700000001"/>
        <n v="11938.255950000001"/>
        <n v="60021.398970000002"/>
        <n v="20167.336029999999"/>
        <n v="12479.70895"/>
        <n v="11345.519"/>
        <n v="8515.7587000000003"/>
        <n v="2699.56835"/>
        <n v="14449.8544"/>
        <n v="12224.350850000001"/>
        <n v="6985.50695"/>
        <n v="3238.4357"/>
        <n v="47269.853999999999"/>
        <n v="49577.662400000001"/>
        <n v="4296.2712000000001"/>
        <n v="3171.6149"/>
        <n v="1135.9407000000001"/>
        <n v="5615.3689999999997"/>
        <n v="9101.7980000000007"/>
        <n v="6059.1729999999998"/>
        <n v="1633.9618"/>
        <n v="37607.527699999999"/>
        <n v="18648.421699999999"/>
        <n v="1241.5650000000001"/>
        <n v="16232.847"/>
        <n v="15828.82173"/>
        <n v="4415.1588000000002"/>
        <n v="6474.0129999999999"/>
        <n v="11436.738149999999"/>
        <n v="11305.93455"/>
        <n v="30063.580549999999"/>
        <n v="10197.772199999999"/>
        <n v="4544.2348000000002"/>
        <n v="3277.1610000000001"/>
        <n v="6770.1925000000001"/>
        <n v="7337.7479999999996"/>
        <n v="10370.912549999999"/>
        <n v="26926.5144"/>
        <n v="10704.47"/>
        <n v="34254.053350000002"/>
        <n v="1880.4870000000001"/>
        <n v="8615.2999999999993"/>
        <n v="3292.5298499999999"/>
        <n v="3021.80915"/>
        <n v="14478.33015"/>
        <n v="4747.0528999999997"/>
        <n v="17043.341400000001"/>
        <n v="10959.33"/>
        <n v="2741.9479999999999"/>
        <n v="4357.0436499999996"/>
        <n v="22462.043750000001"/>
        <n v="4189.1130999999996"/>
        <n v="8283.6807000000008"/>
        <n v="24535.698550000001"/>
        <n v="14283.4594"/>
        <n v="1720.3536999999999"/>
        <n v="47403.88"/>
        <n v="8534.6718000000001"/>
        <n v="3732.6251000000002"/>
        <n v="5472.4489999999996"/>
        <n v="38344.565999999999"/>
        <n v="7147.4727999999996"/>
        <n v="7133.9025000000001"/>
        <n v="34828.654000000002"/>
        <n v="1515.3449000000001"/>
        <n v="9301.8935500000007"/>
        <n v="11931.125249999999"/>
        <n v="1964.78"/>
        <n v="1708.9257500000001"/>
        <n v="4340.4408999999996"/>
        <n v="5261.4694499999996"/>
        <n v="2710.8285500000002"/>
        <n v="62592.873090000001"/>
        <n v="46718.163249999998"/>
        <n v="3208.7869999999998"/>
        <n v="37829.724199999997"/>
        <n v="21259.377949999998"/>
        <n v="2464.6188000000002"/>
        <n v="16115.3045"/>
        <n v="21472.478800000001"/>
        <n v="33900.652999999998"/>
        <n v="6875.9610000000002"/>
        <n v="6940.90985"/>
        <n v="4571.4130500000001"/>
        <n v="4536.259"/>
        <n v="36397.576000000001"/>
        <n v="18765.87545"/>
        <n v="11272.331389999999"/>
        <n v="1731.6769999999999"/>
        <n v="1163.4627"/>
        <n v="19496.71917"/>
        <n v="7201.7008500000002"/>
        <n v="5425.0233500000004"/>
        <n v="28101.333050000001"/>
        <n v="12981.3457"/>
        <n v="43896.376300000004"/>
        <n v="4239.8926499999998"/>
        <n v="13143.336649999999"/>
        <n v="7050.0213000000003"/>
        <n v="9377.9046999999991"/>
        <n v="22395.74424"/>
        <n v="10325.206"/>
        <n v="12629.1656"/>
        <n v="10795.937330000001"/>
        <n v="11411.684999999999"/>
        <n v="10600.5483"/>
        <n v="2205.9807999999998"/>
        <n v="1629.8335"/>
        <n v="2007.9449999999999"/>
        <n v="29141.3603"/>
      </sharedItems>
    </cacheField>
  </cacheFields>
  <extLst>
    <ext xmlns:x14="http://schemas.microsoft.com/office/spreadsheetml/2009/9/main" uri="{725AE2AE-9491-48be-B2B4-4EB974FC3084}">
      <x14:pivotCacheDefinition pivotCacheId="16270120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8">
  <r>
    <x v="0"/>
    <x v="0"/>
    <x v="0"/>
    <x v="0"/>
    <x v="0"/>
    <x v="0"/>
    <x v="0"/>
  </r>
  <r>
    <x v="1"/>
    <x v="1"/>
    <x v="1"/>
    <x v="1"/>
    <x v="1"/>
    <x v="1"/>
    <x v="1"/>
  </r>
  <r>
    <x v="2"/>
    <x v="1"/>
    <x v="2"/>
    <x v="2"/>
    <x v="1"/>
    <x v="1"/>
    <x v="2"/>
  </r>
  <r>
    <x v="3"/>
    <x v="1"/>
    <x v="3"/>
    <x v="0"/>
    <x v="1"/>
    <x v="2"/>
    <x v="3"/>
  </r>
  <r>
    <x v="4"/>
    <x v="1"/>
    <x v="4"/>
    <x v="0"/>
    <x v="1"/>
    <x v="2"/>
    <x v="4"/>
  </r>
  <r>
    <x v="5"/>
    <x v="0"/>
    <x v="5"/>
    <x v="0"/>
    <x v="1"/>
    <x v="1"/>
    <x v="5"/>
  </r>
  <r>
    <x v="6"/>
    <x v="0"/>
    <x v="6"/>
    <x v="1"/>
    <x v="1"/>
    <x v="1"/>
    <x v="6"/>
  </r>
  <r>
    <x v="7"/>
    <x v="0"/>
    <x v="7"/>
    <x v="2"/>
    <x v="1"/>
    <x v="2"/>
    <x v="7"/>
  </r>
  <r>
    <x v="7"/>
    <x v="1"/>
    <x v="8"/>
    <x v="3"/>
    <x v="1"/>
    <x v="3"/>
    <x v="8"/>
  </r>
  <r>
    <x v="8"/>
    <x v="0"/>
    <x v="9"/>
    <x v="0"/>
    <x v="1"/>
    <x v="2"/>
    <x v="9"/>
  </r>
  <r>
    <x v="9"/>
    <x v="1"/>
    <x v="10"/>
    <x v="0"/>
    <x v="1"/>
    <x v="3"/>
    <x v="10"/>
  </r>
  <r>
    <x v="10"/>
    <x v="0"/>
    <x v="11"/>
    <x v="0"/>
    <x v="0"/>
    <x v="1"/>
    <x v="11"/>
  </r>
  <r>
    <x v="11"/>
    <x v="1"/>
    <x v="12"/>
    <x v="0"/>
    <x v="1"/>
    <x v="0"/>
    <x v="12"/>
  </r>
  <r>
    <x v="12"/>
    <x v="0"/>
    <x v="13"/>
    <x v="0"/>
    <x v="1"/>
    <x v="1"/>
    <x v="13"/>
  </r>
  <r>
    <x v="13"/>
    <x v="1"/>
    <x v="14"/>
    <x v="0"/>
    <x v="0"/>
    <x v="1"/>
    <x v="14"/>
  </r>
  <r>
    <x v="0"/>
    <x v="1"/>
    <x v="15"/>
    <x v="1"/>
    <x v="1"/>
    <x v="0"/>
    <x v="15"/>
  </r>
  <r>
    <x v="14"/>
    <x v="0"/>
    <x v="16"/>
    <x v="1"/>
    <x v="1"/>
    <x v="3"/>
    <x v="16"/>
  </r>
  <r>
    <x v="11"/>
    <x v="1"/>
    <x v="17"/>
    <x v="0"/>
    <x v="1"/>
    <x v="3"/>
    <x v="17"/>
  </r>
  <r>
    <x v="12"/>
    <x v="1"/>
    <x v="18"/>
    <x v="0"/>
    <x v="1"/>
    <x v="0"/>
    <x v="18"/>
  </r>
  <r>
    <x v="15"/>
    <x v="1"/>
    <x v="19"/>
    <x v="0"/>
    <x v="0"/>
    <x v="0"/>
    <x v="19"/>
  </r>
  <r>
    <x v="8"/>
    <x v="0"/>
    <x v="20"/>
    <x v="0"/>
    <x v="1"/>
    <x v="3"/>
    <x v="20"/>
  </r>
  <r>
    <x v="15"/>
    <x v="0"/>
    <x v="21"/>
    <x v="1"/>
    <x v="1"/>
    <x v="0"/>
    <x v="21"/>
  </r>
  <r>
    <x v="1"/>
    <x v="1"/>
    <x v="22"/>
    <x v="0"/>
    <x v="1"/>
    <x v="1"/>
    <x v="22"/>
  </r>
  <r>
    <x v="16"/>
    <x v="0"/>
    <x v="23"/>
    <x v="1"/>
    <x v="0"/>
    <x v="3"/>
    <x v="23"/>
  </r>
  <r>
    <x v="7"/>
    <x v="1"/>
    <x v="24"/>
    <x v="3"/>
    <x v="1"/>
    <x v="2"/>
    <x v="24"/>
  </r>
  <r>
    <x v="17"/>
    <x v="0"/>
    <x v="25"/>
    <x v="2"/>
    <x v="1"/>
    <x v="1"/>
    <x v="25"/>
  </r>
  <r>
    <x v="18"/>
    <x v="0"/>
    <x v="26"/>
    <x v="0"/>
    <x v="1"/>
    <x v="3"/>
    <x v="26"/>
  </r>
  <r>
    <x v="19"/>
    <x v="0"/>
    <x v="27"/>
    <x v="3"/>
    <x v="1"/>
    <x v="2"/>
    <x v="27"/>
  </r>
  <r>
    <x v="11"/>
    <x v="1"/>
    <x v="28"/>
    <x v="1"/>
    <x v="1"/>
    <x v="2"/>
    <x v="28"/>
  </r>
  <r>
    <x v="5"/>
    <x v="1"/>
    <x v="29"/>
    <x v="3"/>
    <x v="0"/>
    <x v="0"/>
    <x v="29"/>
  </r>
  <r>
    <x v="20"/>
    <x v="1"/>
    <x v="30"/>
    <x v="0"/>
    <x v="0"/>
    <x v="0"/>
    <x v="30"/>
  </r>
  <r>
    <x v="1"/>
    <x v="0"/>
    <x v="31"/>
    <x v="0"/>
    <x v="1"/>
    <x v="3"/>
    <x v="31"/>
  </r>
  <r>
    <x v="0"/>
    <x v="0"/>
    <x v="32"/>
    <x v="4"/>
    <x v="1"/>
    <x v="0"/>
    <x v="32"/>
  </r>
  <r>
    <x v="18"/>
    <x v="1"/>
    <x v="33"/>
    <x v="0"/>
    <x v="1"/>
    <x v="2"/>
    <x v="33"/>
  </r>
  <r>
    <x v="2"/>
    <x v="1"/>
    <x v="34"/>
    <x v="1"/>
    <x v="0"/>
    <x v="0"/>
    <x v="34"/>
  </r>
  <r>
    <x v="0"/>
    <x v="1"/>
    <x v="35"/>
    <x v="0"/>
    <x v="1"/>
    <x v="2"/>
    <x v="35"/>
  </r>
  <r>
    <x v="10"/>
    <x v="0"/>
    <x v="36"/>
    <x v="2"/>
    <x v="1"/>
    <x v="2"/>
    <x v="36"/>
  </r>
  <r>
    <x v="21"/>
    <x v="1"/>
    <x v="37"/>
    <x v="0"/>
    <x v="1"/>
    <x v="0"/>
    <x v="37"/>
  </r>
  <r>
    <x v="22"/>
    <x v="1"/>
    <x v="38"/>
    <x v="1"/>
    <x v="0"/>
    <x v="3"/>
    <x v="38"/>
  </r>
  <r>
    <x v="8"/>
    <x v="1"/>
    <x v="39"/>
    <x v="0"/>
    <x v="0"/>
    <x v="0"/>
    <x v="39"/>
  </r>
  <r>
    <x v="23"/>
    <x v="0"/>
    <x v="40"/>
    <x v="0"/>
    <x v="1"/>
    <x v="3"/>
    <x v="40"/>
  </r>
  <r>
    <x v="5"/>
    <x v="0"/>
    <x v="41"/>
    <x v="3"/>
    <x v="1"/>
    <x v="1"/>
    <x v="41"/>
  </r>
  <r>
    <x v="24"/>
    <x v="1"/>
    <x v="42"/>
    <x v="1"/>
    <x v="1"/>
    <x v="1"/>
    <x v="42"/>
  </r>
  <r>
    <x v="7"/>
    <x v="0"/>
    <x v="43"/>
    <x v="3"/>
    <x v="1"/>
    <x v="1"/>
    <x v="43"/>
  </r>
  <r>
    <x v="25"/>
    <x v="1"/>
    <x v="44"/>
    <x v="1"/>
    <x v="1"/>
    <x v="3"/>
    <x v="44"/>
  </r>
  <r>
    <x v="19"/>
    <x v="1"/>
    <x v="45"/>
    <x v="0"/>
    <x v="1"/>
    <x v="0"/>
    <x v="45"/>
  </r>
  <r>
    <x v="1"/>
    <x v="0"/>
    <x v="46"/>
    <x v="3"/>
    <x v="1"/>
    <x v="3"/>
    <x v="46"/>
  </r>
  <r>
    <x v="2"/>
    <x v="0"/>
    <x v="47"/>
    <x v="0"/>
    <x v="1"/>
    <x v="2"/>
    <x v="47"/>
  </r>
  <r>
    <x v="8"/>
    <x v="0"/>
    <x v="48"/>
    <x v="0"/>
    <x v="1"/>
    <x v="1"/>
    <x v="48"/>
  </r>
  <r>
    <x v="26"/>
    <x v="1"/>
    <x v="49"/>
    <x v="1"/>
    <x v="0"/>
    <x v="1"/>
    <x v="49"/>
  </r>
  <r>
    <x v="1"/>
    <x v="0"/>
    <x v="50"/>
    <x v="0"/>
    <x v="1"/>
    <x v="3"/>
    <x v="50"/>
  </r>
  <r>
    <x v="27"/>
    <x v="0"/>
    <x v="51"/>
    <x v="3"/>
    <x v="1"/>
    <x v="2"/>
    <x v="51"/>
  </r>
  <r>
    <x v="28"/>
    <x v="1"/>
    <x v="52"/>
    <x v="1"/>
    <x v="0"/>
    <x v="0"/>
    <x v="52"/>
  </r>
  <r>
    <x v="26"/>
    <x v="1"/>
    <x v="53"/>
    <x v="0"/>
    <x v="0"/>
    <x v="1"/>
    <x v="53"/>
  </r>
  <r>
    <x v="29"/>
    <x v="0"/>
    <x v="54"/>
    <x v="2"/>
    <x v="1"/>
    <x v="2"/>
    <x v="54"/>
  </r>
  <r>
    <x v="30"/>
    <x v="1"/>
    <x v="55"/>
    <x v="3"/>
    <x v="0"/>
    <x v="2"/>
    <x v="55"/>
  </r>
  <r>
    <x v="30"/>
    <x v="0"/>
    <x v="56"/>
    <x v="3"/>
    <x v="1"/>
    <x v="3"/>
    <x v="56"/>
  </r>
  <r>
    <x v="1"/>
    <x v="1"/>
    <x v="57"/>
    <x v="3"/>
    <x v="0"/>
    <x v="1"/>
    <x v="57"/>
  </r>
  <r>
    <x v="31"/>
    <x v="0"/>
    <x v="58"/>
    <x v="1"/>
    <x v="0"/>
    <x v="1"/>
    <x v="58"/>
  </r>
  <r>
    <x v="16"/>
    <x v="0"/>
    <x v="59"/>
    <x v="3"/>
    <x v="1"/>
    <x v="2"/>
    <x v="59"/>
  </r>
  <r>
    <x v="32"/>
    <x v="1"/>
    <x v="60"/>
    <x v="2"/>
    <x v="1"/>
    <x v="3"/>
    <x v="60"/>
  </r>
  <r>
    <x v="9"/>
    <x v="1"/>
    <x v="61"/>
    <x v="5"/>
    <x v="1"/>
    <x v="1"/>
    <x v="61"/>
  </r>
  <r>
    <x v="33"/>
    <x v="1"/>
    <x v="62"/>
    <x v="1"/>
    <x v="1"/>
    <x v="2"/>
    <x v="62"/>
  </r>
  <r>
    <x v="2"/>
    <x v="0"/>
    <x v="63"/>
    <x v="1"/>
    <x v="1"/>
    <x v="2"/>
    <x v="63"/>
  </r>
  <r>
    <x v="34"/>
    <x v="0"/>
    <x v="64"/>
    <x v="0"/>
    <x v="0"/>
    <x v="2"/>
    <x v="64"/>
  </r>
  <r>
    <x v="0"/>
    <x v="0"/>
    <x v="65"/>
    <x v="0"/>
    <x v="1"/>
    <x v="0"/>
    <x v="65"/>
  </r>
  <r>
    <x v="35"/>
    <x v="0"/>
    <x v="66"/>
    <x v="3"/>
    <x v="1"/>
    <x v="0"/>
    <x v="66"/>
  </r>
  <r>
    <x v="29"/>
    <x v="1"/>
    <x v="31"/>
    <x v="1"/>
    <x v="1"/>
    <x v="2"/>
    <x v="67"/>
  </r>
  <r>
    <x v="29"/>
    <x v="0"/>
    <x v="67"/>
    <x v="0"/>
    <x v="1"/>
    <x v="1"/>
    <x v="68"/>
  </r>
  <r>
    <x v="2"/>
    <x v="1"/>
    <x v="68"/>
    <x v="2"/>
    <x v="0"/>
    <x v="1"/>
    <x v="69"/>
  </r>
  <r>
    <x v="13"/>
    <x v="0"/>
    <x v="69"/>
    <x v="0"/>
    <x v="0"/>
    <x v="1"/>
    <x v="70"/>
  </r>
  <r>
    <x v="5"/>
    <x v="1"/>
    <x v="70"/>
    <x v="4"/>
    <x v="1"/>
    <x v="3"/>
    <x v="71"/>
  </r>
  <r>
    <x v="31"/>
    <x v="0"/>
    <x v="71"/>
    <x v="2"/>
    <x v="1"/>
    <x v="0"/>
    <x v="72"/>
  </r>
  <r>
    <x v="30"/>
    <x v="1"/>
    <x v="72"/>
    <x v="1"/>
    <x v="1"/>
    <x v="1"/>
    <x v="73"/>
  </r>
  <r>
    <x v="36"/>
    <x v="1"/>
    <x v="73"/>
    <x v="3"/>
    <x v="1"/>
    <x v="0"/>
    <x v="74"/>
  </r>
  <r>
    <x v="37"/>
    <x v="1"/>
    <x v="74"/>
    <x v="0"/>
    <x v="1"/>
    <x v="2"/>
    <x v="75"/>
  </r>
  <r>
    <x v="38"/>
    <x v="0"/>
    <x v="75"/>
    <x v="1"/>
    <x v="1"/>
    <x v="1"/>
    <x v="76"/>
  </r>
  <r>
    <x v="27"/>
    <x v="1"/>
    <x v="76"/>
    <x v="0"/>
    <x v="1"/>
    <x v="1"/>
    <x v="77"/>
  </r>
  <r>
    <x v="20"/>
    <x v="0"/>
    <x v="77"/>
    <x v="0"/>
    <x v="1"/>
    <x v="3"/>
    <x v="78"/>
  </r>
  <r>
    <x v="24"/>
    <x v="0"/>
    <x v="36"/>
    <x v="0"/>
    <x v="1"/>
    <x v="2"/>
    <x v="79"/>
  </r>
  <r>
    <x v="5"/>
    <x v="1"/>
    <x v="78"/>
    <x v="1"/>
    <x v="1"/>
    <x v="3"/>
    <x v="80"/>
  </r>
  <r>
    <x v="39"/>
    <x v="0"/>
    <x v="79"/>
    <x v="0"/>
    <x v="1"/>
    <x v="3"/>
    <x v="81"/>
  </r>
  <r>
    <x v="20"/>
    <x v="1"/>
    <x v="80"/>
    <x v="1"/>
    <x v="0"/>
    <x v="1"/>
    <x v="82"/>
  </r>
  <r>
    <x v="28"/>
    <x v="0"/>
    <x v="81"/>
    <x v="5"/>
    <x v="1"/>
    <x v="2"/>
    <x v="83"/>
  </r>
  <r>
    <x v="7"/>
    <x v="0"/>
    <x v="82"/>
    <x v="3"/>
    <x v="0"/>
    <x v="0"/>
    <x v="84"/>
  </r>
  <r>
    <x v="39"/>
    <x v="1"/>
    <x v="83"/>
    <x v="3"/>
    <x v="0"/>
    <x v="2"/>
    <x v="85"/>
  </r>
  <r>
    <x v="37"/>
    <x v="0"/>
    <x v="84"/>
    <x v="0"/>
    <x v="0"/>
    <x v="2"/>
    <x v="86"/>
  </r>
  <r>
    <x v="12"/>
    <x v="0"/>
    <x v="85"/>
    <x v="0"/>
    <x v="1"/>
    <x v="0"/>
    <x v="87"/>
  </r>
  <r>
    <x v="6"/>
    <x v="0"/>
    <x v="7"/>
    <x v="0"/>
    <x v="1"/>
    <x v="2"/>
    <x v="88"/>
  </r>
  <r>
    <x v="19"/>
    <x v="0"/>
    <x v="86"/>
    <x v="0"/>
    <x v="1"/>
    <x v="2"/>
    <x v="89"/>
  </r>
  <r>
    <x v="27"/>
    <x v="0"/>
    <x v="87"/>
    <x v="0"/>
    <x v="1"/>
    <x v="1"/>
    <x v="90"/>
  </r>
  <r>
    <x v="31"/>
    <x v="0"/>
    <x v="88"/>
    <x v="1"/>
    <x v="1"/>
    <x v="2"/>
    <x v="91"/>
  </r>
  <r>
    <x v="17"/>
    <x v="1"/>
    <x v="8"/>
    <x v="2"/>
    <x v="0"/>
    <x v="3"/>
    <x v="92"/>
  </r>
  <r>
    <x v="22"/>
    <x v="1"/>
    <x v="47"/>
    <x v="3"/>
    <x v="1"/>
    <x v="2"/>
    <x v="93"/>
  </r>
  <r>
    <x v="33"/>
    <x v="0"/>
    <x v="89"/>
    <x v="3"/>
    <x v="0"/>
    <x v="0"/>
    <x v="94"/>
  </r>
  <r>
    <x v="2"/>
    <x v="0"/>
    <x v="80"/>
    <x v="1"/>
    <x v="1"/>
    <x v="1"/>
    <x v="95"/>
  </r>
  <r>
    <x v="40"/>
    <x v="0"/>
    <x v="43"/>
    <x v="2"/>
    <x v="1"/>
    <x v="0"/>
    <x v="96"/>
  </r>
  <r>
    <x v="19"/>
    <x v="1"/>
    <x v="90"/>
    <x v="0"/>
    <x v="1"/>
    <x v="1"/>
    <x v="97"/>
  </r>
  <r>
    <x v="12"/>
    <x v="1"/>
    <x v="91"/>
    <x v="0"/>
    <x v="0"/>
    <x v="3"/>
    <x v="98"/>
  </r>
  <r>
    <x v="25"/>
    <x v="1"/>
    <x v="92"/>
    <x v="0"/>
    <x v="0"/>
    <x v="0"/>
    <x v="99"/>
  </r>
  <r>
    <x v="24"/>
    <x v="0"/>
    <x v="93"/>
    <x v="0"/>
    <x v="1"/>
    <x v="0"/>
    <x v="100"/>
  </r>
  <r>
    <x v="15"/>
    <x v="1"/>
    <x v="94"/>
    <x v="0"/>
    <x v="1"/>
    <x v="3"/>
    <x v="101"/>
  </r>
  <r>
    <x v="1"/>
    <x v="0"/>
    <x v="95"/>
    <x v="0"/>
    <x v="1"/>
    <x v="3"/>
    <x v="102"/>
  </r>
  <r>
    <x v="35"/>
    <x v="0"/>
    <x v="96"/>
    <x v="2"/>
    <x v="0"/>
    <x v="1"/>
    <x v="103"/>
  </r>
  <r>
    <x v="16"/>
    <x v="0"/>
    <x v="97"/>
    <x v="1"/>
    <x v="1"/>
    <x v="0"/>
    <x v="104"/>
  </r>
  <r>
    <x v="34"/>
    <x v="1"/>
    <x v="24"/>
    <x v="1"/>
    <x v="0"/>
    <x v="2"/>
    <x v="105"/>
  </r>
  <r>
    <x v="0"/>
    <x v="0"/>
    <x v="98"/>
    <x v="1"/>
    <x v="1"/>
    <x v="0"/>
    <x v="106"/>
  </r>
  <r>
    <x v="21"/>
    <x v="1"/>
    <x v="99"/>
    <x v="3"/>
    <x v="1"/>
    <x v="2"/>
    <x v="107"/>
  </r>
  <r>
    <x v="38"/>
    <x v="1"/>
    <x v="100"/>
    <x v="0"/>
    <x v="1"/>
    <x v="1"/>
    <x v="108"/>
  </r>
  <r>
    <x v="18"/>
    <x v="1"/>
    <x v="101"/>
    <x v="0"/>
    <x v="0"/>
    <x v="1"/>
    <x v="109"/>
  </r>
  <r>
    <x v="40"/>
    <x v="1"/>
    <x v="51"/>
    <x v="1"/>
    <x v="1"/>
    <x v="2"/>
    <x v="110"/>
  </r>
  <r>
    <x v="19"/>
    <x v="0"/>
    <x v="102"/>
    <x v="3"/>
    <x v="1"/>
    <x v="0"/>
    <x v="111"/>
  </r>
  <r>
    <x v="7"/>
    <x v="1"/>
    <x v="43"/>
    <x v="0"/>
    <x v="1"/>
    <x v="0"/>
    <x v="112"/>
  </r>
  <r>
    <x v="27"/>
    <x v="0"/>
    <x v="103"/>
    <x v="0"/>
    <x v="1"/>
    <x v="2"/>
    <x v="113"/>
  </r>
  <r>
    <x v="14"/>
    <x v="1"/>
    <x v="104"/>
    <x v="2"/>
    <x v="1"/>
    <x v="3"/>
    <x v="114"/>
  </r>
  <r>
    <x v="8"/>
    <x v="1"/>
    <x v="105"/>
    <x v="0"/>
    <x v="1"/>
    <x v="3"/>
    <x v="115"/>
  </r>
  <r>
    <x v="30"/>
    <x v="1"/>
    <x v="106"/>
    <x v="0"/>
    <x v="1"/>
    <x v="1"/>
    <x v="116"/>
  </r>
  <r>
    <x v="38"/>
    <x v="0"/>
    <x v="100"/>
    <x v="1"/>
    <x v="0"/>
    <x v="1"/>
    <x v="117"/>
  </r>
  <r>
    <x v="41"/>
    <x v="0"/>
    <x v="107"/>
    <x v="0"/>
    <x v="1"/>
    <x v="1"/>
    <x v="118"/>
  </r>
  <r>
    <x v="7"/>
    <x v="0"/>
    <x v="108"/>
    <x v="3"/>
    <x v="1"/>
    <x v="2"/>
    <x v="119"/>
  </r>
  <r>
    <x v="36"/>
    <x v="1"/>
    <x v="109"/>
    <x v="3"/>
    <x v="1"/>
    <x v="0"/>
    <x v="120"/>
  </r>
  <r>
    <x v="1"/>
    <x v="1"/>
    <x v="110"/>
    <x v="0"/>
    <x v="1"/>
    <x v="3"/>
    <x v="121"/>
  </r>
  <r>
    <x v="34"/>
    <x v="0"/>
    <x v="111"/>
    <x v="0"/>
    <x v="1"/>
    <x v="2"/>
    <x v="122"/>
  </r>
  <r>
    <x v="36"/>
    <x v="1"/>
    <x v="112"/>
    <x v="1"/>
    <x v="0"/>
    <x v="3"/>
    <x v="123"/>
  </r>
  <r>
    <x v="42"/>
    <x v="0"/>
    <x v="113"/>
    <x v="2"/>
    <x v="1"/>
    <x v="2"/>
    <x v="124"/>
  </r>
  <r>
    <x v="21"/>
    <x v="0"/>
    <x v="114"/>
    <x v="0"/>
    <x v="1"/>
    <x v="3"/>
    <x v="125"/>
  </r>
  <r>
    <x v="0"/>
    <x v="0"/>
    <x v="115"/>
    <x v="0"/>
    <x v="0"/>
    <x v="0"/>
    <x v="126"/>
  </r>
  <r>
    <x v="14"/>
    <x v="0"/>
    <x v="116"/>
    <x v="0"/>
    <x v="1"/>
    <x v="0"/>
    <x v="127"/>
  </r>
  <r>
    <x v="4"/>
    <x v="0"/>
    <x v="117"/>
    <x v="3"/>
    <x v="0"/>
    <x v="2"/>
    <x v="128"/>
  </r>
  <r>
    <x v="25"/>
    <x v="1"/>
    <x v="118"/>
    <x v="3"/>
    <x v="1"/>
    <x v="0"/>
    <x v="129"/>
  </r>
  <r>
    <x v="17"/>
    <x v="0"/>
    <x v="119"/>
    <x v="0"/>
    <x v="1"/>
    <x v="3"/>
    <x v="130"/>
  </r>
  <r>
    <x v="35"/>
    <x v="0"/>
    <x v="120"/>
    <x v="0"/>
    <x v="1"/>
    <x v="3"/>
    <x v="131"/>
  </r>
  <r>
    <x v="31"/>
    <x v="0"/>
    <x v="121"/>
    <x v="3"/>
    <x v="1"/>
    <x v="0"/>
    <x v="132"/>
  </r>
  <r>
    <x v="0"/>
    <x v="1"/>
    <x v="122"/>
    <x v="0"/>
    <x v="1"/>
    <x v="2"/>
    <x v="133"/>
  </r>
  <r>
    <x v="34"/>
    <x v="0"/>
    <x v="114"/>
    <x v="0"/>
    <x v="1"/>
    <x v="3"/>
    <x v="134"/>
  </r>
  <r>
    <x v="20"/>
    <x v="0"/>
    <x v="123"/>
    <x v="0"/>
    <x v="1"/>
    <x v="1"/>
    <x v="135"/>
  </r>
  <r>
    <x v="0"/>
    <x v="1"/>
    <x v="22"/>
    <x v="0"/>
    <x v="1"/>
    <x v="0"/>
    <x v="136"/>
  </r>
  <r>
    <x v="20"/>
    <x v="1"/>
    <x v="124"/>
    <x v="0"/>
    <x v="1"/>
    <x v="2"/>
    <x v="137"/>
  </r>
  <r>
    <x v="40"/>
    <x v="0"/>
    <x v="125"/>
    <x v="2"/>
    <x v="1"/>
    <x v="1"/>
    <x v="138"/>
  </r>
  <r>
    <x v="20"/>
    <x v="0"/>
    <x v="126"/>
    <x v="0"/>
    <x v="1"/>
    <x v="0"/>
    <x v="139"/>
  </r>
  <r>
    <x v="16"/>
    <x v="1"/>
    <x v="64"/>
    <x v="3"/>
    <x v="1"/>
    <x v="3"/>
    <x v="140"/>
  </r>
  <r>
    <x v="21"/>
    <x v="1"/>
    <x v="127"/>
    <x v="1"/>
    <x v="1"/>
    <x v="3"/>
    <x v="141"/>
  </r>
  <r>
    <x v="16"/>
    <x v="1"/>
    <x v="128"/>
    <x v="3"/>
    <x v="0"/>
    <x v="1"/>
    <x v="142"/>
  </r>
  <r>
    <x v="38"/>
    <x v="1"/>
    <x v="129"/>
    <x v="3"/>
    <x v="1"/>
    <x v="2"/>
    <x v="143"/>
  </r>
  <r>
    <x v="15"/>
    <x v="1"/>
    <x v="54"/>
    <x v="2"/>
    <x v="0"/>
    <x v="2"/>
    <x v="144"/>
  </r>
  <r>
    <x v="38"/>
    <x v="0"/>
    <x v="130"/>
    <x v="2"/>
    <x v="1"/>
    <x v="1"/>
    <x v="145"/>
  </r>
  <r>
    <x v="6"/>
    <x v="1"/>
    <x v="131"/>
    <x v="2"/>
    <x v="0"/>
    <x v="2"/>
    <x v="146"/>
  </r>
  <r>
    <x v="43"/>
    <x v="0"/>
    <x v="132"/>
    <x v="1"/>
    <x v="1"/>
    <x v="1"/>
    <x v="147"/>
  </r>
  <r>
    <x v="31"/>
    <x v="0"/>
    <x v="133"/>
    <x v="1"/>
    <x v="1"/>
    <x v="2"/>
    <x v="148"/>
  </r>
  <r>
    <x v="0"/>
    <x v="1"/>
    <x v="98"/>
    <x v="1"/>
    <x v="1"/>
    <x v="0"/>
    <x v="149"/>
  </r>
  <r>
    <x v="22"/>
    <x v="1"/>
    <x v="134"/>
    <x v="1"/>
    <x v="1"/>
    <x v="2"/>
    <x v="150"/>
  </r>
  <r>
    <x v="28"/>
    <x v="1"/>
    <x v="102"/>
    <x v="0"/>
    <x v="1"/>
    <x v="1"/>
    <x v="151"/>
  </r>
  <r>
    <x v="4"/>
    <x v="0"/>
    <x v="135"/>
    <x v="2"/>
    <x v="1"/>
    <x v="3"/>
    <x v="152"/>
  </r>
  <r>
    <x v="44"/>
    <x v="0"/>
    <x v="108"/>
    <x v="0"/>
    <x v="0"/>
    <x v="3"/>
    <x v="153"/>
  </r>
  <r>
    <x v="29"/>
    <x v="0"/>
    <x v="94"/>
    <x v="1"/>
    <x v="1"/>
    <x v="3"/>
    <x v="154"/>
  </r>
  <r>
    <x v="36"/>
    <x v="1"/>
    <x v="136"/>
    <x v="0"/>
    <x v="1"/>
    <x v="2"/>
    <x v="155"/>
  </r>
  <r>
    <x v="28"/>
    <x v="1"/>
    <x v="137"/>
    <x v="0"/>
    <x v="0"/>
    <x v="1"/>
    <x v="156"/>
  </r>
  <r>
    <x v="1"/>
    <x v="1"/>
    <x v="124"/>
    <x v="0"/>
    <x v="0"/>
    <x v="3"/>
    <x v="157"/>
  </r>
  <r>
    <x v="15"/>
    <x v="1"/>
    <x v="76"/>
    <x v="0"/>
    <x v="0"/>
    <x v="1"/>
    <x v="158"/>
  </r>
  <r>
    <x v="45"/>
    <x v="0"/>
    <x v="138"/>
    <x v="2"/>
    <x v="1"/>
    <x v="1"/>
    <x v="159"/>
  </r>
  <r>
    <x v="44"/>
    <x v="0"/>
    <x v="40"/>
    <x v="0"/>
    <x v="0"/>
    <x v="2"/>
    <x v="160"/>
  </r>
  <r>
    <x v="1"/>
    <x v="0"/>
    <x v="139"/>
    <x v="0"/>
    <x v="0"/>
    <x v="1"/>
    <x v="161"/>
  </r>
  <r>
    <x v="40"/>
    <x v="1"/>
    <x v="140"/>
    <x v="1"/>
    <x v="1"/>
    <x v="0"/>
    <x v="162"/>
  </r>
  <r>
    <x v="4"/>
    <x v="0"/>
    <x v="141"/>
    <x v="3"/>
    <x v="1"/>
    <x v="0"/>
    <x v="163"/>
  </r>
  <r>
    <x v="7"/>
    <x v="1"/>
    <x v="142"/>
    <x v="0"/>
    <x v="1"/>
    <x v="2"/>
    <x v="164"/>
  </r>
  <r>
    <x v="42"/>
    <x v="1"/>
    <x v="143"/>
    <x v="5"/>
    <x v="1"/>
    <x v="3"/>
    <x v="165"/>
  </r>
  <r>
    <x v="34"/>
    <x v="0"/>
    <x v="144"/>
    <x v="4"/>
    <x v="1"/>
    <x v="0"/>
    <x v="166"/>
  </r>
  <r>
    <x v="4"/>
    <x v="0"/>
    <x v="145"/>
    <x v="2"/>
    <x v="1"/>
    <x v="2"/>
    <x v="167"/>
  </r>
  <r>
    <x v="0"/>
    <x v="0"/>
    <x v="56"/>
    <x v="1"/>
    <x v="1"/>
    <x v="2"/>
    <x v="168"/>
  </r>
  <r>
    <x v="13"/>
    <x v="1"/>
    <x v="146"/>
    <x v="2"/>
    <x v="1"/>
    <x v="3"/>
    <x v="169"/>
  </r>
  <r>
    <x v="18"/>
    <x v="1"/>
    <x v="147"/>
    <x v="0"/>
    <x v="1"/>
    <x v="1"/>
    <x v="170"/>
  </r>
  <r>
    <x v="41"/>
    <x v="1"/>
    <x v="148"/>
    <x v="0"/>
    <x v="1"/>
    <x v="0"/>
    <x v="171"/>
  </r>
  <r>
    <x v="1"/>
    <x v="1"/>
    <x v="149"/>
    <x v="0"/>
    <x v="1"/>
    <x v="3"/>
    <x v="172"/>
  </r>
  <r>
    <x v="22"/>
    <x v="0"/>
    <x v="82"/>
    <x v="1"/>
    <x v="1"/>
    <x v="0"/>
    <x v="173"/>
  </r>
  <r>
    <x v="23"/>
    <x v="0"/>
    <x v="150"/>
    <x v="0"/>
    <x v="1"/>
    <x v="2"/>
    <x v="174"/>
  </r>
  <r>
    <x v="18"/>
    <x v="0"/>
    <x v="151"/>
    <x v="0"/>
    <x v="0"/>
    <x v="0"/>
    <x v="175"/>
  </r>
  <r>
    <x v="25"/>
    <x v="1"/>
    <x v="152"/>
    <x v="3"/>
    <x v="1"/>
    <x v="2"/>
    <x v="176"/>
  </r>
  <r>
    <x v="40"/>
    <x v="1"/>
    <x v="153"/>
    <x v="1"/>
    <x v="1"/>
    <x v="0"/>
    <x v="177"/>
  </r>
  <r>
    <x v="6"/>
    <x v="0"/>
    <x v="65"/>
    <x v="3"/>
    <x v="1"/>
    <x v="0"/>
    <x v="178"/>
  </r>
  <r>
    <x v="24"/>
    <x v="0"/>
    <x v="145"/>
    <x v="2"/>
    <x v="1"/>
    <x v="3"/>
    <x v="179"/>
  </r>
  <r>
    <x v="30"/>
    <x v="1"/>
    <x v="105"/>
    <x v="0"/>
    <x v="1"/>
    <x v="2"/>
    <x v="180"/>
  </r>
  <r>
    <x v="1"/>
    <x v="0"/>
    <x v="90"/>
    <x v="0"/>
    <x v="1"/>
    <x v="1"/>
    <x v="181"/>
  </r>
  <r>
    <x v="20"/>
    <x v="1"/>
    <x v="91"/>
    <x v="2"/>
    <x v="1"/>
    <x v="3"/>
    <x v="182"/>
  </r>
  <r>
    <x v="36"/>
    <x v="0"/>
    <x v="154"/>
    <x v="0"/>
    <x v="1"/>
    <x v="2"/>
    <x v="183"/>
  </r>
  <r>
    <x v="36"/>
    <x v="1"/>
    <x v="155"/>
    <x v="3"/>
    <x v="1"/>
    <x v="1"/>
    <x v="184"/>
  </r>
  <r>
    <x v="26"/>
    <x v="1"/>
    <x v="156"/>
    <x v="2"/>
    <x v="0"/>
    <x v="3"/>
    <x v="185"/>
  </r>
  <r>
    <x v="21"/>
    <x v="0"/>
    <x v="96"/>
    <x v="3"/>
    <x v="1"/>
    <x v="1"/>
    <x v="186"/>
  </r>
  <r>
    <x v="15"/>
    <x v="0"/>
    <x v="157"/>
    <x v="2"/>
    <x v="1"/>
    <x v="0"/>
    <x v="187"/>
  </r>
  <r>
    <x v="24"/>
    <x v="0"/>
    <x v="158"/>
    <x v="1"/>
    <x v="1"/>
    <x v="0"/>
    <x v="188"/>
  </r>
  <r>
    <x v="38"/>
    <x v="0"/>
    <x v="159"/>
    <x v="3"/>
    <x v="1"/>
    <x v="2"/>
    <x v="189"/>
  </r>
  <r>
    <x v="35"/>
    <x v="1"/>
    <x v="160"/>
    <x v="0"/>
    <x v="1"/>
    <x v="1"/>
    <x v="190"/>
  </r>
  <r>
    <x v="26"/>
    <x v="0"/>
    <x v="161"/>
    <x v="0"/>
    <x v="1"/>
    <x v="0"/>
    <x v="191"/>
  </r>
  <r>
    <x v="9"/>
    <x v="1"/>
    <x v="5"/>
    <x v="0"/>
    <x v="1"/>
    <x v="1"/>
    <x v="192"/>
  </r>
  <r>
    <x v="12"/>
    <x v="0"/>
    <x v="40"/>
    <x v="1"/>
    <x v="1"/>
    <x v="2"/>
    <x v="193"/>
  </r>
  <r>
    <x v="1"/>
    <x v="1"/>
    <x v="53"/>
    <x v="0"/>
    <x v="1"/>
    <x v="1"/>
    <x v="194"/>
  </r>
  <r>
    <x v="0"/>
    <x v="1"/>
    <x v="162"/>
    <x v="0"/>
    <x v="1"/>
    <x v="2"/>
    <x v="195"/>
  </r>
  <r>
    <x v="46"/>
    <x v="0"/>
    <x v="163"/>
    <x v="0"/>
    <x v="1"/>
    <x v="0"/>
    <x v="196"/>
  </r>
  <r>
    <x v="39"/>
    <x v="0"/>
    <x v="32"/>
    <x v="3"/>
    <x v="1"/>
    <x v="1"/>
    <x v="197"/>
  </r>
  <r>
    <x v="43"/>
    <x v="0"/>
    <x v="164"/>
    <x v="0"/>
    <x v="1"/>
    <x v="2"/>
    <x v="198"/>
  </r>
  <r>
    <x v="33"/>
    <x v="0"/>
    <x v="165"/>
    <x v="0"/>
    <x v="1"/>
    <x v="3"/>
    <x v="199"/>
  </r>
  <r>
    <x v="0"/>
    <x v="0"/>
    <x v="159"/>
    <x v="0"/>
    <x v="1"/>
    <x v="2"/>
    <x v="200"/>
  </r>
  <r>
    <x v="28"/>
    <x v="0"/>
    <x v="166"/>
    <x v="1"/>
    <x v="1"/>
    <x v="1"/>
    <x v="201"/>
  </r>
  <r>
    <x v="8"/>
    <x v="0"/>
    <x v="167"/>
    <x v="0"/>
    <x v="1"/>
    <x v="2"/>
    <x v="202"/>
  </r>
  <r>
    <x v="13"/>
    <x v="0"/>
    <x v="168"/>
    <x v="0"/>
    <x v="0"/>
    <x v="1"/>
    <x v="203"/>
  </r>
  <r>
    <x v="6"/>
    <x v="1"/>
    <x v="169"/>
    <x v="0"/>
    <x v="1"/>
    <x v="0"/>
    <x v="204"/>
  </r>
  <r>
    <x v="2"/>
    <x v="0"/>
    <x v="4"/>
    <x v="1"/>
    <x v="1"/>
    <x v="3"/>
    <x v="205"/>
  </r>
  <r>
    <x v="17"/>
    <x v="1"/>
    <x v="170"/>
    <x v="0"/>
    <x v="1"/>
    <x v="1"/>
    <x v="206"/>
  </r>
  <r>
    <x v="22"/>
    <x v="1"/>
    <x v="7"/>
    <x v="3"/>
    <x v="0"/>
    <x v="3"/>
    <x v="207"/>
  </r>
  <r>
    <x v="18"/>
    <x v="0"/>
    <x v="171"/>
    <x v="0"/>
    <x v="1"/>
    <x v="0"/>
    <x v="208"/>
  </r>
  <r>
    <x v="29"/>
    <x v="1"/>
    <x v="81"/>
    <x v="1"/>
    <x v="1"/>
    <x v="3"/>
    <x v="209"/>
  </r>
  <r>
    <x v="34"/>
    <x v="1"/>
    <x v="2"/>
    <x v="1"/>
    <x v="1"/>
    <x v="0"/>
    <x v="210"/>
  </r>
  <r>
    <x v="29"/>
    <x v="1"/>
    <x v="99"/>
    <x v="5"/>
    <x v="1"/>
    <x v="2"/>
    <x v="211"/>
  </r>
  <r>
    <x v="23"/>
    <x v="1"/>
    <x v="70"/>
    <x v="3"/>
    <x v="1"/>
    <x v="2"/>
    <x v="212"/>
  </r>
  <r>
    <x v="16"/>
    <x v="0"/>
    <x v="172"/>
    <x v="1"/>
    <x v="1"/>
    <x v="1"/>
    <x v="213"/>
  </r>
  <r>
    <x v="39"/>
    <x v="0"/>
    <x v="157"/>
    <x v="3"/>
    <x v="1"/>
    <x v="0"/>
    <x v="214"/>
  </r>
  <r>
    <x v="24"/>
    <x v="0"/>
    <x v="109"/>
    <x v="3"/>
    <x v="1"/>
    <x v="0"/>
    <x v="215"/>
  </r>
  <r>
    <x v="31"/>
    <x v="0"/>
    <x v="40"/>
    <x v="0"/>
    <x v="1"/>
    <x v="2"/>
    <x v="216"/>
  </r>
  <r>
    <x v="13"/>
    <x v="1"/>
    <x v="173"/>
    <x v="0"/>
    <x v="1"/>
    <x v="1"/>
    <x v="217"/>
  </r>
  <r>
    <x v="21"/>
    <x v="0"/>
    <x v="96"/>
    <x v="1"/>
    <x v="1"/>
    <x v="1"/>
    <x v="218"/>
  </r>
  <r>
    <x v="23"/>
    <x v="0"/>
    <x v="174"/>
    <x v="0"/>
    <x v="1"/>
    <x v="1"/>
    <x v="219"/>
  </r>
  <r>
    <x v="16"/>
    <x v="0"/>
    <x v="175"/>
    <x v="1"/>
    <x v="1"/>
    <x v="0"/>
    <x v="220"/>
  </r>
  <r>
    <x v="31"/>
    <x v="0"/>
    <x v="176"/>
    <x v="0"/>
    <x v="1"/>
    <x v="3"/>
    <x v="221"/>
  </r>
  <r>
    <x v="4"/>
    <x v="1"/>
    <x v="43"/>
    <x v="2"/>
    <x v="1"/>
    <x v="0"/>
    <x v="222"/>
  </r>
  <r>
    <x v="0"/>
    <x v="1"/>
    <x v="82"/>
    <x v="0"/>
    <x v="0"/>
    <x v="0"/>
    <x v="223"/>
  </r>
  <r>
    <x v="44"/>
    <x v="1"/>
    <x v="177"/>
    <x v="0"/>
    <x v="0"/>
    <x v="1"/>
    <x v="224"/>
  </r>
  <r>
    <x v="19"/>
    <x v="1"/>
    <x v="178"/>
    <x v="2"/>
    <x v="1"/>
    <x v="1"/>
    <x v="225"/>
  </r>
  <r>
    <x v="2"/>
    <x v="1"/>
    <x v="179"/>
    <x v="0"/>
    <x v="1"/>
    <x v="1"/>
    <x v="226"/>
  </r>
  <r>
    <x v="30"/>
    <x v="0"/>
    <x v="180"/>
    <x v="0"/>
    <x v="1"/>
    <x v="1"/>
    <x v="227"/>
  </r>
  <r>
    <x v="24"/>
    <x v="0"/>
    <x v="181"/>
    <x v="1"/>
    <x v="1"/>
    <x v="3"/>
    <x v="228"/>
  </r>
  <r>
    <x v="42"/>
    <x v="1"/>
    <x v="94"/>
    <x v="3"/>
    <x v="1"/>
    <x v="3"/>
    <x v="229"/>
  </r>
  <r>
    <x v="44"/>
    <x v="0"/>
    <x v="182"/>
    <x v="1"/>
    <x v="1"/>
    <x v="2"/>
    <x v="230"/>
  </r>
  <r>
    <x v="17"/>
    <x v="0"/>
    <x v="138"/>
    <x v="2"/>
    <x v="1"/>
    <x v="1"/>
    <x v="231"/>
  </r>
  <r>
    <x v="0"/>
    <x v="0"/>
    <x v="183"/>
    <x v="0"/>
    <x v="1"/>
    <x v="0"/>
    <x v="232"/>
  </r>
  <r>
    <x v="17"/>
    <x v="1"/>
    <x v="97"/>
    <x v="1"/>
    <x v="1"/>
    <x v="0"/>
    <x v="233"/>
  </r>
  <r>
    <x v="46"/>
    <x v="1"/>
    <x v="184"/>
    <x v="3"/>
    <x v="1"/>
    <x v="2"/>
    <x v="234"/>
  </r>
  <r>
    <x v="29"/>
    <x v="0"/>
    <x v="185"/>
    <x v="3"/>
    <x v="0"/>
    <x v="1"/>
    <x v="235"/>
  </r>
  <r>
    <x v="1"/>
    <x v="0"/>
    <x v="172"/>
    <x v="0"/>
    <x v="1"/>
    <x v="1"/>
    <x v="236"/>
  </r>
  <r>
    <x v="5"/>
    <x v="1"/>
    <x v="186"/>
    <x v="3"/>
    <x v="1"/>
    <x v="1"/>
    <x v="237"/>
  </r>
  <r>
    <x v="0"/>
    <x v="1"/>
    <x v="187"/>
    <x v="0"/>
    <x v="0"/>
    <x v="2"/>
    <x v="238"/>
  </r>
  <r>
    <x v="36"/>
    <x v="1"/>
    <x v="179"/>
    <x v="1"/>
    <x v="1"/>
    <x v="1"/>
    <x v="239"/>
  </r>
  <r>
    <x v="11"/>
    <x v="0"/>
    <x v="38"/>
    <x v="3"/>
    <x v="0"/>
    <x v="3"/>
    <x v="240"/>
  </r>
  <r>
    <x v="3"/>
    <x v="0"/>
    <x v="188"/>
    <x v="1"/>
    <x v="1"/>
    <x v="3"/>
    <x v="241"/>
  </r>
  <r>
    <x v="19"/>
    <x v="0"/>
    <x v="189"/>
    <x v="1"/>
    <x v="1"/>
    <x v="0"/>
    <x v="242"/>
  </r>
  <r>
    <x v="29"/>
    <x v="1"/>
    <x v="19"/>
    <x v="2"/>
    <x v="1"/>
    <x v="0"/>
    <x v="243"/>
  </r>
  <r>
    <x v="18"/>
    <x v="0"/>
    <x v="7"/>
    <x v="0"/>
    <x v="0"/>
    <x v="3"/>
    <x v="244"/>
  </r>
  <r>
    <x v="40"/>
    <x v="1"/>
    <x v="190"/>
    <x v="0"/>
    <x v="1"/>
    <x v="2"/>
    <x v="245"/>
  </r>
  <r>
    <x v="8"/>
    <x v="0"/>
    <x v="179"/>
    <x v="0"/>
    <x v="1"/>
    <x v="1"/>
    <x v="246"/>
  </r>
  <r>
    <x v="23"/>
    <x v="1"/>
    <x v="191"/>
    <x v="0"/>
    <x v="1"/>
    <x v="1"/>
    <x v="247"/>
  </r>
  <r>
    <x v="0"/>
    <x v="1"/>
    <x v="192"/>
    <x v="1"/>
    <x v="1"/>
    <x v="0"/>
    <x v="248"/>
  </r>
  <r>
    <x v="38"/>
    <x v="1"/>
    <x v="111"/>
    <x v="1"/>
    <x v="1"/>
    <x v="3"/>
    <x v="249"/>
  </r>
  <r>
    <x v="1"/>
    <x v="1"/>
    <x v="193"/>
    <x v="3"/>
    <x v="0"/>
    <x v="3"/>
    <x v="250"/>
  </r>
  <r>
    <x v="18"/>
    <x v="0"/>
    <x v="158"/>
    <x v="3"/>
    <x v="0"/>
    <x v="0"/>
    <x v="251"/>
  </r>
  <r>
    <x v="40"/>
    <x v="1"/>
    <x v="194"/>
    <x v="3"/>
    <x v="0"/>
    <x v="1"/>
    <x v="252"/>
  </r>
  <r>
    <x v="13"/>
    <x v="1"/>
    <x v="148"/>
    <x v="2"/>
    <x v="1"/>
    <x v="0"/>
    <x v="253"/>
  </r>
  <r>
    <x v="45"/>
    <x v="1"/>
    <x v="56"/>
    <x v="0"/>
    <x v="0"/>
    <x v="3"/>
    <x v="254"/>
  </r>
  <r>
    <x v="19"/>
    <x v="0"/>
    <x v="195"/>
    <x v="2"/>
    <x v="1"/>
    <x v="3"/>
    <x v="255"/>
  </r>
  <r>
    <x v="12"/>
    <x v="1"/>
    <x v="51"/>
    <x v="0"/>
    <x v="0"/>
    <x v="2"/>
    <x v="256"/>
  </r>
  <r>
    <x v="25"/>
    <x v="0"/>
    <x v="196"/>
    <x v="0"/>
    <x v="1"/>
    <x v="1"/>
    <x v="257"/>
  </r>
  <r>
    <x v="43"/>
    <x v="1"/>
    <x v="197"/>
    <x v="5"/>
    <x v="1"/>
    <x v="2"/>
    <x v="258"/>
  </r>
  <r>
    <x v="0"/>
    <x v="1"/>
    <x v="23"/>
    <x v="0"/>
    <x v="0"/>
    <x v="2"/>
    <x v="259"/>
  </r>
  <r>
    <x v="30"/>
    <x v="0"/>
    <x v="198"/>
    <x v="0"/>
    <x v="1"/>
    <x v="0"/>
    <x v="260"/>
  </r>
  <r>
    <x v="34"/>
    <x v="0"/>
    <x v="199"/>
    <x v="1"/>
    <x v="0"/>
    <x v="1"/>
    <x v="261"/>
  </r>
  <r>
    <x v="14"/>
    <x v="1"/>
    <x v="200"/>
    <x v="2"/>
    <x v="0"/>
    <x v="3"/>
    <x v="262"/>
  </r>
  <r>
    <x v="0"/>
    <x v="1"/>
    <x v="55"/>
    <x v="0"/>
    <x v="0"/>
    <x v="2"/>
    <x v="263"/>
  </r>
  <r>
    <x v="31"/>
    <x v="0"/>
    <x v="179"/>
    <x v="2"/>
    <x v="1"/>
    <x v="1"/>
    <x v="264"/>
  </r>
  <r>
    <x v="6"/>
    <x v="1"/>
    <x v="201"/>
    <x v="2"/>
    <x v="0"/>
    <x v="1"/>
    <x v="265"/>
  </r>
  <r>
    <x v="29"/>
    <x v="1"/>
    <x v="202"/>
    <x v="1"/>
    <x v="0"/>
    <x v="1"/>
    <x v="266"/>
  </r>
  <r>
    <x v="17"/>
    <x v="0"/>
    <x v="203"/>
    <x v="2"/>
    <x v="1"/>
    <x v="3"/>
    <x v="267"/>
  </r>
  <r>
    <x v="39"/>
    <x v="1"/>
    <x v="204"/>
    <x v="1"/>
    <x v="1"/>
    <x v="0"/>
    <x v="268"/>
  </r>
  <r>
    <x v="41"/>
    <x v="1"/>
    <x v="9"/>
    <x v="1"/>
    <x v="1"/>
    <x v="3"/>
    <x v="269"/>
  </r>
  <r>
    <x v="1"/>
    <x v="1"/>
    <x v="205"/>
    <x v="1"/>
    <x v="1"/>
    <x v="1"/>
    <x v="270"/>
  </r>
  <r>
    <x v="45"/>
    <x v="1"/>
    <x v="206"/>
    <x v="3"/>
    <x v="0"/>
    <x v="0"/>
    <x v="271"/>
  </r>
  <r>
    <x v="24"/>
    <x v="1"/>
    <x v="44"/>
    <x v="3"/>
    <x v="1"/>
    <x v="2"/>
    <x v="272"/>
  </r>
  <r>
    <x v="45"/>
    <x v="1"/>
    <x v="207"/>
    <x v="1"/>
    <x v="1"/>
    <x v="3"/>
    <x v="273"/>
  </r>
  <r>
    <x v="9"/>
    <x v="1"/>
    <x v="208"/>
    <x v="0"/>
    <x v="1"/>
    <x v="2"/>
    <x v="274"/>
  </r>
  <r>
    <x v="42"/>
    <x v="0"/>
    <x v="40"/>
    <x v="3"/>
    <x v="1"/>
    <x v="3"/>
    <x v="275"/>
  </r>
  <r>
    <x v="0"/>
    <x v="1"/>
    <x v="209"/>
    <x v="3"/>
    <x v="1"/>
    <x v="2"/>
    <x v="276"/>
  </r>
  <r>
    <x v="20"/>
    <x v="0"/>
    <x v="210"/>
    <x v="0"/>
    <x v="1"/>
    <x v="0"/>
    <x v="277"/>
  </r>
  <r>
    <x v="17"/>
    <x v="1"/>
    <x v="211"/>
    <x v="3"/>
    <x v="1"/>
    <x v="1"/>
    <x v="278"/>
  </r>
  <r>
    <x v="43"/>
    <x v="0"/>
    <x v="212"/>
    <x v="1"/>
    <x v="1"/>
    <x v="1"/>
    <x v="279"/>
  </r>
  <r>
    <x v="29"/>
    <x v="0"/>
    <x v="213"/>
    <x v="1"/>
    <x v="0"/>
    <x v="3"/>
    <x v="280"/>
  </r>
  <r>
    <x v="40"/>
    <x v="1"/>
    <x v="214"/>
    <x v="2"/>
    <x v="0"/>
    <x v="3"/>
    <x v="281"/>
  </r>
  <r>
    <x v="15"/>
    <x v="1"/>
    <x v="215"/>
    <x v="1"/>
    <x v="1"/>
    <x v="3"/>
    <x v="282"/>
  </r>
  <r>
    <x v="19"/>
    <x v="0"/>
    <x v="203"/>
    <x v="1"/>
    <x v="1"/>
    <x v="3"/>
    <x v="283"/>
  </r>
  <r>
    <x v="14"/>
    <x v="0"/>
    <x v="216"/>
    <x v="0"/>
    <x v="1"/>
    <x v="0"/>
    <x v="284"/>
  </r>
  <r>
    <x v="6"/>
    <x v="1"/>
    <x v="217"/>
    <x v="1"/>
    <x v="1"/>
    <x v="1"/>
    <x v="285"/>
  </r>
  <r>
    <x v="6"/>
    <x v="0"/>
    <x v="218"/>
    <x v="3"/>
    <x v="1"/>
    <x v="3"/>
    <x v="286"/>
  </r>
  <r>
    <x v="18"/>
    <x v="0"/>
    <x v="10"/>
    <x v="0"/>
    <x v="1"/>
    <x v="2"/>
    <x v="287"/>
  </r>
  <r>
    <x v="17"/>
    <x v="0"/>
    <x v="219"/>
    <x v="1"/>
    <x v="0"/>
    <x v="3"/>
    <x v="288"/>
  </r>
  <r>
    <x v="14"/>
    <x v="1"/>
    <x v="170"/>
    <x v="2"/>
    <x v="1"/>
    <x v="1"/>
    <x v="289"/>
  </r>
  <r>
    <x v="2"/>
    <x v="0"/>
    <x v="220"/>
    <x v="0"/>
    <x v="1"/>
    <x v="0"/>
    <x v="290"/>
  </r>
  <r>
    <x v="38"/>
    <x v="1"/>
    <x v="142"/>
    <x v="1"/>
    <x v="1"/>
    <x v="3"/>
    <x v="291"/>
  </r>
  <r>
    <x v="9"/>
    <x v="1"/>
    <x v="221"/>
    <x v="3"/>
    <x v="0"/>
    <x v="1"/>
    <x v="292"/>
  </r>
  <r>
    <x v="20"/>
    <x v="0"/>
    <x v="222"/>
    <x v="0"/>
    <x v="1"/>
    <x v="1"/>
    <x v="293"/>
  </r>
  <r>
    <x v="9"/>
    <x v="1"/>
    <x v="189"/>
    <x v="2"/>
    <x v="1"/>
    <x v="0"/>
    <x v="294"/>
  </r>
  <r>
    <x v="1"/>
    <x v="1"/>
    <x v="223"/>
    <x v="0"/>
    <x v="1"/>
    <x v="3"/>
    <x v="295"/>
  </r>
  <r>
    <x v="0"/>
    <x v="1"/>
    <x v="224"/>
    <x v="0"/>
    <x v="0"/>
    <x v="0"/>
    <x v="296"/>
  </r>
  <r>
    <x v="42"/>
    <x v="1"/>
    <x v="225"/>
    <x v="1"/>
    <x v="0"/>
    <x v="1"/>
    <x v="297"/>
  </r>
  <r>
    <x v="5"/>
    <x v="1"/>
    <x v="226"/>
    <x v="2"/>
    <x v="0"/>
    <x v="2"/>
    <x v="298"/>
  </r>
  <r>
    <x v="28"/>
    <x v="0"/>
    <x v="4"/>
    <x v="1"/>
    <x v="1"/>
    <x v="2"/>
    <x v="299"/>
  </r>
  <r>
    <x v="26"/>
    <x v="1"/>
    <x v="208"/>
    <x v="2"/>
    <x v="1"/>
    <x v="3"/>
    <x v="300"/>
  </r>
  <r>
    <x v="31"/>
    <x v="0"/>
    <x v="227"/>
    <x v="2"/>
    <x v="0"/>
    <x v="3"/>
    <x v="301"/>
  </r>
  <r>
    <x v="12"/>
    <x v="0"/>
    <x v="228"/>
    <x v="3"/>
    <x v="1"/>
    <x v="1"/>
    <x v="302"/>
  </r>
  <r>
    <x v="2"/>
    <x v="0"/>
    <x v="2"/>
    <x v="3"/>
    <x v="1"/>
    <x v="1"/>
    <x v="303"/>
  </r>
  <r>
    <x v="37"/>
    <x v="0"/>
    <x v="229"/>
    <x v="3"/>
    <x v="1"/>
    <x v="0"/>
    <x v="304"/>
  </r>
  <r>
    <x v="38"/>
    <x v="1"/>
    <x v="150"/>
    <x v="3"/>
    <x v="1"/>
    <x v="2"/>
    <x v="305"/>
  </r>
  <r>
    <x v="2"/>
    <x v="0"/>
    <x v="97"/>
    <x v="3"/>
    <x v="1"/>
    <x v="0"/>
    <x v="306"/>
  </r>
  <r>
    <x v="15"/>
    <x v="0"/>
    <x v="230"/>
    <x v="1"/>
    <x v="1"/>
    <x v="1"/>
    <x v="307"/>
  </r>
  <r>
    <x v="30"/>
    <x v="1"/>
    <x v="231"/>
    <x v="0"/>
    <x v="1"/>
    <x v="3"/>
    <x v="308"/>
  </r>
  <r>
    <x v="24"/>
    <x v="0"/>
    <x v="232"/>
    <x v="3"/>
    <x v="1"/>
    <x v="2"/>
    <x v="309"/>
  </r>
  <r>
    <x v="45"/>
    <x v="1"/>
    <x v="40"/>
    <x v="0"/>
    <x v="1"/>
    <x v="0"/>
    <x v="310"/>
  </r>
  <r>
    <x v="0"/>
    <x v="0"/>
    <x v="62"/>
    <x v="0"/>
    <x v="1"/>
    <x v="0"/>
    <x v="311"/>
  </r>
  <r>
    <x v="32"/>
    <x v="1"/>
    <x v="233"/>
    <x v="2"/>
    <x v="0"/>
    <x v="1"/>
    <x v="312"/>
  </r>
  <r>
    <x v="41"/>
    <x v="1"/>
    <x v="191"/>
    <x v="0"/>
    <x v="1"/>
    <x v="1"/>
    <x v="313"/>
  </r>
  <r>
    <x v="13"/>
    <x v="0"/>
    <x v="234"/>
    <x v="0"/>
    <x v="0"/>
    <x v="0"/>
    <x v="314"/>
  </r>
  <r>
    <x v="14"/>
    <x v="1"/>
    <x v="176"/>
    <x v="0"/>
    <x v="1"/>
    <x v="3"/>
    <x v="315"/>
  </r>
  <r>
    <x v="45"/>
    <x v="1"/>
    <x v="104"/>
    <x v="0"/>
    <x v="1"/>
    <x v="2"/>
    <x v="316"/>
  </r>
  <r>
    <x v="40"/>
    <x v="1"/>
    <x v="27"/>
    <x v="0"/>
    <x v="1"/>
    <x v="3"/>
    <x v="317"/>
  </r>
  <r>
    <x v="36"/>
    <x v="0"/>
    <x v="215"/>
    <x v="0"/>
    <x v="1"/>
    <x v="2"/>
    <x v="318"/>
  </r>
  <r>
    <x v="4"/>
    <x v="1"/>
    <x v="59"/>
    <x v="1"/>
    <x v="1"/>
    <x v="3"/>
    <x v="319"/>
  </r>
  <r>
    <x v="16"/>
    <x v="1"/>
    <x v="235"/>
    <x v="1"/>
    <x v="1"/>
    <x v="2"/>
    <x v="320"/>
  </r>
  <r>
    <x v="21"/>
    <x v="0"/>
    <x v="142"/>
    <x v="5"/>
    <x v="1"/>
    <x v="3"/>
    <x v="321"/>
  </r>
  <r>
    <x v="16"/>
    <x v="1"/>
    <x v="43"/>
    <x v="0"/>
    <x v="0"/>
    <x v="0"/>
    <x v="322"/>
  </r>
  <r>
    <x v="37"/>
    <x v="1"/>
    <x v="236"/>
    <x v="0"/>
    <x v="1"/>
    <x v="3"/>
    <x v="323"/>
  </r>
  <r>
    <x v="38"/>
    <x v="1"/>
    <x v="85"/>
    <x v="0"/>
    <x v="1"/>
    <x v="0"/>
    <x v="324"/>
  </r>
  <r>
    <x v="29"/>
    <x v="1"/>
    <x v="237"/>
    <x v="1"/>
    <x v="1"/>
    <x v="3"/>
    <x v="325"/>
  </r>
  <r>
    <x v="13"/>
    <x v="0"/>
    <x v="174"/>
    <x v="1"/>
    <x v="1"/>
    <x v="1"/>
    <x v="326"/>
  </r>
  <r>
    <x v="39"/>
    <x v="1"/>
    <x v="238"/>
    <x v="3"/>
    <x v="0"/>
    <x v="2"/>
    <x v="327"/>
  </r>
  <r>
    <x v="33"/>
    <x v="0"/>
    <x v="239"/>
    <x v="1"/>
    <x v="0"/>
    <x v="0"/>
    <x v="328"/>
  </r>
  <r>
    <x v="14"/>
    <x v="1"/>
    <x v="240"/>
    <x v="0"/>
    <x v="1"/>
    <x v="0"/>
    <x v="329"/>
  </r>
  <r>
    <x v="35"/>
    <x v="0"/>
    <x v="241"/>
    <x v="1"/>
    <x v="0"/>
    <x v="3"/>
    <x v="330"/>
  </r>
  <r>
    <x v="14"/>
    <x v="1"/>
    <x v="60"/>
    <x v="0"/>
    <x v="0"/>
    <x v="2"/>
    <x v="331"/>
  </r>
  <r>
    <x v="35"/>
    <x v="0"/>
    <x v="84"/>
    <x v="0"/>
    <x v="1"/>
    <x v="2"/>
    <x v="332"/>
  </r>
  <r>
    <x v="12"/>
    <x v="0"/>
    <x v="114"/>
    <x v="0"/>
    <x v="1"/>
    <x v="3"/>
    <x v="333"/>
  </r>
  <r>
    <x v="32"/>
    <x v="0"/>
    <x v="103"/>
    <x v="3"/>
    <x v="1"/>
    <x v="3"/>
    <x v="334"/>
  </r>
  <r>
    <x v="33"/>
    <x v="1"/>
    <x v="242"/>
    <x v="0"/>
    <x v="1"/>
    <x v="0"/>
    <x v="335"/>
  </r>
  <r>
    <x v="8"/>
    <x v="1"/>
    <x v="5"/>
    <x v="0"/>
    <x v="1"/>
    <x v="1"/>
    <x v="336"/>
  </r>
  <r>
    <x v="10"/>
    <x v="1"/>
    <x v="208"/>
    <x v="1"/>
    <x v="1"/>
    <x v="2"/>
    <x v="337"/>
  </r>
  <r>
    <x v="45"/>
    <x v="1"/>
    <x v="243"/>
    <x v="1"/>
    <x v="0"/>
    <x v="3"/>
    <x v="338"/>
  </r>
  <r>
    <x v="6"/>
    <x v="0"/>
    <x v="25"/>
    <x v="1"/>
    <x v="1"/>
    <x v="1"/>
    <x v="339"/>
  </r>
  <r>
    <x v="23"/>
    <x v="0"/>
    <x v="244"/>
    <x v="0"/>
    <x v="1"/>
    <x v="0"/>
    <x v="340"/>
  </r>
  <r>
    <x v="10"/>
    <x v="1"/>
    <x v="190"/>
    <x v="0"/>
    <x v="1"/>
    <x v="2"/>
    <x v="341"/>
  </r>
  <r>
    <x v="8"/>
    <x v="0"/>
    <x v="208"/>
    <x v="0"/>
    <x v="1"/>
    <x v="3"/>
    <x v="342"/>
  </r>
  <r>
    <x v="18"/>
    <x v="1"/>
    <x v="219"/>
    <x v="0"/>
    <x v="1"/>
    <x v="3"/>
    <x v="343"/>
  </r>
  <r>
    <x v="41"/>
    <x v="0"/>
    <x v="147"/>
    <x v="5"/>
    <x v="1"/>
    <x v="1"/>
    <x v="344"/>
  </r>
  <r>
    <x v="16"/>
    <x v="0"/>
    <x v="245"/>
    <x v="2"/>
    <x v="1"/>
    <x v="1"/>
    <x v="345"/>
  </r>
  <r>
    <x v="3"/>
    <x v="1"/>
    <x v="246"/>
    <x v="3"/>
    <x v="1"/>
    <x v="1"/>
    <x v="346"/>
  </r>
  <r>
    <x v="6"/>
    <x v="1"/>
    <x v="150"/>
    <x v="1"/>
    <x v="1"/>
    <x v="3"/>
    <x v="347"/>
  </r>
  <r>
    <x v="26"/>
    <x v="0"/>
    <x v="96"/>
    <x v="1"/>
    <x v="1"/>
    <x v="1"/>
    <x v="348"/>
  </r>
  <r>
    <x v="0"/>
    <x v="1"/>
    <x v="152"/>
    <x v="0"/>
    <x v="1"/>
    <x v="2"/>
    <x v="349"/>
  </r>
  <r>
    <x v="37"/>
    <x v="0"/>
    <x v="247"/>
    <x v="0"/>
    <x v="1"/>
    <x v="2"/>
    <x v="350"/>
  </r>
  <r>
    <x v="45"/>
    <x v="0"/>
    <x v="248"/>
    <x v="0"/>
    <x v="1"/>
    <x v="0"/>
    <x v="351"/>
  </r>
  <r>
    <x v="15"/>
    <x v="0"/>
    <x v="224"/>
    <x v="0"/>
    <x v="1"/>
    <x v="0"/>
    <x v="352"/>
  </r>
  <r>
    <x v="3"/>
    <x v="1"/>
    <x v="249"/>
    <x v="0"/>
    <x v="1"/>
    <x v="3"/>
    <x v="353"/>
  </r>
  <r>
    <x v="1"/>
    <x v="0"/>
    <x v="90"/>
    <x v="0"/>
    <x v="1"/>
    <x v="1"/>
    <x v="354"/>
  </r>
  <r>
    <x v="6"/>
    <x v="1"/>
    <x v="244"/>
    <x v="0"/>
    <x v="1"/>
    <x v="0"/>
    <x v="355"/>
  </r>
  <r>
    <x v="6"/>
    <x v="1"/>
    <x v="250"/>
    <x v="2"/>
    <x v="1"/>
    <x v="1"/>
    <x v="356"/>
  </r>
  <r>
    <x v="42"/>
    <x v="1"/>
    <x v="8"/>
    <x v="2"/>
    <x v="1"/>
    <x v="2"/>
    <x v="357"/>
  </r>
  <r>
    <x v="11"/>
    <x v="1"/>
    <x v="180"/>
    <x v="0"/>
    <x v="1"/>
    <x v="1"/>
    <x v="358"/>
  </r>
  <r>
    <x v="1"/>
    <x v="0"/>
    <x v="251"/>
    <x v="0"/>
    <x v="1"/>
    <x v="1"/>
    <x v="359"/>
  </r>
  <r>
    <x v="28"/>
    <x v="0"/>
    <x v="243"/>
    <x v="3"/>
    <x v="1"/>
    <x v="3"/>
    <x v="360"/>
  </r>
  <r>
    <x v="22"/>
    <x v="1"/>
    <x v="252"/>
    <x v="1"/>
    <x v="1"/>
    <x v="0"/>
    <x v="361"/>
  </r>
  <r>
    <x v="0"/>
    <x v="0"/>
    <x v="253"/>
    <x v="0"/>
    <x v="0"/>
    <x v="0"/>
    <x v="362"/>
  </r>
  <r>
    <x v="27"/>
    <x v="0"/>
    <x v="170"/>
    <x v="1"/>
    <x v="1"/>
    <x v="0"/>
    <x v="363"/>
  </r>
  <r>
    <x v="27"/>
    <x v="0"/>
    <x v="254"/>
    <x v="3"/>
    <x v="1"/>
    <x v="1"/>
    <x v="364"/>
  </r>
  <r>
    <x v="41"/>
    <x v="0"/>
    <x v="16"/>
    <x v="1"/>
    <x v="1"/>
    <x v="3"/>
    <x v="365"/>
  </r>
  <r>
    <x v="12"/>
    <x v="0"/>
    <x v="243"/>
    <x v="2"/>
    <x v="1"/>
    <x v="3"/>
    <x v="366"/>
  </r>
  <r>
    <x v="44"/>
    <x v="0"/>
    <x v="255"/>
    <x v="3"/>
    <x v="1"/>
    <x v="2"/>
    <x v="367"/>
  </r>
  <r>
    <x v="36"/>
    <x v="1"/>
    <x v="256"/>
    <x v="3"/>
    <x v="1"/>
    <x v="2"/>
    <x v="368"/>
  </r>
  <r>
    <x v="1"/>
    <x v="1"/>
    <x v="257"/>
    <x v="2"/>
    <x v="1"/>
    <x v="3"/>
    <x v="369"/>
  </r>
  <r>
    <x v="35"/>
    <x v="0"/>
    <x v="258"/>
    <x v="0"/>
    <x v="1"/>
    <x v="2"/>
    <x v="370"/>
  </r>
  <r>
    <x v="37"/>
    <x v="0"/>
    <x v="259"/>
    <x v="0"/>
    <x v="1"/>
    <x v="3"/>
    <x v="371"/>
  </r>
  <r>
    <x v="44"/>
    <x v="0"/>
    <x v="145"/>
    <x v="1"/>
    <x v="1"/>
    <x v="3"/>
    <x v="372"/>
  </r>
  <r>
    <x v="21"/>
    <x v="1"/>
    <x v="260"/>
    <x v="3"/>
    <x v="0"/>
    <x v="0"/>
    <x v="373"/>
  </r>
  <r>
    <x v="34"/>
    <x v="1"/>
    <x v="230"/>
    <x v="0"/>
    <x v="1"/>
    <x v="1"/>
    <x v="374"/>
  </r>
  <r>
    <x v="11"/>
    <x v="0"/>
    <x v="33"/>
    <x v="0"/>
    <x v="0"/>
    <x v="2"/>
    <x v="375"/>
  </r>
  <r>
    <x v="46"/>
    <x v="0"/>
    <x v="261"/>
    <x v="2"/>
    <x v="0"/>
    <x v="3"/>
    <x v="376"/>
  </r>
  <r>
    <x v="23"/>
    <x v="1"/>
    <x v="196"/>
    <x v="0"/>
    <x v="0"/>
    <x v="1"/>
    <x v="377"/>
  </r>
  <r>
    <x v="33"/>
    <x v="0"/>
    <x v="95"/>
    <x v="2"/>
    <x v="1"/>
    <x v="2"/>
    <x v="378"/>
  </r>
  <r>
    <x v="10"/>
    <x v="1"/>
    <x v="262"/>
    <x v="1"/>
    <x v="1"/>
    <x v="1"/>
    <x v="379"/>
  </r>
  <r>
    <x v="13"/>
    <x v="0"/>
    <x v="263"/>
    <x v="3"/>
    <x v="0"/>
    <x v="3"/>
    <x v="380"/>
  </r>
  <r>
    <x v="19"/>
    <x v="1"/>
    <x v="264"/>
    <x v="0"/>
    <x v="0"/>
    <x v="3"/>
    <x v="381"/>
  </r>
  <r>
    <x v="19"/>
    <x v="1"/>
    <x v="2"/>
    <x v="0"/>
    <x v="1"/>
    <x v="1"/>
    <x v="382"/>
  </r>
  <r>
    <x v="22"/>
    <x v="0"/>
    <x v="265"/>
    <x v="3"/>
    <x v="1"/>
    <x v="1"/>
    <x v="383"/>
  </r>
  <r>
    <x v="36"/>
    <x v="1"/>
    <x v="188"/>
    <x v="3"/>
    <x v="1"/>
    <x v="3"/>
    <x v="384"/>
  </r>
  <r>
    <x v="0"/>
    <x v="1"/>
    <x v="12"/>
    <x v="0"/>
    <x v="1"/>
    <x v="0"/>
    <x v="385"/>
  </r>
  <r>
    <x v="30"/>
    <x v="0"/>
    <x v="266"/>
    <x v="0"/>
    <x v="1"/>
    <x v="1"/>
    <x v="386"/>
  </r>
  <r>
    <x v="45"/>
    <x v="1"/>
    <x v="195"/>
    <x v="3"/>
    <x v="1"/>
    <x v="2"/>
    <x v="387"/>
  </r>
  <r>
    <x v="21"/>
    <x v="0"/>
    <x v="227"/>
    <x v="0"/>
    <x v="1"/>
    <x v="2"/>
    <x v="388"/>
  </r>
  <r>
    <x v="23"/>
    <x v="0"/>
    <x v="267"/>
    <x v="2"/>
    <x v="1"/>
    <x v="2"/>
    <x v="389"/>
  </r>
  <r>
    <x v="28"/>
    <x v="1"/>
    <x v="50"/>
    <x v="5"/>
    <x v="1"/>
    <x v="3"/>
    <x v="390"/>
  </r>
  <r>
    <x v="0"/>
    <x v="0"/>
    <x v="133"/>
    <x v="0"/>
    <x v="1"/>
    <x v="2"/>
    <x v="391"/>
  </r>
  <r>
    <x v="28"/>
    <x v="1"/>
    <x v="268"/>
    <x v="1"/>
    <x v="1"/>
    <x v="3"/>
    <x v="392"/>
  </r>
  <r>
    <x v="41"/>
    <x v="1"/>
    <x v="112"/>
    <x v="1"/>
    <x v="1"/>
    <x v="3"/>
    <x v="393"/>
  </r>
  <r>
    <x v="6"/>
    <x v="0"/>
    <x v="243"/>
    <x v="3"/>
    <x v="1"/>
    <x v="3"/>
    <x v="394"/>
  </r>
  <r>
    <x v="6"/>
    <x v="1"/>
    <x v="269"/>
    <x v="0"/>
    <x v="1"/>
    <x v="2"/>
    <x v="395"/>
  </r>
  <r>
    <x v="32"/>
    <x v="0"/>
    <x v="12"/>
    <x v="2"/>
    <x v="1"/>
    <x v="0"/>
    <x v="396"/>
  </r>
  <r>
    <x v="27"/>
    <x v="1"/>
    <x v="270"/>
    <x v="0"/>
    <x v="1"/>
    <x v="1"/>
    <x v="397"/>
  </r>
  <r>
    <x v="33"/>
    <x v="1"/>
    <x v="248"/>
    <x v="3"/>
    <x v="1"/>
    <x v="0"/>
    <x v="398"/>
  </r>
  <r>
    <x v="1"/>
    <x v="0"/>
    <x v="271"/>
    <x v="0"/>
    <x v="1"/>
    <x v="1"/>
    <x v="399"/>
  </r>
  <r>
    <x v="43"/>
    <x v="0"/>
    <x v="272"/>
    <x v="0"/>
    <x v="1"/>
    <x v="0"/>
    <x v="400"/>
  </r>
  <r>
    <x v="42"/>
    <x v="1"/>
    <x v="273"/>
    <x v="1"/>
    <x v="1"/>
    <x v="1"/>
    <x v="401"/>
  </r>
  <r>
    <x v="33"/>
    <x v="0"/>
    <x v="36"/>
    <x v="0"/>
    <x v="1"/>
    <x v="2"/>
    <x v="402"/>
  </r>
  <r>
    <x v="41"/>
    <x v="1"/>
    <x v="243"/>
    <x v="2"/>
    <x v="1"/>
    <x v="2"/>
    <x v="403"/>
  </r>
  <r>
    <x v="5"/>
    <x v="1"/>
    <x v="274"/>
    <x v="0"/>
    <x v="1"/>
    <x v="0"/>
    <x v="404"/>
  </r>
  <r>
    <x v="14"/>
    <x v="0"/>
    <x v="275"/>
    <x v="3"/>
    <x v="1"/>
    <x v="3"/>
    <x v="405"/>
  </r>
  <r>
    <x v="3"/>
    <x v="0"/>
    <x v="276"/>
    <x v="0"/>
    <x v="1"/>
    <x v="1"/>
    <x v="406"/>
  </r>
  <r>
    <x v="42"/>
    <x v="0"/>
    <x v="277"/>
    <x v="1"/>
    <x v="1"/>
    <x v="0"/>
    <x v="407"/>
  </r>
  <r>
    <x v="25"/>
    <x v="1"/>
    <x v="278"/>
    <x v="2"/>
    <x v="1"/>
    <x v="1"/>
    <x v="408"/>
  </r>
  <r>
    <x v="4"/>
    <x v="1"/>
    <x v="279"/>
    <x v="1"/>
    <x v="1"/>
    <x v="1"/>
    <x v="409"/>
  </r>
  <r>
    <x v="0"/>
    <x v="1"/>
    <x v="280"/>
    <x v="0"/>
    <x v="1"/>
    <x v="2"/>
    <x v="410"/>
  </r>
  <r>
    <x v="36"/>
    <x v="0"/>
    <x v="281"/>
    <x v="1"/>
    <x v="0"/>
    <x v="3"/>
    <x v="411"/>
  </r>
  <r>
    <x v="21"/>
    <x v="0"/>
    <x v="282"/>
    <x v="3"/>
    <x v="0"/>
    <x v="3"/>
    <x v="412"/>
  </r>
  <r>
    <x v="9"/>
    <x v="1"/>
    <x v="283"/>
    <x v="4"/>
    <x v="1"/>
    <x v="0"/>
    <x v="413"/>
  </r>
  <r>
    <x v="0"/>
    <x v="0"/>
    <x v="284"/>
    <x v="0"/>
    <x v="1"/>
    <x v="2"/>
    <x v="414"/>
  </r>
  <r>
    <x v="32"/>
    <x v="0"/>
    <x v="285"/>
    <x v="1"/>
    <x v="1"/>
    <x v="1"/>
    <x v="415"/>
  </r>
  <r>
    <x v="14"/>
    <x v="1"/>
    <x v="22"/>
    <x v="0"/>
    <x v="1"/>
    <x v="1"/>
    <x v="416"/>
  </r>
  <r>
    <x v="26"/>
    <x v="0"/>
    <x v="286"/>
    <x v="3"/>
    <x v="0"/>
    <x v="0"/>
    <x v="417"/>
  </r>
  <r>
    <x v="33"/>
    <x v="1"/>
    <x v="287"/>
    <x v="1"/>
    <x v="1"/>
    <x v="1"/>
    <x v="418"/>
  </r>
  <r>
    <x v="18"/>
    <x v="0"/>
    <x v="86"/>
    <x v="0"/>
    <x v="0"/>
    <x v="2"/>
    <x v="419"/>
  </r>
  <r>
    <x v="33"/>
    <x v="1"/>
    <x v="178"/>
    <x v="0"/>
    <x v="0"/>
    <x v="1"/>
    <x v="420"/>
  </r>
  <r>
    <x v="35"/>
    <x v="1"/>
    <x v="191"/>
    <x v="0"/>
    <x v="0"/>
    <x v="1"/>
    <x v="421"/>
  </r>
  <r>
    <x v="29"/>
    <x v="1"/>
    <x v="27"/>
    <x v="1"/>
    <x v="0"/>
    <x v="3"/>
    <x v="422"/>
  </r>
  <r>
    <x v="9"/>
    <x v="1"/>
    <x v="162"/>
    <x v="0"/>
    <x v="1"/>
    <x v="3"/>
    <x v="423"/>
  </r>
  <r>
    <x v="28"/>
    <x v="1"/>
    <x v="204"/>
    <x v="3"/>
    <x v="1"/>
    <x v="0"/>
    <x v="424"/>
  </r>
  <r>
    <x v="39"/>
    <x v="1"/>
    <x v="276"/>
    <x v="4"/>
    <x v="1"/>
    <x v="1"/>
    <x v="425"/>
  </r>
  <r>
    <x v="25"/>
    <x v="0"/>
    <x v="288"/>
    <x v="1"/>
    <x v="1"/>
    <x v="3"/>
    <x v="426"/>
  </r>
  <r>
    <x v="1"/>
    <x v="0"/>
    <x v="289"/>
    <x v="0"/>
    <x v="1"/>
    <x v="3"/>
    <x v="427"/>
  </r>
  <r>
    <x v="27"/>
    <x v="0"/>
    <x v="290"/>
    <x v="1"/>
    <x v="1"/>
    <x v="3"/>
    <x v="428"/>
  </r>
  <r>
    <x v="13"/>
    <x v="0"/>
    <x v="257"/>
    <x v="2"/>
    <x v="1"/>
    <x v="2"/>
    <x v="429"/>
  </r>
  <r>
    <x v="0"/>
    <x v="1"/>
    <x v="291"/>
    <x v="0"/>
    <x v="1"/>
    <x v="0"/>
    <x v="430"/>
  </r>
  <r>
    <x v="38"/>
    <x v="0"/>
    <x v="281"/>
    <x v="3"/>
    <x v="1"/>
    <x v="2"/>
    <x v="431"/>
  </r>
  <r>
    <x v="44"/>
    <x v="1"/>
    <x v="292"/>
    <x v="0"/>
    <x v="1"/>
    <x v="0"/>
    <x v="432"/>
  </r>
  <r>
    <x v="8"/>
    <x v="0"/>
    <x v="252"/>
    <x v="0"/>
    <x v="1"/>
    <x v="0"/>
    <x v="433"/>
  </r>
  <r>
    <x v="5"/>
    <x v="1"/>
    <x v="105"/>
    <x v="1"/>
    <x v="1"/>
    <x v="2"/>
    <x v="434"/>
  </r>
  <r>
    <x v="8"/>
    <x v="1"/>
    <x v="293"/>
    <x v="2"/>
    <x v="1"/>
    <x v="1"/>
    <x v="435"/>
  </r>
  <r>
    <x v="20"/>
    <x v="1"/>
    <x v="294"/>
    <x v="0"/>
    <x v="1"/>
    <x v="3"/>
    <x v="436"/>
  </r>
  <r>
    <x v="22"/>
    <x v="1"/>
    <x v="65"/>
    <x v="2"/>
    <x v="1"/>
    <x v="0"/>
    <x v="437"/>
  </r>
  <r>
    <x v="14"/>
    <x v="0"/>
    <x v="295"/>
    <x v="4"/>
    <x v="1"/>
    <x v="1"/>
    <x v="438"/>
  </r>
  <r>
    <x v="21"/>
    <x v="1"/>
    <x v="296"/>
    <x v="0"/>
    <x v="1"/>
    <x v="3"/>
    <x v="439"/>
  </r>
  <r>
    <x v="5"/>
    <x v="0"/>
    <x v="297"/>
    <x v="1"/>
    <x v="1"/>
    <x v="2"/>
    <x v="440"/>
  </r>
  <r>
    <x v="3"/>
    <x v="0"/>
    <x v="298"/>
    <x v="0"/>
    <x v="0"/>
    <x v="0"/>
    <x v="441"/>
  </r>
  <r>
    <x v="1"/>
    <x v="1"/>
    <x v="299"/>
    <x v="0"/>
    <x v="1"/>
    <x v="1"/>
    <x v="442"/>
  </r>
  <r>
    <x v="17"/>
    <x v="0"/>
    <x v="300"/>
    <x v="1"/>
    <x v="1"/>
    <x v="1"/>
    <x v="443"/>
  </r>
  <r>
    <x v="12"/>
    <x v="1"/>
    <x v="301"/>
    <x v="1"/>
    <x v="0"/>
    <x v="2"/>
    <x v="444"/>
  </r>
  <r>
    <x v="39"/>
    <x v="0"/>
    <x v="291"/>
    <x v="0"/>
    <x v="1"/>
    <x v="0"/>
    <x v="445"/>
  </r>
  <r>
    <x v="8"/>
    <x v="1"/>
    <x v="142"/>
    <x v="0"/>
    <x v="1"/>
    <x v="3"/>
    <x v="446"/>
  </r>
  <r>
    <x v="12"/>
    <x v="0"/>
    <x v="302"/>
    <x v="0"/>
    <x v="1"/>
    <x v="2"/>
    <x v="447"/>
  </r>
  <r>
    <x v="29"/>
    <x v="0"/>
    <x v="303"/>
    <x v="0"/>
    <x v="1"/>
    <x v="0"/>
    <x v="448"/>
  </r>
  <r>
    <x v="22"/>
    <x v="1"/>
    <x v="304"/>
    <x v="1"/>
    <x v="1"/>
    <x v="0"/>
    <x v="449"/>
  </r>
  <r>
    <x v="46"/>
    <x v="1"/>
    <x v="303"/>
    <x v="5"/>
    <x v="1"/>
    <x v="0"/>
    <x v="450"/>
  </r>
  <r>
    <x v="15"/>
    <x v="1"/>
    <x v="134"/>
    <x v="1"/>
    <x v="1"/>
    <x v="2"/>
    <x v="451"/>
  </r>
  <r>
    <x v="23"/>
    <x v="1"/>
    <x v="305"/>
    <x v="0"/>
    <x v="1"/>
    <x v="0"/>
    <x v="452"/>
  </r>
  <r>
    <x v="34"/>
    <x v="1"/>
    <x v="129"/>
    <x v="0"/>
    <x v="1"/>
    <x v="2"/>
    <x v="453"/>
  </r>
  <r>
    <x v="4"/>
    <x v="1"/>
    <x v="306"/>
    <x v="3"/>
    <x v="1"/>
    <x v="1"/>
    <x v="454"/>
  </r>
  <r>
    <x v="17"/>
    <x v="1"/>
    <x v="116"/>
    <x v="0"/>
    <x v="1"/>
    <x v="0"/>
    <x v="455"/>
  </r>
  <r>
    <x v="19"/>
    <x v="0"/>
    <x v="307"/>
    <x v="3"/>
    <x v="1"/>
    <x v="1"/>
    <x v="456"/>
  </r>
  <r>
    <x v="37"/>
    <x v="0"/>
    <x v="131"/>
    <x v="0"/>
    <x v="1"/>
    <x v="2"/>
    <x v="457"/>
  </r>
  <r>
    <x v="12"/>
    <x v="1"/>
    <x v="140"/>
    <x v="0"/>
    <x v="1"/>
    <x v="0"/>
    <x v="458"/>
  </r>
  <r>
    <x v="29"/>
    <x v="0"/>
    <x v="2"/>
    <x v="2"/>
    <x v="1"/>
    <x v="1"/>
    <x v="459"/>
  </r>
  <r>
    <x v="41"/>
    <x v="0"/>
    <x v="41"/>
    <x v="2"/>
    <x v="1"/>
    <x v="1"/>
    <x v="460"/>
  </r>
  <r>
    <x v="44"/>
    <x v="1"/>
    <x v="308"/>
    <x v="0"/>
    <x v="0"/>
    <x v="0"/>
    <x v="461"/>
  </r>
  <r>
    <x v="10"/>
    <x v="0"/>
    <x v="309"/>
    <x v="3"/>
    <x v="1"/>
    <x v="3"/>
    <x v="462"/>
  </r>
  <r>
    <x v="12"/>
    <x v="1"/>
    <x v="63"/>
    <x v="0"/>
    <x v="1"/>
    <x v="3"/>
    <x v="463"/>
  </r>
  <r>
    <x v="0"/>
    <x v="1"/>
    <x v="124"/>
    <x v="0"/>
    <x v="1"/>
    <x v="2"/>
    <x v="464"/>
  </r>
  <r>
    <x v="15"/>
    <x v="0"/>
    <x v="310"/>
    <x v="1"/>
    <x v="0"/>
    <x v="1"/>
    <x v="465"/>
  </r>
  <r>
    <x v="8"/>
    <x v="0"/>
    <x v="311"/>
    <x v="1"/>
    <x v="1"/>
    <x v="0"/>
    <x v="466"/>
  </r>
  <r>
    <x v="12"/>
    <x v="0"/>
    <x v="312"/>
    <x v="3"/>
    <x v="1"/>
    <x v="2"/>
    <x v="467"/>
  </r>
  <r>
    <x v="2"/>
    <x v="0"/>
    <x v="200"/>
    <x v="1"/>
    <x v="1"/>
    <x v="3"/>
    <x v="468"/>
  </r>
  <r>
    <x v="1"/>
    <x v="0"/>
    <x v="313"/>
    <x v="1"/>
    <x v="1"/>
    <x v="1"/>
    <x v="469"/>
  </r>
  <r>
    <x v="13"/>
    <x v="1"/>
    <x v="314"/>
    <x v="0"/>
    <x v="1"/>
    <x v="1"/>
    <x v="470"/>
  </r>
  <r>
    <x v="1"/>
    <x v="0"/>
    <x v="95"/>
    <x v="0"/>
    <x v="1"/>
    <x v="3"/>
    <x v="471"/>
  </r>
  <r>
    <x v="0"/>
    <x v="0"/>
    <x v="141"/>
    <x v="0"/>
    <x v="1"/>
    <x v="0"/>
    <x v="472"/>
  </r>
  <r>
    <x v="42"/>
    <x v="0"/>
    <x v="150"/>
    <x v="0"/>
    <x v="1"/>
    <x v="3"/>
    <x v="473"/>
  </r>
  <r>
    <x v="40"/>
    <x v="1"/>
    <x v="315"/>
    <x v="2"/>
    <x v="0"/>
    <x v="0"/>
    <x v="474"/>
  </r>
  <r>
    <x v="35"/>
    <x v="1"/>
    <x v="33"/>
    <x v="1"/>
    <x v="0"/>
    <x v="2"/>
    <x v="475"/>
  </r>
  <r>
    <x v="23"/>
    <x v="1"/>
    <x v="70"/>
    <x v="0"/>
    <x v="0"/>
    <x v="3"/>
    <x v="476"/>
  </r>
  <r>
    <x v="9"/>
    <x v="1"/>
    <x v="50"/>
    <x v="0"/>
    <x v="1"/>
    <x v="2"/>
    <x v="477"/>
  </r>
  <r>
    <x v="27"/>
    <x v="1"/>
    <x v="139"/>
    <x v="0"/>
    <x v="1"/>
    <x v="1"/>
    <x v="478"/>
  </r>
  <r>
    <x v="11"/>
    <x v="1"/>
    <x v="316"/>
    <x v="0"/>
    <x v="1"/>
    <x v="1"/>
    <x v="479"/>
  </r>
  <r>
    <x v="18"/>
    <x v="1"/>
    <x v="317"/>
    <x v="2"/>
    <x v="1"/>
    <x v="2"/>
    <x v="480"/>
  </r>
  <r>
    <x v="41"/>
    <x v="1"/>
    <x v="228"/>
    <x v="3"/>
    <x v="1"/>
    <x v="1"/>
    <x v="481"/>
  </r>
  <r>
    <x v="1"/>
    <x v="0"/>
    <x v="112"/>
    <x v="0"/>
    <x v="1"/>
    <x v="1"/>
    <x v="482"/>
  </r>
  <r>
    <x v="43"/>
    <x v="0"/>
    <x v="318"/>
    <x v="1"/>
    <x v="1"/>
    <x v="0"/>
    <x v="483"/>
  </r>
  <r>
    <x v="28"/>
    <x v="1"/>
    <x v="319"/>
    <x v="2"/>
    <x v="1"/>
    <x v="0"/>
    <x v="484"/>
  </r>
  <r>
    <x v="5"/>
    <x v="0"/>
    <x v="320"/>
    <x v="0"/>
    <x v="1"/>
    <x v="3"/>
    <x v="485"/>
  </r>
  <r>
    <x v="40"/>
    <x v="0"/>
    <x v="321"/>
    <x v="2"/>
    <x v="1"/>
    <x v="2"/>
    <x v="486"/>
  </r>
  <r>
    <x v="0"/>
    <x v="1"/>
    <x v="311"/>
    <x v="0"/>
    <x v="1"/>
    <x v="0"/>
    <x v="487"/>
  </r>
  <r>
    <x v="36"/>
    <x v="0"/>
    <x v="179"/>
    <x v="0"/>
    <x v="0"/>
    <x v="1"/>
    <x v="488"/>
  </r>
  <r>
    <x v="31"/>
    <x v="1"/>
    <x v="84"/>
    <x v="1"/>
    <x v="1"/>
    <x v="2"/>
    <x v="489"/>
  </r>
  <r>
    <x v="0"/>
    <x v="0"/>
    <x v="260"/>
    <x v="0"/>
    <x v="1"/>
    <x v="0"/>
    <x v="490"/>
  </r>
  <r>
    <x v="35"/>
    <x v="0"/>
    <x v="322"/>
    <x v="0"/>
    <x v="1"/>
    <x v="1"/>
    <x v="491"/>
  </r>
  <r>
    <x v="1"/>
    <x v="0"/>
    <x v="322"/>
    <x v="0"/>
    <x v="1"/>
    <x v="3"/>
    <x v="492"/>
  </r>
  <r>
    <x v="35"/>
    <x v="1"/>
    <x v="323"/>
    <x v="0"/>
    <x v="1"/>
    <x v="0"/>
    <x v="493"/>
  </r>
  <r>
    <x v="27"/>
    <x v="1"/>
    <x v="324"/>
    <x v="5"/>
    <x v="0"/>
    <x v="0"/>
    <x v="494"/>
  </r>
  <r>
    <x v="34"/>
    <x v="1"/>
    <x v="325"/>
    <x v="0"/>
    <x v="1"/>
    <x v="3"/>
    <x v="495"/>
  </r>
  <r>
    <x v="5"/>
    <x v="0"/>
    <x v="277"/>
    <x v="3"/>
    <x v="1"/>
    <x v="0"/>
    <x v="496"/>
  </r>
  <r>
    <x v="39"/>
    <x v="1"/>
    <x v="311"/>
    <x v="3"/>
    <x v="1"/>
    <x v="0"/>
    <x v="497"/>
  </r>
  <r>
    <x v="36"/>
    <x v="0"/>
    <x v="68"/>
    <x v="3"/>
    <x v="1"/>
    <x v="1"/>
    <x v="498"/>
  </r>
  <r>
    <x v="10"/>
    <x v="0"/>
    <x v="326"/>
    <x v="0"/>
    <x v="1"/>
    <x v="0"/>
    <x v="499"/>
  </r>
  <r>
    <x v="38"/>
    <x v="1"/>
    <x v="12"/>
    <x v="0"/>
    <x v="0"/>
    <x v="0"/>
    <x v="500"/>
  </r>
  <r>
    <x v="32"/>
    <x v="1"/>
    <x v="327"/>
    <x v="0"/>
    <x v="1"/>
    <x v="3"/>
    <x v="501"/>
  </r>
  <r>
    <x v="43"/>
    <x v="1"/>
    <x v="174"/>
    <x v="1"/>
    <x v="0"/>
    <x v="1"/>
    <x v="502"/>
  </r>
  <r>
    <x v="0"/>
    <x v="1"/>
    <x v="328"/>
    <x v="0"/>
    <x v="0"/>
    <x v="1"/>
    <x v="503"/>
  </r>
  <r>
    <x v="25"/>
    <x v="0"/>
    <x v="329"/>
    <x v="1"/>
    <x v="1"/>
    <x v="1"/>
    <x v="504"/>
  </r>
  <r>
    <x v="7"/>
    <x v="1"/>
    <x v="99"/>
    <x v="2"/>
    <x v="1"/>
    <x v="2"/>
    <x v="505"/>
  </r>
  <r>
    <x v="20"/>
    <x v="1"/>
    <x v="112"/>
    <x v="1"/>
    <x v="1"/>
    <x v="2"/>
    <x v="506"/>
  </r>
  <r>
    <x v="27"/>
    <x v="1"/>
    <x v="110"/>
    <x v="3"/>
    <x v="1"/>
    <x v="2"/>
    <x v="507"/>
  </r>
  <r>
    <x v="23"/>
    <x v="0"/>
    <x v="235"/>
    <x v="0"/>
    <x v="1"/>
    <x v="3"/>
    <x v="508"/>
  </r>
  <r>
    <x v="37"/>
    <x v="0"/>
    <x v="311"/>
    <x v="0"/>
    <x v="1"/>
    <x v="0"/>
    <x v="509"/>
  </r>
  <r>
    <x v="12"/>
    <x v="1"/>
    <x v="159"/>
    <x v="1"/>
    <x v="1"/>
    <x v="3"/>
    <x v="510"/>
  </r>
  <r>
    <x v="13"/>
    <x v="1"/>
    <x v="61"/>
    <x v="0"/>
    <x v="1"/>
    <x v="1"/>
    <x v="511"/>
  </r>
  <r>
    <x v="43"/>
    <x v="1"/>
    <x v="64"/>
    <x v="0"/>
    <x v="1"/>
    <x v="3"/>
    <x v="512"/>
  </r>
  <r>
    <x v="0"/>
    <x v="1"/>
    <x v="257"/>
    <x v="0"/>
    <x v="1"/>
    <x v="0"/>
    <x v="513"/>
  </r>
  <r>
    <x v="46"/>
    <x v="1"/>
    <x v="115"/>
    <x v="1"/>
    <x v="0"/>
    <x v="0"/>
    <x v="514"/>
  </r>
  <r>
    <x v="30"/>
    <x v="1"/>
    <x v="330"/>
    <x v="0"/>
    <x v="1"/>
    <x v="0"/>
    <x v="515"/>
  </r>
  <r>
    <x v="34"/>
    <x v="1"/>
    <x v="331"/>
    <x v="1"/>
    <x v="1"/>
    <x v="1"/>
    <x v="516"/>
  </r>
  <r>
    <x v="39"/>
    <x v="1"/>
    <x v="131"/>
    <x v="3"/>
    <x v="1"/>
    <x v="2"/>
    <x v="517"/>
  </r>
  <r>
    <x v="22"/>
    <x v="0"/>
    <x v="332"/>
    <x v="1"/>
    <x v="1"/>
    <x v="0"/>
    <x v="518"/>
  </r>
  <r>
    <x v="5"/>
    <x v="1"/>
    <x v="99"/>
    <x v="0"/>
    <x v="1"/>
    <x v="3"/>
    <x v="519"/>
  </r>
  <r>
    <x v="45"/>
    <x v="0"/>
    <x v="60"/>
    <x v="0"/>
    <x v="1"/>
    <x v="3"/>
    <x v="520"/>
  </r>
  <r>
    <x v="4"/>
    <x v="0"/>
    <x v="333"/>
    <x v="0"/>
    <x v="1"/>
    <x v="1"/>
    <x v="521"/>
  </r>
  <r>
    <x v="43"/>
    <x v="0"/>
    <x v="113"/>
    <x v="0"/>
    <x v="1"/>
    <x v="3"/>
    <x v="522"/>
  </r>
  <r>
    <x v="25"/>
    <x v="0"/>
    <x v="132"/>
    <x v="0"/>
    <x v="1"/>
    <x v="1"/>
    <x v="523"/>
  </r>
  <r>
    <x v="44"/>
    <x v="1"/>
    <x v="334"/>
    <x v="1"/>
    <x v="0"/>
    <x v="1"/>
    <x v="524"/>
  </r>
  <r>
    <x v="1"/>
    <x v="0"/>
    <x v="178"/>
    <x v="0"/>
    <x v="1"/>
    <x v="1"/>
    <x v="525"/>
  </r>
  <r>
    <x v="0"/>
    <x v="0"/>
    <x v="162"/>
    <x v="3"/>
    <x v="1"/>
    <x v="2"/>
    <x v="526"/>
  </r>
  <r>
    <x v="43"/>
    <x v="0"/>
    <x v="335"/>
    <x v="1"/>
    <x v="1"/>
    <x v="0"/>
    <x v="527"/>
  </r>
  <r>
    <x v="6"/>
    <x v="1"/>
    <x v="336"/>
    <x v="1"/>
    <x v="1"/>
    <x v="3"/>
    <x v="528"/>
  </r>
  <r>
    <x v="1"/>
    <x v="1"/>
    <x v="94"/>
    <x v="0"/>
    <x v="1"/>
    <x v="3"/>
    <x v="529"/>
  </r>
  <r>
    <x v="37"/>
    <x v="1"/>
    <x v="14"/>
    <x v="1"/>
    <x v="0"/>
    <x v="1"/>
    <x v="530"/>
  </r>
  <r>
    <x v="10"/>
    <x v="0"/>
    <x v="294"/>
    <x v="0"/>
    <x v="1"/>
    <x v="3"/>
    <x v="531"/>
  </r>
  <r>
    <x v="17"/>
    <x v="1"/>
    <x v="102"/>
    <x v="3"/>
    <x v="1"/>
    <x v="1"/>
    <x v="532"/>
  </r>
  <r>
    <x v="7"/>
    <x v="1"/>
    <x v="67"/>
    <x v="0"/>
    <x v="1"/>
    <x v="1"/>
    <x v="533"/>
  </r>
  <r>
    <x v="33"/>
    <x v="1"/>
    <x v="337"/>
    <x v="0"/>
    <x v="1"/>
    <x v="1"/>
    <x v="534"/>
  </r>
  <r>
    <x v="25"/>
    <x v="1"/>
    <x v="24"/>
    <x v="1"/>
    <x v="1"/>
    <x v="3"/>
    <x v="535"/>
  </r>
  <r>
    <x v="3"/>
    <x v="0"/>
    <x v="338"/>
    <x v="2"/>
    <x v="1"/>
    <x v="0"/>
    <x v="536"/>
  </r>
  <r>
    <x v="6"/>
    <x v="0"/>
    <x v="204"/>
    <x v="3"/>
    <x v="1"/>
    <x v="0"/>
    <x v="537"/>
  </r>
  <r>
    <x v="6"/>
    <x v="0"/>
    <x v="123"/>
    <x v="1"/>
    <x v="1"/>
    <x v="1"/>
    <x v="538"/>
  </r>
  <r>
    <x v="31"/>
    <x v="1"/>
    <x v="112"/>
    <x v="0"/>
    <x v="1"/>
    <x v="1"/>
    <x v="539"/>
  </r>
  <r>
    <x v="16"/>
    <x v="0"/>
    <x v="229"/>
    <x v="2"/>
    <x v="1"/>
    <x v="0"/>
    <x v="540"/>
  </r>
  <r>
    <x v="34"/>
    <x v="0"/>
    <x v="211"/>
    <x v="3"/>
    <x v="1"/>
    <x v="1"/>
    <x v="541"/>
  </r>
  <r>
    <x v="18"/>
    <x v="0"/>
    <x v="29"/>
    <x v="0"/>
    <x v="1"/>
    <x v="1"/>
    <x v="542"/>
  </r>
  <r>
    <x v="40"/>
    <x v="0"/>
    <x v="339"/>
    <x v="0"/>
    <x v="0"/>
    <x v="1"/>
    <x v="543"/>
  </r>
  <r>
    <x v="40"/>
    <x v="1"/>
    <x v="267"/>
    <x v="0"/>
    <x v="1"/>
    <x v="2"/>
    <x v="544"/>
  </r>
  <r>
    <x v="41"/>
    <x v="1"/>
    <x v="9"/>
    <x v="3"/>
    <x v="0"/>
    <x v="2"/>
    <x v="545"/>
  </r>
  <r>
    <x v="2"/>
    <x v="1"/>
    <x v="340"/>
    <x v="0"/>
    <x v="1"/>
    <x v="3"/>
    <x v="546"/>
  </r>
  <r>
    <x v="40"/>
    <x v="0"/>
    <x v="341"/>
    <x v="3"/>
    <x v="1"/>
    <x v="0"/>
    <x v="547"/>
  </r>
  <r>
    <x v="9"/>
    <x v="0"/>
    <x v="105"/>
    <x v="0"/>
    <x v="1"/>
    <x v="3"/>
    <x v="548"/>
  </r>
  <r>
    <x v="32"/>
    <x v="0"/>
    <x v="342"/>
    <x v="0"/>
    <x v="0"/>
    <x v="1"/>
    <x v="549"/>
  </r>
  <r>
    <x v="18"/>
    <x v="1"/>
    <x v="43"/>
    <x v="0"/>
    <x v="1"/>
    <x v="0"/>
    <x v="550"/>
  </r>
  <r>
    <x v="4"/>
    <x v="0"/>
    <x v="329"/>
    <x v="0"/>
    <x v="1"/>
    <x v="1"/>
    <x v="551"/>
  </r>
  <r>
    <x v="10"/>
    <x v="1"/>
    <x v="343"/>
    <x v="0"/>
    <x v="1"/>
    <x v="0"/>
    <x v="552"/>
  </r>
  <r>
    <x v="14"/>
    <x v="0"/>
    <x v="294"/>
    <x v="3"/>
    <x v="1"/>
    <x v="2"/>
    <x v="553"/>
  </r>
  <r>
    <x v="9"/>
    <x v="0"/>
    <x v="317"/>
    <x v="0"/>
    <x v="1"/>
    <x v="3"/>
    <x v="554"/>
  </r>
  <r>
    <x v="2"/>
    <x v="1"/>
    <x v="344"/>
    <x v="3"/>
    <x v="1"/>
    <x v="0"/>
    <x v="555"/>
  </r>
  <r>
    <x v="6"/>
    <x v="1"/>
    <x v="6"/>
    <x v="1"/>
    <x v="1"/>
    <x v="3"/>
    <x v="556"/>
  </r>
  <r>
    <x v="16"/>
    <x v="1"/>
    <x v="194"/>
    <x v="0"/>
    <x v="1"/>
    <x v="1"/>
    <x v="557"/>
  </r>
  <r>
    <x v="22"/>
    <x v="0"/>
    <x v="237"/>
    <x v="2"/>
    <x v="0"/>
    <x v="2"/>
    <x v="558"/>
  </r>
  <r>
    <x v="0"/>
    <x v="1"/>
    <x v="76"/>
    <x v="0"/>
    <x v="1"/>
    <x v="2"/>
    <x v="559"/>
  </r>
  <r>
    <x v="6"/>
    <x v="0"/>
    <x v="91"/>
    <x v="3"/>
    <x v="1"/>
    <x v="2"/>
    <x v="560"/>
  </r>
  <r>
    <x v="40"/>
    <x v="0"/>
    <x v="297"/>
    <x v="0"/>
    <x v="1"/>
    <x v="3"/>
    <x v="561"/>
  </r>
  <r>
    <x v="13"/>
    <x v="1"/>
    <x v="252"/>
    <x v="0"/>
    <x v="1"/>
    <x v="0"/>
    <x v="562"/>
  </r>
  <r>
    <x v="45"/>
    <x v="1"/>
    <x v="345"/>
    <x v="1"/>
    <x v="1"/>
    <x v="1"/>
    <x v="563"/>
  </r>
  <r>
    <x v="1"/>
    <x v="0"/>
    <x v="346"/>
    <x v="3"/>
    <x v="1"/>
    <x v="1"/>
    <x v="564"/>
  </r>
  <r>
    <x v="0"/>
    <x v="0"/>
    <x v="131"/>
    <x v="0"/>
    <x v="1"/>
    <x v="2"/>
    <x v="565"/>
  </r>
  <r>
    <x v="25"/>
    <x v="0"/>
    <x v="214"/>
    <x v="1"/>
    <x v="1"/>
    <x v="2"/>
    <x v="566"/>
  </r>
  <r>
    <x v="24"/>
    <x v="1"/>
    <x v="162"/>
    <x v="3"/>
    <x v="1"/>
    <x v="2"/>
    <x v="567"/>
  </r>
  <r>
    <x v="41"/>
    <x v="0"/>
    <x v="125"/>
    <x v="4"/>
    <x v="1"/>
    <x v="0"/>
    <x v="568"/>
  </r>
  <r>
    <x v="28"/>
    <x v="1"/>
    <x v="214"/>
    <x v="3"/>
    <x v="0"/>
    <x v="2"/>
    <x v="569"/>
  </r>
  <r>
    <x v="5"/>
    <x v="0"/>
    <x v="347"/>
    <x v="0"/>
    <x v="1"/>
    <x v="0"/>
    <x v="570"/>
  </r>
  <r>
    <x v="1"/>
    <x v="0"/>
    <x v="348"/>
    <x v="1"/>
    <x v="1"/>
    <x v="1"/>
    <x v="571"/>
  </r>
  <r>
    <x v="15"/>
    <x v="0"/>
    <x v="349"/>
    <x v="3"/>
    <x v="1"/>
    <x v="1"/>
    <x v="572"/>
  </r>
  <r>
    <x v="10"/>
    <x v="0"/>
    <x v="350"/>
    <x v="1"/>
    <x v="1"/>
    <x v="3"/>
    <x v="573"/>
  </r>
  <r>
    <x v="37"/>
    <x v="0"/>
    <x v="351"/>
    <x v="3"/>
    <x v="1"/>
    <x v="3"/>
    <x v="574"/>
  </r>
  <r>
    <x v="30"/>
    <x v="0"/>
    <x v="107"/>
    <x v="0"/>
    <x v="1"/>
    <x v="2"/>
    <x v="575"/>
  </r>
  <r>
    <x v="20"/>
    <x v="1"/>
    <x v="199"/>
    <x v="0"/>
    <x v="1"/>
    <x v="1"/>
    <x v="576"/>
  </r>
  <r>
    <x v="5"/>
    <x v="0"/>
    <x v="309"/>
    <x v="1"/>
    <x v="0"/>
    <x v="3"/>
    <x v="577"/>
  </r>
  <r>
    <x v="14"/>
    <x v="1"/>
    <x v="204"/>
    <x v="1"/>
    <x v="1"/>
    <x v="0"/>
    <x v="578"/>
  </r>
  <r>
    <x v="9"/>
    <x v="0"/>
    <x v="352"/>
    <x v="0"/>
    <x v="1"/>
    <x v="3"/>
    <x v="579"/>
  </r>
  <r>
    <x v="17"/>
    <x v="1"/>
    <x v="94"/>
    <x v="1"/>
    <x v="1"/>
    <x v="3"/>
    <x v="580"/>
  </r>
  <r>
    <x v="0"/>
    <x v="1"/>
    <x v="162"/>
    <x v="0"/>
    <x v="1"/>
    <x v="2"/>
    <x v="195"/>
  </r>
  <r>
    <x v="46"/>
    <x v="1"/>
    <x v="353"/>
    <x v="3"/>
    <x v="1"/>
    <x v="1"/>
    <x v="581"/>
  </r>
  <r>
    <x v="4"/>
    <x v="0"/>
    <x v="354"/>
    <x v="1"/>
    <x v="1"/>
    <x v="1"/>
    <x v="582"/>
  </r>
  <r>
    <x v="0"/>
    <x v="1"/>
    <x v="355"/>
    <x v="0"/>
    <x v="1"/>
    <x v="0"/>
    <x v="583"/>
  </r>
  <r>
    <x v="3"/>
    <x v="0"/>
    <x v="356"/>
    <x v="1"/>
    <x v="1"/>
    <x v="1"/>
    <x v="584"/>
  </r>
  <r>
    <x v="27"/>
    <x v="1"/>
    <x v="281"/>
    <x v="2"/>
    <x v="1"/>
    <x v="3"/>
    <x v="585"/>
  </r>
  <r>
    <x v="16"/>
    <x v="0"/>
    <x v="267"/>
    <x v="1"/>
    <x v="0"/>
    <x v="2"/>
    <x v="586"/>
  </r>
  <r>
    <x v="35"/>
    <x v="0"/>
    <x v="357"/>
    <x v="0"/>
    <x v="1"/>
    <x v="3"/>
    <x v="587"/>
  </r>
  <r>
    <x v="25"/>
    <x v="0"/>
    <x v="155"/>
    <x v="1"/>
    <x v="1"/>
    <x v="1"/>
    <x v="588"/>
  </r>
  <r>
    <x v="30"/>
    <x v="0"/>
    <x v="358"/>
    <x v="0"/>
    <x v="1"/>
    <x v="0"/>
    <x v="589"/>
  </r>
  <r>
    <x v="42"/>
    <x v="1"/>
    <x v="359"/>
    <x v="1"/>
    <x v="1"/>
    <x v="2"/>
    <x v="590"/>
  </r>
  <r>
    <x v="34"/>
    <x v="1"/>
    <x v="360"/>
    <x v="3"/>
    <x v="1"/>
    <x v="1"/>
    <x v="591"/>
  </r>
  <r>
    <x v="27"/>
    <x v="0"/>
    <x v="361"/>
    <x v="1"/>
    <x v="0"/>
    <x v="3"/>
    <x v="592"/>
  </r>
  <r>
    <x v="24"/>
    <x v="1"/>
    <x v="362"/>
    <x v="0"/>
    <x v="1"/>
    <x v="1"/>
    <x v="593"/>
  </r>
  <r>
    <x v="6"/>
    <x v="0"/>
    <x v="363"/>
    <x v="1"/>
    <x v="1"/>
    <x v="3"/>
    <x v="594"/>
  </r>
  <r>
    <x v="44"/>
    <x v="0"/>
    <x v="364"/>
    <x v="3"/>
    <x v="1"/>
    <x v="1"/>
    <x v="595"/>
  </r>
  <r>
    <x v="16"/>
    <x v="0"/>
    <x v="176"/>
    <x v="1"/>
    <x v="1"/>
    <x v="3"/>
    <x v="596"/>
  </r>
  <r>
    <x v="32"/>
    <x v="1"/>
    <x v="365"/>
    <x v="3"/>
    <x v="1"/>
    <x v="0"/>
    <x v="597"/>
  </r>
  <r>
    <x v="14"/>
    <x v="0"/>
    <x v="366"/>
    <x v="3"/>
    <x v="1"/>
    <x v="2"/>
    <x v="598"/>
  </r>
  <r>
    <x v="1"/>
    <x v="0"/>
    <x v="287"/>
    <x v="0"/>
    <x v="1"/>
    <x v="1"/>
    <x v="599"/>
  </r>
  <r>
    <x v="43"/>
    <x v="1"/>
    <x v="181"/>
    <x v="0"/>
    <x v="1"/>
    <x v="2"/>
    <x v="600"/>
  </r>
  <r>
    <x v="12"/>
    <x v="0"/>
    <x v="128"/>
    <x v="0"/>
    <x v="1"/>
    <x v="0"/>
    <x v="601"/>
  </r>
  <r>
    <x v="33"/>
    <x v="0"/>
    <x v="266"/>
    <x v="2"/>
    <x v="1"/>
    <x v="1"/>
    <x v="602"/>
  </r>
  <r>
    <x v="0"/>
    <x v="0"/>
    <x v="33"/>
    <x v="0"/>
    <x v="0"/>
    <x v="2"/>
    <x v="603"/>
  </r>
  <r>
    <x v="43"/>
    <x v="0"/>
    <x v="22"/>
    <x v="0"/>
    <x v="1"/>
    <x v="1"/>
    <x v="604"/>
  </r>
  <r>
    <x v="13"/>
    <x v="0"/>
    <x v="124"/>
    <x v="0"/>
    <x v="1"/>
    <x v="3"/>
    <x v="605"/>
  </r>
  <r>
    <x v="17"/>
    <x v="0"/>
    <x v="367"/>
    <x v="0"/>
    <x v="0"/>
    <x v="2"/>
    <x v="606"/>
  </r>
  <r>
    <x v="2"/>
    <x v="1"/>
    <x v="86"/>
    <x v="3"/>
    <x v="1"/>
    <x v="3"/>
    <x v="607"/>
  </r>
  <r>
    <x v="15"/>
    <x v="1"/>
    <x v="368"/>
    <x v="3"/>
    <x v="0"/>
    <x v="0"/>
    <x v="608"/>
  </r>
  <r>
    <x v="42"/>
    <x v="0"/>
    <x v="205"/>
    <x v="1"/>
    <x v="1"/>
    <x v="1"/>
    <x v="609"/>
  </r>
  <r>
    <x v="25"/>
    <x v="0"/>
    <x v="82"/>
    <x v="3"/>
    <x v="1"/>
    <x v="0"/>
    <x v="610"/>
  </r>
  <r>
    <x v="1"/>
    <x v="0"/>
    <x v="145"/>
    <x v="0"/>
    <x v="1"/>
    <x v="3"/>
    <x v="611"/>
  </r>
  <r>
    <x v="16"/>
    <x v="0"/>
    <x v="369"/>
    <x v="2"/>
    <x v="1"/>
    <x v="3"/>
    <x v="612"/>
  </r>
  <r>
    <x v="34"/>
    <x v="0"/>
    <x v="2"/>
    <x v="0"/>
    <x v="1"/>
    <x v="1"/>
    <x v="613"/>
  </r>
  <r>
    <x v="42"/>
    <x v="0"/>
    <x v="41"/>
    <x v="1"/>
    <x v="0"/>
    <x v="1"/>
    <x v="614"/>
  </r>
  <r>
    <x v="12"/>
    <x v="0"/>
    <x v="105"/>
    <x v="0"/>
    <x v="1"/>
    <x v="3"/>
    <x v="615"/>
  </r>
  <r>
    <x v="41"/>
    <x v="1"/>
    <x v="248"/>
    <x v="3"/>
    <x v="0"/>
    <x v="0"/>
    <x v="616"/>
  </r>
  <r>
    <x v="0"/>
    <x v="0"/>
    <x v="293"/>
    <x v="0"/>
    <x v="0"/>
    <x v="1"/>
    <x v="617"/>
  </r>
  <r>
    <x v="19"/>
    <x v="0"/>
    <x v="109"/>
    <x v="0"/>
    <x v="1"/>
    <x v="0"/>
    <x v="618"/>
  </r>
  <r>
    <x v="15"/>
    <x v="1"/>
    <x v="234"/>
    <x v="1"/>
    <x v="1"/>
    <x v="0"/>
    <x v="619"/>
  </r>
  <r>
    <x v="7"/>
    <x v="1"/>
    <x v="22"/>
    <x v="5"/>
    <x v="0"/>
    <x v="0"/>
    <x v="620"/>
  </r>
  <r>
    <x v="41"/>
    <x v="0"/>
    <x v="370"/>
    <x v="1"/>
    <x v="1"/>
    <x v="0"/>
    <x v="621"/>
  </r>
  <r>
    <x v="1"/>
    <x v="1"/>
    <x v="371"/>
    <x v="0"/>
    <x v="0"/>
    <x v="3"/>
    <x v="622"/>
  </r>
  <r>
    <x v="17"/>
    <x v="1"/>
    <x v="114"/>
    <x v="0"/>
    <x v="1"/>
    <x v="2"/>
    <x v="623"/>
  </r>
  <r>
    <x v="38"/>
    <x v="0"/>
    <x v="327"/>
    <x v="0"/>
    <x v="1"/>
    <x v="2"/>
    <x v="624"/>
  </r>
  <r>
    <x v="26"/>
    <x v="1"/>
    <x v="4"/>
    <x v="2"/>
    <x v="1"/>
    <x v="3"/>
    <x v="625"/>
  </r>
  <r>
    <x v="3"/>
    <x v="1"/>
    <x v="372"/>
    <x v="1"/>
    <x v="1"/>
    <x v="1"/>
    <x v="626"/>
  </r>
  <r>
    <x v="30"/>
    <x v="1"/>
    <x v="229"/>
    <x v="0"/>
    <x v="1"/>
    <x v="0"/>
    <x v="627"/>
  </r>
  <r>
    <x v="36"/>
    <x v="0"/>
    <x v="373"/>
    <x v="0"/>
    <x v="0"/>
    <x v="2"/>
    <x v="628"/>
  </r>
  <r>
    <x v="31"/>
    <x v="1"/>
    <x v="374"/>
    <x v="1"/>
    <x v="1"/>
    <x v="0"/>
    <x v="629"/>
  </r>
  <r>
    <x v="23"/>
    <x v="1"/>
    <x v="375"/>
    <x v="0"/>
    <x v="1"/>
    <x v="0"/>
    <x v="630"/>
  </r>
  <r>
    <x v="38"/>
    <x v="0"/>
    <x v="76"/>
    <x v="0"/>
    <x v="1"/>
    <x v="1"/>
    <x v="631"/>
  </r>
  <r>
    <x v="29"/>
    <x v="1"/>
    <x v="3"/>
    <x v="3"/>
    <x v="1"/>
    <x v="3"/>
    <x v="632"/>
  </r>
  <r>
    <x v="43"/>
    <x v="1"/>
    <x v="376"/>
    <x v="1"/>
    <x v="1"/>
    <x v="0"/>
    <x v="633"/>
  </r>
  <r>
    <x v="33"/>
    <x v="1"/>
    <x v="377"/>
    <x v="0"/>
    <x v="1"/>
    <x v="3"/>
    <x v="634"/>
  </r>
  <r>
    <x v="0"/>
    <x v="0"/>
    <x v="184"/>
    <x v="1"/>
    <x v="1"/>
    <x v="2"/>
    <x v="635"/>
  </r>
  <r>
    <x v="22"/>
    <x v="0"/>
    <x v="309"/>
    <x v="3"/>
    <x v="1"/>
    <x v="3"/>
    <x v="636"/>
  </r>
  <r>
    <x v="46"/>
    <x v="1"/>
    <x v="154"/>
    <x v="0"/>
    <x v="0"/>
    <x v="3"/>
    <x v="637"/>
  </r>
  <r>
    <x v="12"/>
    <x v="1"/>
    <x v="61"/>
    <x v="5"/>
    <x v="1"/>
    <x v="1"/>
    <x v="638"/>
  </r>
  <r>
    <x v="3"/>
    <x v="1"/>
    <x v="378"/>
    <x v="4"/>
    <x v="1"/>
    <x v="0"/>
    <x v="639"/>
  </r>
  <r>
    <x v="44"/>
    <x v="1"/>
    <x v="33"/>
    <x v="2"/>
    <x v="0"/>
    <x v="2"/>
    <x v="640"/>
  </r>
  <r>
    <x v="35"/>
    <x v="1"/>
    <x v="113"/>
    <x v="0"/>
    <x v="1"/>
    <x v="3"/>
    <x v="641"/>
  </r>
  <r>
    <x v="11"/>
    <x v="0"/>
    <x v="379"/>
    <x v="2"/>
    <x v="1"/>
    <x v="2"/>
    <x v="642"/>
  </r>
  <r>
    <x v="32"/>
    <x v="1"/>
    <x v="331"/>
    <x v="3"/>
    <x v="1"/>
    <x v="1"/>
    <x v="643"/>
  </r>
  <r>
    <x v="28"/>
    <x v="1"/>
    <x v="16"/>
    <x v="2"/>
    <x v="1"/>
    <x v="3"/>
    <x v="644"/>
  </r>
  <r>
    <x v="46"/>
    <x v="1"/>
    <x v="10"/>
    <x v="1"/>
    <x v="1"/>
    <x v="2"/>
    <x v="645"/>
  </r>
  <r>
    <x v="29"/>
    <x v="0"/>
    <x v="108"/>
    <x v="2"/>
    <x v="1"/>
    <x v="3"/>
    <x v="646"/>
  </r>
  <r>
    <x v="1"/>
    <x v="1"/>
    <x v="70"/>
    <x v="0"/>
    <x v="1"/>
    <x v="3"/>
    <x v="647"/>
  </r>
  <r>
    <x v="30"/>
    <x v="0"/>
    <x v="36"/>
    <x v="0"/>
    <x v="1"/>
    <x v="3"/>
    <x v="648"/>
  </r>
  <r>
    <x v="41"/>
    <x v="0"/>
    <x v="380"/>
    <x v="3"/>
    <x v="1"/>
    <x v="1"/>
    <x v="649"/>
  </r>
  <r>
    <x v="31"/>
    <x v="0"/>
    <x v="140"/>
    <x v="1"/>
    <x v="1"/>
    <x v="1"/>
    <x v="650"/>
  </r>
  <r>
    <x v="28"/>
    <x v="0"/>
    <x v="360"/>
    <x v="0"/>
    <x v="1"/>
    <x v="1"/>
    <x v="651"/>
  </r>
  <r>
    <x v="39"/>
    <x v="0"/>
    <x v="29"/>
    <x v="3"/>
    <x v="1"/>
    <x v="1"/>
    <x v="652"/>
  </r>
  <r>
    <x v="17"/>
    <x v="0"/>
    <x v="49"/>
    <x v="0"/>
    <x v="1"/>
    <x v="1"/>
    <x v="653"/>
  </r>
  <r>
    <x v="14"/>
    <x v="0"/>
    <x v="128"/>
    <x v="3"/>
    <x v="0"/>
    <x v="1"/>
    <x v="654"/>
  </r>
  <r>
    <x v="21"/>
    <x v="0"/>
    <x v="378"/>
    <x v="1"/>
    <x v="1"/>
    <x v="0"/>
    <x v="655"/>
  </r>
  <r>
    <x v="13"/>
    <x v="1"/>
    <x v="145"/>
    <x v="3"/>
    <x v="1"/>
    <x v="2"/>
    <x v="656"/>
  </r>
  <r>
    <x v="28"/>
    <x v="0"/>
    <x v="357"/>
    <x v="1"/>
    <x v="1"/>
    <x v="3"/>
    <x v="657"/>
  </r>
  <r>
    <x v="37"/>
    <x v="0"/>
    <x v="114"/>
    <x v="5"/>
    <x v="1"/>
    <x v="3"/>
    <x v="658"/>
  </r>
  <r>
    <x v="7"/>
    <x v="1"/>
    <x v="306"/>
    <x v="2"/>
    <x v="1"/>
    <x v="1"/>
    <x v="659"/>
  </r>
  <r>
    <x v="37"/>
    <x v="0"/>
    <x v="68"/>
    <x v="1"/>
    <x v="1"/>
    <x v="1"/>
    <x v="660"/>
  </r>
  <r>
    <x v="4"/>
    <x v="0"/>
    <x v="381"/>
    <x v="1"/>
    <x v="1"/>
    <x v="3"/>
    <x v="661"/>
  </r>
  <r>
    <x v="1"/>
    <x v="1"/>
    <x v="61"/>
    <x v="0"/>
    <x v="1"/>
    <x v="1"/>
    <x v="662"/>
  </r>
  <r>
    <x v="33"/>
    <x v="0"/>
    <x v="223"/>
    <x v="0"/>
    <x v="0"/>
    <x v="1"/>
    <x v="663"/>
  </r>
  <r>
    <x v="32"/>
    <x v="1"/>
    <x v="179"/>
    <x v="3"/>
    <x v="0"/>
    <x v="1"/>
    <x v="664"/>
  </r>
  <r>
    <x v="41"/>
    <x v="1"/>
    <x v="311"/>
    <x v="1"/>
    <x v="1"/>
    <x v="0"/>
    <x v="665"/>
  </r>
  <r>
    <x v="29"/>
    <x v="0"/>
    <x v="27"/>
    <x v="3"/>
    <x v="0"/>
    <x v="2"/>
    <x v="666"/>
  </r>
  <r>
    <x v="10"/>
    <x v="1"/>
    <x v="256"/>
    <x v="0"/>
    <x v="0"/>
    <x v="3"/>
    <x v="667"/>
  </r>
  <r>
    <x v="29"/>
    <x v="0"/>
    <x v="382"/>
    <x v="1"/>
    <x v="1"/>
    <x v="1"/>
    <x v="668"/>
  </r>
  <r>
    <x v="15"/>
    <x v="1"/>
    <x v="160"/>
    <x v="2"/>
    <x v="1"/>
    <x v="1"/>
    <x v="669"/>
  </r>
  <r>
    <x v="38"/>
    <x v="0"/>
    <x v="84"/>
    <x v="0"/>
    <x v="1"/>
    <x v="3"/>
    <x v="670"/>
  </r>
  <r>
    <x v="26"/>
    <x v="1"/>
    <x v="102"/>
    <x v="0"/>
    <x v="1"/>
    <x v="1"/>
    <x v="671"/>
  </r>
  <r>
    <x v="24"/>
    <x v="0"/>
    <x v="270"/>
    <x v="0"/>
    <x v="1"/>
    <x v="1"/>
    <x v="672"/>
  </r>
  <r>
    <x v="36"/>
    <x v="0"/>
    <x v="250"/>
    <x v="3"/>
    <x v="0"/>
    <x v="1"/>
    <x v="673"/>
  </r>
  <r>
    <x v="39"/>
    <x v="1"/>
    <x v="383"/>
    <x v="0"/>
    <x v="1"/>
    <x v="2"/>
    <x v="674"/>
  </r>
  <r>
    <x v="19"/>
    <x v="0"/>
    <x v="384"/>
    <x v="2"/>
    <x v="1"/>
    <x v="1"/>
    <x v="675"/>
  </r>
  <r>
    <x v="8"/>
    <x v="1"/>
    <x v="112"/>
    <x v="2"/>
    <x v="0"/>
    <x v="2"/>
    <x v="676"/>
  </r>
  <r>
    <x v="12"/>
    <x v="1"/>
    <x v="374"/>
    <x v="2"/>
    <x v="1"/>
    <x v="0"/>
    <x v="677"/>
  </r>
  <r>
    <x v="41"/>
    <x v="0"/>
    <x v="247"/>
    <x v="3"/>
    <x v="1"/>
    <x v="2"/>
    <x v="678"/>
  </r>
  <r>
    <x v="27"/>
    <x v="0"/>
    <x v="385"/>
    <x v="1"/>
    <x v="1"/>
    <x v="0"/>
    <x v="679"/>
  </r>
  <r>
    <x v="0"/>
    <x v="1"/>
    <x v="386"/>
    <x v="0"/>
    <x v="1"/>
    <x v="0"/>
    <x v="680"/>
  </r>
  <r>
    <x v="46"/>
    <x v="1"/>
    <x v="19"/>
    <x v="3"/>
    <x v="0"/>
    <x v="0"/>
    <x v="681"/>
  </r>
  <r>
    <x v="31"/>
    <x v="1"/>
    <x v="200"/>
    <x v="0"/>
    <x v="1"/>
    <x v="2"/>
    <x v="682"/>
  </r>
  <r>
    <x v="3"/>
    <x v="0"/>
    <x v="387"/>
    <x v="1"/>
    <x v="1"/>
    <x v="0"/>
    <x v="683"/>
  </r>
  <r>
    <x v="31"/>
    <x v="1"/>
    <x v="154"/>
    <x v="3"/>
    <x v="1"/>
    <x v="3"/>
    <x v="684"/>
  </r>
  <r>
    <x v="44"/>
    <x v="1"/>
    <x v="388"/>
    <x v="3"/>
    <x v="1"/>
    <x v="3"/>
    <x v="685"/>
  </r>
  <r>
    <x v="29"/>
    <x v="1"/>
    <x v="389"/>
    <x v="0"/>
    <x v="1"/>
    <x v="1"/>
    <x v="686"/>
  </r>
  <r>
    <x v="42"/>
    <x v="0"/>
    <x v="390"/>
    <x v="1"/>
    <x v="1"/>
    <x v="0"/>
    <x v="687"/>
  </r>
  <r>
    <x v="13"/>
    <x v="1"/>
    <x v="360"/>
    <x v="1"/>
    <x v="0"/>
    <x v="1"/>
    <x v="688"/>
  </r>
  <r>
    <x v="27"/>
    <x v="1"/>
    <x v="60"/>
    <x v="0"/>
    <x v="1"/>
    <x v="3"/>
    <x v="689"/>
  </r>
  <r>
    <x v="42"/>
    <x v="1"/>
    <x v="391"/>
    <x v="1"/>
    <x v="1"/>
    <x v="0"/>
    <x v="690"/>
  </r>
  <r>
    <x v="34"/>
    <x v="1"/>
    <x v="203"/>
    <x v="1"/>
    <x v="1"/>
    <x v="2"/>
    <x v="691"/>
  </r>
  <r>
    <x v="23"/>
    <x v="1"/>
    <x v="367"/>
    <x v="0"/>
    <x v="1"/>
    <x v="2"/>
    <x v="692"/>
  </r>
  <r>
    <x v="13"/>
    <x v="0"/>
    <x v="82"/>
    <x v="1"/>
    <x v="1"/>
    <x v="0"/>
    <x v="693"/>
  </r>
  <r>
    <x v="21"/>
    <x v="0"/>
    <x v="392"/>
    <x v="0"/>
    <x v="1"/>
    <x v="2"/>
    <x v="694"/>
  </r>
  <r>
    <x v="31"/>
    <x v="0"/>
    <x v="243"/>
    <x v="3"/>
    <x v="1"/>
    <x v="3"/>
    <x v="695"/>
  </r>
  <r>
    <x v="24"/>
    <x v="1"/>
    <x v="246"/>
    <x v="1"/>
    <x v="0"/>
    <x v="1"/>
    <x v="696"/>
  </r>
  <r>
    <x v="12"/>
    <x v="1"/>
    <x v="363"/>
    <x v="0"/>
    <x v="1"/>
    <x v="2"/>
    <x v="697"/>
  </r>
  <r>
    <x v="11"/>
    <x v="0"/>
    <x v="393"/>
    <x v="3"/>
    <x v="1"/>
    <x v="1"/>
    <x v="698"/>
  </r>
  <r>
    <x v="27"/>
    <x v="0"/>
    <x v="394"/>
    <x v="0"/>
    <x v="1"/>
    <x v="1"/>
    <x v="699"/>
  </r>
  <r>
    <x v="45"/>
    <x v="0"/>
    <x v="395"/>
    <x v="0"/>
    <x v="1"/>
    <x v="3"/>
    <x v="700"/>
  </r>
  <r>
    <x v="31"/>
    <x v="1"/>
    <x v="147"/>
    <x v="0"/>
    <x v="1"/>
    <x v="1"/>
    <x v="701"/>
  </r>
  <r>
    <x v="16"/>
    <x v="0"/>
    <x v="154"/>
    <x v="1"/>
    <x v="1"/>
    <x v="2"/>
    <x v="702"/>
  </r>
  <r>
    <x v="42"/>
    <x v="0"/>
    <x v="396"/>
    <x v="1"/>
    <x v="1"/>
    <x v="2"/>
    <x v="703"/>
  </r>
  <r>
    <x v="3"/>
    <x v="0"/>
    <x v="260"/>
    <x v="3"/>
    <x v="1"/>
    <x v="0"/>
    <x v="704"/>
  </r>
  <r>
    <x v="43"/>
    <x v="0"/>
    <x v="179"/>
    <x v="0"/>
    <x v="0"/>
    <x v="1"/>
    <x v="705"/>
  </r>
  <r>
    <x v="41"/>
    <x v="1"/>
    <x v="54"/>
    <x v="2"/>
    <x v="1"/>
    <x v="2"/>
    <x v="706"/>
  </r>
  <r>
    <x v="5"/>
    <x v="0"/>
    <x v="131"/>
    <x v="2"/>
    <x v="1"/>
    <x v="3"/>
    <x v="707"/>
  </r>
  <r>
    <x v="26"/>
    <x v="0"/>
    <x v="7"/>
    <x v="0"/>
    <x v="1"/>
    <x v="3"/>
    <x v="708"/>
  </r>
  <r>
    <x v="1"/>
    <x v="1"/>
    <x v="49"/>
    <x v="1"/>
    <x v="1"/>
    <x v="1"/>
    <x v="709"/>
  </r>
  <r>
    <x v="45"/>
    <x v="0"/>
    <x v="397"/>
    <x v="3"/>
    <x v="1"/>
    <x v="1"/>
    <x v="710"/>
  </r>
  <r>
    <x v="32"/>
    <x v="0"/>
    <x v="264"/>
    <x v="3"/>
    <x v="1"/>
    <x v="2"/>
    <x v="711"/>
  </r>
  <r>
    <x v="34"/>
    <x v="1"/>
    <x v="398"/>
    <x v="0"/>
    <x v="1"/>
    <x v="3"/>
    <x v="712"/>
  </r>
  <r>
    <x v="23"/>
    <x v="0"/>
    <x v="286"/>
    <x v="0"/>
    <x v="1"/>
    <x v="0"/>
    <x v="713"/>
  </r>
  <r>
    <x v="8"/>
    <x v="1"/>
    <x v="65"/>
    <x v="0"/>
    <x v="1"/>
    <x v="0"/>
    <x v="714"/>
  </r>
  <r>
    <x v="41"/>
    <x v="0"/>
    <x v="227"/>
    <x v="1"/>
    <x v="1"/>
    <x v="2"/>
    <x v="715"/>
  </r>
  <r>
    <x v="8"/>
    <x v="1"/>
    <x v="200"/>
    <x v="1"/>
    <x v="1"/>
    <x v="2"/>
    <x v="716"/>
  </r>
  <r>
    <x v="43"/>
    <x v="0"/>
    <x v="38"/>
    <x v="3"/>
    <x v="1"/>
    <x v="2"/>
    <x v="717"/>
  </r>
  <r>
    <x v="30"/>
    <x v="0"/>
    <x v="6"/>
    <x v="0"/>
    <x v="1"/>
    <x v="2"/>
    <x v="718"/>
  </r>
  <r>
    <x v="43"/>
    <x v="0"/>
    <x v="399"/>
    <x v="0"/>
    <x v="1"/>
    <x v="3"/>
    <x v="719"/>
  </r>
  <r>
    <x v="31"/>
    <x v="1"/>
    <x v="400"/>
    <x v="2"/>
    <x v="1"/>
    <x v="0"/>
    <x v="720"/>
  </r>
  <r>
    <x v="10"/>
    <x v="1"/>
    <x v="116"/>
    <x v="0"/>
    <x v="1"/>
    <x v="0"/>
    <x v="721"/>
  </r>
  <r>
    <x v="0"/>
    <x v="1"/>
    <x v="401"/>
    <x v="0"/>
    <x v="1"/>
    <x v="0"/>
    <x v="722"/>
  </r>
  <r>
    <x v="45"/>
    <x v="0"/>
    <x v="402"/>
    <x v="1"/>
    <x v="1"/>
    <x v="3"/>
    <x v="723"/>
  </r>
  <r>
    <x v="15"/>
    <x v="0"/>
    <x v="266"/>
    <x v="2"/>
    <x v="0"/>
    <x v="1"/>
    <x v="724"/>
  </r>
  <r>
    <x v="24"/>
    <x v="1"/>
    <x v="403"/>
    <x v="1"/>
    <x v="1"/>
    <x v="2"/>
    <x v="725"/>
  </r>
  <r>
    <x v="38"/>
    <x v="0"/>
    <x v="404"/>
    <x v="1"/>
    <x v="0"/>
    <x v="3"/>
    <x v="726"/>
  </r>
  <r>
    <x v="1"/>
    <x v="0"/>
    <x v="405"/>
    <x v="0"/>
    <x v="1"/>
    <x v="3"/>
    <x v="727"/>
  </r>
  <r>
    <x v="24"/>
    <x v="0"/>
    <x v="168"/>
    <x v="1"/>
    <x v="1"/>
    <x v="1"/>
    <x v="728"/>
  </r>
  <r>
    <x v="22"/>
    <x v="1"/>
    <x v="137"/>
    <x v="2"/>
    <x v="0"/>
    <x v="1"/>
    <x v="729"/>
  </r>
  <r>
    <x v="31"/>
    <x v="1"/>
    <x v="343"/>
    <x v="1"/>
    <x v="1"/>
    <x v="0"/>
    <x v="730"/>
  </r>
  <r>
    <x v="23"/>
    <x v="0"/>
    <x v="406"/>
    <x v="2"/>
    <x v="1"/>
    <x v="0"/>
    <x v="731"/>
  </r>
  <r>
    <x v="28"/>
    <x v="0"/>
    <x v="288"/>
    <x v="1"/>
    <x v="1"/>
    <x v="3"/>
    <x v="732"/>
  </r>
  <r>
    <x v="17"/>
    <x v="0"/>
    <x v="407"/>
    <x v="2"/>
    <x v="1"/>
    <x v="0"/>
    <x v="733"/>
  </r>
  <r>
    <x v="41"/>
    <x v="0"/>
    <x v="47"/>
    <x v="1"/>
    <x v="1"/>
    <x v="2"/>
    <x v="734"/>
  </r>
  <r>
    <x v="7"/>
    <x v="0"/>
    <x v="186"/>
    <x v="0"/>
    <x v="0"/>
    <x v="1"/>
    <x v="735"/>
  </r>
  <r>
    <x v="21"/>
    <x v="1"/>
    <x v="408"/>
    <x v="3"/>
    <x v="1"/>
    <x v="0"/>
    <x v="736"/>
  </r>
  <r>
    <x v="11"/>
    <x v="1"/>
    <x v="294"/>
    <x v="2"/>
    <x v="0"/>
    <x v="3"/>
    <x v="737"/>
  </r>
  <r>
    <x v="38"/>
    <x v="1"/>
    <x v="409"/>
    <x v="3"/>
    <x v="0"/>
    <x v="0"/>
    <x v="738"/>
  </r>
  <r>
    <x v="39"/>
    <x v="1"/>
    <x v="167"/>
    <x v="3"/>
    <x v="1"/>
    <x v="3"/>
    <x v="739"/>
  </r>
  <r>
    <x v="13"/>
    <x v="1"/>
    <x v="410"/>
    <x v="0"/>
    <x v="0"/>
    <x v="1"/>
    <x v="740"/>
  </r>
  <r>
    <x v="31"/>
    <x v="1"/>
    <x v="237"/>
    <x v="0"/>
    <x v="0"/>
    <x v="3"/>
    <x v="741"/>
  </r>
  <r>
    <x v="5"/>
    <x v="0"/>
    <x v="217"/>
    <x v="0"/>
    <x v="1"/>
    <x v="1"/>
    <x v="742"/>
  </r>
  <r>
    <x v="45"/>
    <x v="1"/>
    <x v="154"/>
    <x v="0"/>
    <x v="1"/>
    <x v="2"/>
    <x v="743"/>
  </r>
  <r>
    <x v="45"/>
    <x v="0"/>
    <x v="95"/>
    <x v="1"/>
    <x v="1"/>
    <x v="2"/>
    <x v="744"/>
  </r>
  <r>
    <x v="16"/>
    <x v="1"/>
    <x v="411"/>
    <x v="3"/>
    <x v="1"/>
    <x v="0"/>
    <x v="745"/>
  </r>
  <r>
    <x v="0"/>
    <x v="1"/>
    <x v="404"/>
    <x v="0"/>
    <x v="1"/>
    <x v="2"/>
    <x v="746"/>
  </r>
  <r>
    <x v="42"/>
    <x v="0"/>
    <x v="126"/>
    <x v="1"/>
    <x v="1"/>
    <x v="0"/>
    <x v="747"/>
  </r>
  <r>
    <x v="2"/>
    <x v="1"/>
    <x v="99"/>
    <x v="0"/>
    <x v="1"/>
    <x v="2"/>
    <x v="748"/>
  </r>
  <r>
    <x v="7"/>
    <x v="0"/>
    <x v="170"/>
    <x v="0"/>
    <x v="0"/>
    <x v="1"/>
    <x v="749"/>
  </r>
  <r>
    <x v="27"/>
    <x v="1"/>
    <x v="111"/>
    <x v="0"/>
    <x v="1"/>
    <x v="2"/>
    <x v="750"/>
  </r>
  <r>
    <x v="33"/>
    <x v="1"/>
    <x v="412"/>
    <x v="0"/>
    <x v="1"/>
    <x v="2"/>
    <x v="751"/>
  </r>
  <r>
    <x v="30"/>
    <x v="0"/>
    <x v="413"/>
    <x v="0"/>
    <x v="1"/>
    <x v="1"/>
    <x v="752"/>
  </r>
  <r>
    <x v="23"/>
    <x v="1"/>
    <x v="51"/>
    <x v="5"/>
    <x v="1"/>
    <x v="3"/>
    <x v="753"/>
  </r>
  <r>
    <x v="5"/>
    <x v="1"/>
    <x v="215"/>
    <x v="3"/>
    <x v="1"/>
    <x v="3"/>
    <x v="754"/>
  </r>
  <r>
    <x v="46"/>
    <x v="0"/>
    <x v="414"/>
    <x v="2"/>
    <x v="1"/>
    <x v="3"/>
    <x v="755"/>
  </r>
  <r>
    <x v="42"/>
    <x v="0"/>
    <x v="138"/>
    <x v="0"/>
    <x v="0"/>
    <x v="1"/>
    <x v="756"/>
  </r>
  <r>
    <x v="15"/>
    <x v="1"/>
    <x v="133"/>
    <x v="2"/>
    <x v="1"/>
    <x v="3"/>
    <x v="757"/>
  </r>
  <r>
    <x v="1"/>
    <x v="1"/>
    <x v="271"/>
    <x v="0"/>
    <x v="0"/>
    <x v="1"/>
    <x v="758"/>
  </r>
  <r>
    <x v="20"/>
    <x v="0"/>
    <x v="415"/>
    <x v="3"/>
    <x v="1"/>
    <x v="3"/>
    <x v="759"/>
  </r>
  <r>
    <x v="11"/>
    <x v="1"/>
    <x v="49"/>
    <x v="1"/>
    <x v="1"/>
    <x v="0"/>
    <x v="760"/>
  </r>
  <r>
    <x v="3"/>
    <x v="1"/>
    <x v="416"/>
    <x v="1"/>
    <x v="0"/>
    <x v="0"/>
    <x v="761"/>
  </r>
  <r>
    <x v="13"/>
    <x v="1"/>
    <x v="327"/>
    <x v="0"/>
    <x v="1"/>
    <x v="3"/>
    <x v="762"/>
  </r>
  <r>
    <x v="39"/>
    <x v="0"/>
    <x v="124"/>
    <x v="3"/>
    <x v="1"/>
    <x v="3"/>
    <x v="763"/>
  </r>
  <r>
    <x v="37"/>
    <x v="0"/>
    <x v="56"/>
    <x v="0"/>
    <x v="1"/>
    <x v="2"/>
    <x v="764"/>
  </r>
  <r>
    <x v="42"/>
    <x v="1"/>
    <x v="243"/>
    <x v="1"/>
    <x v="1"/>
    <x v="0"/>
    <x v="765"/>
  </r>
  <r>
    <x v="44"/>
    <x v="0"/>
    <x v="358"/>
    <x v="1"/>
    <x v="1"/>
    <x v="0"/>
    <x v="766"/>
  </r>
  <r>
    <x v="33"/>
    <x v="0"/>
    <x v="376"/>
    <x v="0"/>
    <x v="1"/>
    <x v="0"/>
    <x v="767"/>
  </r>
  <r>
    <x v="25"/>
    <x v="0"/>
    <x v="417"/>
    <x v="3"/>
    <x v="1"/>
    <x v="2"/>
    <x v="768"/>
  </r>
  <r>
    <x v="35"/>
    <x v="1"/>
    <x v="374"/>
    <x v="2"/>
    <x v="1"/>
    <x v="0"/>
    <x v="769"/>
  </r>
  <r>
    <x v="31"/>
    <x v="0"/>
    <x v="418"/>
    <x v="3"/>
    <x v="1"/>
    <x v="0"/>
    <x v="770"/>
  </r>
  <r>
    <x v="36"/>
    <x v="0"/>
    <x v="238"/>
    <x v="0"/>
    <x v="1"/>
    <x v="3"/>
    <x v="771"/>
  </r>
  <r>
    <x v="0"/>
    <x v="0"/>
    <x v="4"/>
    <x v="0"/>
    <x v="0"/>
    <x v="2"/>
    <x v="772"/>
  </r>
  <r>
    <x v="24"/>
    <x v="1"/>
    <x v="206"/>
    <x v="3"/>
    <x v="1"/>
    <x v="2"/>
    <x v="773"/>
  </r>
  <r>
    <x v="43"/>
    <x v="1"/>
    <x v="230"/>
    <x v="2"/>
    <x v="1"/>
    <x v="1"/>
    <x v="774"/>
  </r>
  <r>
    <x v="29"/>
    <x v="1"/>
    <x v="243"/>
    <x v="3"/>
    <x v="1"/>
    <x v="2"/>
    <x v="775"/>
  </r>
  <r>
    <x v="39"/>
    <x v="1"/>
    <x v="77"/>
    <x v="0"/>
    <x v="1"/>
    <x v="3"/>
    <x v="776"/>
  </r>
  <r>
    <x v="22"/>
    <x v="1"/>
    <x v="419"/>
    <x v="2"/>
    <x v="1"/>
    <x v="1"/>
    <x v="777"/>
  </r>
  <r>
    <x v="31"/>
    <x v="1"/>
    <x v="4"/>
    <x v="0"/>
    <x v="1"/>
    <x v="2"/>
    <x v="778"/>
  </r>
  <r>
    <x v="15"/>
    <x v="1"/>
    <x v="420"/>
    <x v="2"/>
    <x v="0"/>
    <x v="0"/>
    <x v="779"/>
  </r>
  <r>
    <x v="1"/>
    <x v="1"/>
    <x v="421"/>
    <x v="0"/>
    <x v="1"/>
    <x v="1"/>
    <x v="780"/>
  </r>
  <r>
    <x v="43"/>
    <x v="1"/>
    <x v="233"/>
    <x v="1"/>
    <x v="1"/>
    <x v="1"/>
    <x v="781"/>
  </r>
  <r>
    <x v="45"/>
    <x v="0"/>
    <x v="244"/>
    <x v="1"/>
    <x v="0"/>
    <x v="0"/>
    <x v="782"/>
  </r>
  <r>
    <x v="5"/>
    <x v="0"/>
    <x v="245"/>
    <x v="1"/>
    <x v="1"/>
    <x v="1"/>
    <x v="783"/>
  </r>
  <r>
    <x v="22"/>
    <x v="0"/>
    <x v="224"/>
    <x v="2"/>
    <x v="1"/>
    <x v="0"/>
    <x v="784"/>
  </r>
  <r>
    <x v="8"/>
    <x v="1"/>
    <x v="55"/>
    <x v="0"/>
    <x v="1"/>
    <x v="3"/>
    <x v="785"/>
  </r>
  <r>
    <x v="27"/>
    <x v="1"/>
    <x v="350"/>
    <x v="0"/>
    <x v="1"/>
    <x v="2"/>
    <x v="786"/>
  </r>
  <r>
    <x v="38"/>
    <x v="1"/>
    <x v="422"/>
    <x v="2"/>
    <x v="1"/>
    <x v="3"/>
    <x v="787"/>
  </r>
  <r>
    <x v="10"/>
    <x v="0"/>
    <x v="96"/>
    <x v="0"/>
    <x v="1"/>
    <x v="1"/>
    <x v="788"/>
  </r>
  <r>
    <x v="46"/>
    <x v="0"/>
    <x v="423"/>
    <x v="0"/>
    <x v="1"/>
    <x v="1"/>
    <x v="789"/>
  </r>
  <r>
    <x v="0"/>
    <x v="1"/>
    <x v="244"/>
    <x v="0"/>
    <x v="1"/>
    <x v="0"/>
    <x v="790"/>
  </r>
  <r>
    <x v="20"/>
    <x v="0"/>
    <x v="247"/>
    <x v="0"/>
    <x v="1"/>
    <x v="3"/>
    <x v="791"/>
  </r>
  <r>
    <x v="31"/>
    <x v="1"/>
    <x v="192"/>
    <x v="0"/>
    <x v="0"/>
    <x v="1"/>
    <x v="792"/>
  </r>
  <r>
    <x v="46"/>
    <x v="0"/>
    <x v="23"/>
    <x v="3"/>
    <x v="1"/>
    <x v="2"/>
    <x v="793"/>
  </r>
  <r>
    <x v="13"/>
    <x v="1"/>
    <x v="70"/>
    <x v="0"/>
    <x v="0"/>
    <x v="2"/>
    <x v="794"/>
  </r>
  <r>
    <x v="15"/>
    <x v="1"/>
    <x v="333"/>
    <x v="3"/>
    <x v="1"/>
    <x v="1"/>
    <x v="795"/>
  </r>
  <r>
    <x v="15"/>
    <x v="0"/>
    <x v="83"/>
    <x v="1"/>
    <x v="1"/>
    <x v="3"/>
    <x v="796"/>
  </r>
  <r>
    <x v="30"/>
    <x v="0"/>
    <x v="291"/>
    <x v="0"/>
    <x v="1"/>
    <x v="0"/>
    <x v="797"/>
  </r>
  <r>
    <x v="3"/>
    <x v="1"/>
    <x v="88"/>
    <x v="0"/>
    <x v="0"/>
    <x v="3"/>
    <x v="798"/>
  </r>
  <r>
    <x v="44"/>
    <x v="0"/>
    <x v="424"/>
    <x v="1"/>
    <x v="1"/>
    <x v="1"/>
    <x v="799"/>
  </r>
  <r>
    <x v="33"/>
    <x v="0"/>
    <x v="233"/>
    <x v="0"/>
    <x v="1"/>
    <x v="1"/>
    <x v="800"/>
  </r>
  <r>
    <x v="27"/>
    <x v="1"/>
    <x v="169"/>
    <x v="1"/>
    <x v="1"/>
    <x v="0"/>
    <x v="801"/>
  </r>
  <r>
    <x v="1"/>
    <x v="0"/>
    <x v="425"/>
    <x v="0"/>
    <x v="0"/>
    <x v="1"/>
    <x v="802"/>
  </r>
  <r>
    <x v="11"/>
    <x v="1"/>
    <x v="426"/>
    <x v="0"/>
    <x v="1"/>
    <x v="1"/>
    <x v="803"/>
  </r>
  <r>
    <x v="39"/>
    <x v="0"/>
    <x v="427"/>
    <x v="0"/>
    <x v="1"/>
    <x v="2"/>
    <x v="804"/>
  </r>
  <r>
    <x v="29"/>
    <x v="0"/>
    <x v="428"/>
    <x v="1"/>
    <x v="1"/>
    <x v="2"/>
    <x v="805"/>
  </r>
  <r>
    <x v="0"/>
    <x v="0"/>
    <x v="429"/>
    <x v="0"/>
    <x v="1"/>
    <x v="2"/>
    <x v="806"/>
  </r>
  <r>
    <x v="1"/>
    <x v="1"/>
    <x v="307"/>
    <x v="0"/>
    <x v="1"/>
    <x v="1"/>
    <x v="807"/>
  </r>
  <r>
    <x v="9"/>
    <x v="1"/>
    <x v="9"/>
    <x v="1"/>
    <x v="1"/>
    <x v="3"/>
    <x v="808"/>
  </r>
  <r>
    <x v="6"/>
    <x v="0"/>
    <x v="43"/>
    <x v="2"/>
    <x v="1"/>
    <x v="0"/>
    <x v="809"/>
  </r>
  <r>
    <x v="3"/>
    <x v="0"/>
    <x v="430"/>
    <x v="2"/>
    <x v="1"/>
    <x v="2"/>
    <x v="810"/>
  </r>
  <r>
    <x v="40"/>
    <x v="1"/>
    <x v="431"/>
    <x v="3"/>
    <x v="1"/>
    <x v="1"/>
    <x v="811"/>
  </r>
  <r>
    <x v="2"/>
    <x v="1"/>
    <x v="422"/>
    <x v="3"/>
    <x v="1"/>
    <x v="3"/>
    <x v="812"/>
  </r>
  <r>
    <x v="26"/>
    <x v="1"/>
    <x v="53"/>
    <x v="3"/>
    <x v="1"/>
    <x v="1"/>
    <x v="813"/>
  </r>
  <r>
    <x v="34"/>
    <x v="0"/>
    <x v="262"/>
    <x v="0"/>
    <x v="1"/>
    <x v="1"/>
    <x v="814"/>
  </r>
  <r>
    <x v="23"/>
    <x v="0"/>
    <x v="432"/>
    <x v="0"/>
    <x v="1"/>
    <x v="2"/>
    <x v="815"/>
  </r>
  <r>
    <x v="11"/>
    <x v="1"/>
    <x v="109"/>
    <x v="2"/>
    <x v="1"/>
    <x v="0"/>
    <x v="816"/>
  </r>
  <r>
    <x v="42"/>
    <x v="0"/>
    <x v="388"/>
    <x v="1"/>
    <x v="0"/>
    <x v="3"/>
    <x v="817"/>
  </r>
  <r>
    <x v="3"/>
    <x v="0"/>
    <x v="76"/>
    <x v="0"/>
    <x v="0"/>
    <x v="2"/>
    <x v="818"/>
  </r>
  <r>
    <x v="39"/>
    <x v="1"/>
    <x v="175"/>
    <x v="1"/>
    <x v="1"/>
    <x v="0"/>
    <x v="819"/>
  </r>
  <r>
    <x v="21"/>
    <x v="1"/>
    <x v="433"/>
    <x v="0"/>
    <x v="1"/>
    <x v="2"/>
    <x v="820"/>
  </r>
  <r>
    <x v="1"/>
    <x v="0"/>
    <x v="360"/>
    <x v="0"/>
    <x v="1"/>
    <x v="1"/>
    <x v="821"/>
  </r>
  <r>
    <x v="36"/>
    <x v="0"/>
    <x v="382"/>
    <x v="3"/>
    <x v="1"/>
    <x v="1"/>
    <x v="822"/>
  </r>
  <r>
    <x v="8"/>
    <x v="1"/>
    <x v="200"/>
    <x v="0"/>
    <x v="1"/>
    <x v="2"/>
    <x v="823"/>
  </r>
  <r>
    <x v="33"/>
    <x v="0"/>
    <x v="56"/>
    <x v="3"/>
    <x v="1"/>
    <x v="3"/>
    <x v="824"/>
  </r>
  <r>
    <x v="12"/>
    <x v="1"/>
    <x v="211"/>
    <x v="3"/>
    <x v="0"/>
    <x v="1"/>
    <x v="825"/>
  </r>
  <r>
    <x v="26"/>
    <x v="1"/>
    <x v="24"/>
    <x v="1"/>
    <x v="0"/>
    <x v="3"/>
    <x v="826"/>
  </r>
  <r>
    <x v="24"/>
    <x v="1"/>
    <x v="16"/>
    <x v="2"/>
    <x v="0"/>
    <x v="3"/>
    <x v="827"/>
  </r>
  <r>
    <x v="46"/>
    <x v="1"/>
    <x v="361"/>
    <x v="1"/>
    <x v="1"/>
    <x v="2"/>
    <x v="828"/>
  </r>
  <r>
    <x v="18"/>
    <x v="1"/>
    <x v="291"/>
    <x v="0"/>
    <x v="1"/>
    <x v="0"/>
    <x v="829"/>
  </r>
  <r>
    <x v="26"/>
    <x v="0"/>
    <x v="9"/>
    <x v="0"/>
    <x v="1"/>
    <x v="2"/>
    <x v="830"/>
  </r>
  <r>
    <x v="2"/>
    <x v="0"/>
    <x v="17"/>
    <x v="3"/>
    <x v="1"/>
    <x v="2"/>
    <x v="831"/>
  </r>
  <r>
    <x v="30"/>
    <x v="1"/>
    <x v="226"/>
    <x v="0"/>
    <x v="1"/>
    <x v="2"/>
    <x v="832"/>
  </r>
  <r>
    <x v="26"/>
    <x v="1"/>
    <x v="312"/>
    <x v="1"/>
    <x v="1"/>
    <x v="2"/>
    <x v="833"/>
  </r>
  <r>
    <x v="44"/>
    <x v="1"/>
    <x v="233"/>
    <x v="3"/>
    <x v="1"/>
    <x v="1"/>
    <x v="834"/>
  </r>
  <r>
    <x v="26"/>
    <x v="1"/>
    <x v="434"/>
    <x v="0"/>
    <x v="1"/>
    <x v="0"/>
    <x v="835"/>
  </r>
  <r>
    <x v="12"/>
    <x v="0"/>
    <x v="33"/>
    <x v="0"/>
    <x v="1"/>
    <x v="3"/>
    <x v="836"/>
  </r>
  <r>
    <x v="22"/>
    <x v="0"/>
    <x v="352"/>
    <x v="3"/>
    <x v="1"/>
    <x v="3"/>
    <x v="837"/>
  </r>
  <r>
    <x v="17"/>
    <x v="0"/>
    <x v="112"/>
    <x v="0"/>
    <x v="1"/>
    <x v="2"/>
    <x v="838"/>
  </r>
  <r>
    <x v="27"/>
    <x v="1"/>
    <x v="435"/>
    <x v="0"/>
    <x v="1"/>
    <x v="0"/>
    <x v="839"/>
  </r>
  <r>
    <x v="17"/>
    <x v="1"/>
    <x v="62"/>
    <x v="0"/>
    <x v="1"/>
    <x v="3"/>
    <x v="840"/>
  </r>
  <r>
    <x v="11"/>
    <x v="0"/>
    <x v="436"/>
    <x v="3"/>
    <x v="0"/>
    <x v="1"/>
    <x v="841"/>
  </r>
  <r>
    <x v="37"/>
    <x v="0"/>
    <x v="382"/>
    <x v="0"/>
    <x v="0"/>
    <x v="1"/>
    <x v="842"/>
  </r>
  <r>
    <x v="31"/>
    <x v="1"/>
    <x v="131"/>
    <x v="0"/>
    <x v="1"/>
    <x v="3"/>
    <x v="843"/>
  </r>
  <r>
    <x v="8"/>
    <x v="0"/>
    <x v="437"/>
    <x v="0"/>
    <x v="0"/>
    <x v="1"/>
    <x v="844"/>
  </r>
  <r>
    <x v="43"/>
    <x v="0"/>
    <x v="206"/>
    <x v="1"/>
    <x v="1"/>
    <x v="0"/>
    <x v="845"/>
  </r>
  <r>
    <x v="11"/>
    <x v="1"/>
    <x v="438"/>
    <x v="1"/>
    <x v="1"/>
    <x v="1"/>
    <x v="846"/>
  </r>
  <r>
    <x v="13"/>
    <x v="0"/>
    <x v="390"/>
    <x v="0"/>
    <x v="1"/>
    <x v="0"/>
    <x v="847"/>
  </r>
  <r>
    <x v="19"/>
    <x v="1"/>
    <x v="27"/>
    <x v="0"/>
    <x v="1"/>
    <x v="2"/>
    <x v="848"/>
  </r>
  <r>
    <x v="7"/>
    <x v="0"/>
    <x v="16"/>
    <x v="0"/>
    <x v="0"/>
    <x v="3"/>
    <x v="849"/>
  </r>
  <r>
    <x v="35"/>
    <x v="1"/>
    <x v="243"/>
    <x v="3"/>
    <x v="1"/>
    <x v="2"/>
    <x v="850"/>
  </r>
  <r>
    <x v="6"/>
    <x v="0"/>
    <x v="76"/>
    <x v="0"/>
    <x v="0"/>
    <x v="3"/>
    <x v="851"/>
  </r>
  <r>
    <x v="31"/>
    <x v="0"/>
    <x v="110"/>
    <x v="3"/>
    <x v="1"/>
    <x v="3"/>
    <x v="852"/>
  </r>
  <r>
    <x v="41"/>
    <x v="0"/>
    <x v="17"/>
    <x v="2"/>
    <x v="0"/>
    <x v="3"/>
    <x v="853"/>
  </r>
  <r>
    <x v="34"/>
    <x v="0"/>
    <x v="303"/>
    <x v="0"/>
    <x v="1"/>
    <x v="0"/>
    <x v="854"/>
  </r>
  <r>
    <x v="28"/>
    <x v="0"/>
    <x v="293"/>
    <x v="0"/>
    <x v="0"/>
    <x v="1"/>
    <x v="855"/>
  </r>
  <r>
    <x v="9"/>
    <x v="1"/>
    <x v="134"/>
    <x v="0"/>
    <x v="0"/>
    <x v="2"/>
    <x v="856"/>
  </r>
  <r>
    <x v="9"/>
    <x v="0"/>
    <x v="166"/>
    <x v="1"/>
    <x v="1"/>
    <x v="1"/>
    <x v="857"/>
  </r>
  <r>
    <x v="37"/>
    <x v="1"/>
    <x v="71"/>
    <x v="0"/>
    <x v="1"/>
    <x v="0"/>
    <x v="858"/>
  </r>
  <r>
    <x v="7"/>
    <x v="0"/>
    <x v="439"/>
    <x v="3"/>
    <x v="0"/>
    <x v="0"/>
    <x v="859"/>
  </r>
  <r>
    <x v="25"/>
    <x v="0"/>
    <x v="52"/>
    <x v="2"/>
    <x v="1"/>
    <x v="0"/>
    <x v="860"/>
  </r>
  <r>
    <x v="19"/>
    <x v="0"/>
    <x v="371"/>
    <x v="3"/>
    <x v="1"/>
    <x v="2"/>
    <x v="861"/>
  </r>
  <r>
    <x v="26"/>
    <x v="0"/>
    <x v="269"/>
    <x v="0"/>
    <x v="1"/>
    <x v="3"/>
    <x v="862"/>
  </r>
  <r>
    <x v="43"/>
    <x v="1"/>
    <x v="440"/>
    <x v="0"/>
    <x v="1"/>
    <x v="0"/>
    <x v="863"/>
  </r>
  <r>
    <x v="29"/>
    <x v="1"/>
    <x v="441"/>
    <x v="3"/>
    <x v="1"/>
    <x v="0"/>
    <x v="864"/>
  </r>
  <r>
    <x v="1"/>
    <x v="1"/>
    <x v="348"/>
    <x v="0"/>
    <x v="1"/>
    <x v="1"/>
    <x v="865"/>
  </r>
  <r>
    <x v="37"/>
    <x v="1"/>
    <x v="442"/>
    <x v="1"/>
    <x v="1"/>
    <x v="0"/>
    <x v="866"/>
  </r>
  <r>
    <x v="35"/>
    <x v="1"/>
    <x v="367"/>
    <x v="0"/>
    <x v="1"/>
    <x v="3"/>
    <x v="867"/>
  </r>
  <r>
    <x v="9"/>
    <x v="0"/>
    <x v="210"/>
    <x v="2"/>
    <x v="1"/>
    <x v="0"/>
    <x v="868"/>
  </r>
  <r>
    <x v="45"/>
    <x v="1"/>
    <x v="391"/>
    <x v="0"/>
    <x v="1"/>
    <x v="0"/>
    <x v="869"/>
  </r>
  <r>
    <x v="21"/>
    <x v="0"/>
    <x v="364"/>
    <x v="1"/>
    <x v="1"/>
    <x v="1"/>
    <x v="870"/>
  </r>
  <r>
    <x v="44"/>
    <x v="1"/>
    <x v="443"/>
    <x v="0"/>
    <x v="1"/>
    <x v="1"/>
    <x v="871"/>
  </r>
  <r>
    <x v="32"/>
    <x v="1"/>
    <x v="406"/>
    <x v="1"/>
    <x v="1"/>
    <x v="0"/>
    <x v="872"/>
  </r>
  <r>
    <x v="36"/>
    <x v="1"/>
    <x v="361"/>
    <x v="2"/>
    <x v="1"/>
    <x v="3"/>
    <x v="873"/>
  </r>
  <r>
    <x v="11"/>
    <x v="0"/>
    <x v="213"/>
    <x v="0"/>
    <x v="1"/>
    <x v="2"/>
    <x v="874"/>
  </r>
  <r>
    <x v="41"/>
    <x v="0"/>
    <x v="416"/>
    <x v="1"/>
    <x v="1"/>
    <x v="0"/>
    <x v="875"/>
  </r>
  <r>
    <x v="3"/>
    <x v="1"/>
    <x v="6"/>
    <x v="4"/>
    <x v="1"/>
    <x v="1"/>
    <x v="876"/>
  </r>
  <r>
    <x v="24"/>
    <x v="1"/>
    <x v="444"/>
    <x v="1"/>
    <x v="1"/>
    <x v="0"/>
    <x v="877"/>
  </r>
  <r>
    <x v="7"/>
    <x v="0"/>
    <x v="445"/>
    <x v="3"/>
    <x v="1"/>
    <x v="0"/>
    <x v="878"/>
  </r>
  <r>
    <x v="20"/>
    <x v="1"/>
    <x v="82"/>
    <x v="2"/>
    <x v="1"/>
    <x v="0"/>
    <x v="879"/>
  </r>
  <r>
    <x v="11"/>
    <x v="1"/>
    <x v="60"/>
    <x v="1"/>
    <x v="1"/>
    <x v="2"/>
    <x v="880"/>
  </r>
  <r>
    <x v="27"/>
    <x v="0"/>
    <x v="188"/>
    <x v="0"/>
    <x v="1"/>
    <x v="3"/>
    <x v="881"/>
  </r>
  <r>
    <x v="43"/>
    <x v="0"/>
    <x v="44"/>
    <x v="2"/>
    <x v="0"/>
    <x v="3"/>
    <x v="882"/>
  </r>
  <r>
    <x v="9"/>
    <x v="1"/>
    <x v="301"/>
    <x v="5"/>
    <x v="1"/>
    <x v="2"/>
    <x v="883"/>
  </r>
  <r>
    <x v="4"/>
    <x v="1"/>
    <x v="329"/>
    <x v="1"/>
    <x v="0"/>
    <x v="1"/>
    <x v="884"/>
  </r>
  <r>
    <x v="37"/>
    <x v="1"/>
    <x v="111"/>
    <x v="0"/>
    <x v="0"/>
    <x v="3"/>
    <x v="885"/>
  </r>
  <r>
    <x v="26"/>
    <x v="0"/>
    <x v="190"/>
    <x v="0"/>
    <x v="1"/>
    <x v="2"/>
    <x v="886"/>
  </r>
  <r>
    <x v="20"/>
    <x v="1"/>
    <x v="318"/>
    <x v="0"/>
    <x v="1"/>
    <x v="0"/>
    <x v="887"/>
  </r>
  <r>
    <x v="37"/>
    <x v="1"/>
    <x v="51"/>
    <x v="1"/>
    <x v="1"/>
    <x v="2"/>
    <x v="888"/>
  </r>
  <r>
    <x v="33"/>
    <x v="0"/>
    <x v="78"/>
    <x v="0"/>
    <x v="0"/>
    <x v="2"/>
    <x v="889"/>
  </r>
  <r>
    <x v="26"/>
    <x v="0"/>
    <x v="446"/>
    <x v="5"/>
    <x v="1"/>
    <x v="1"/>
    <x v="890"/>
  </r>
  <r>
    <x v="40"/>
    <x v="1"/>
    <x v="167"/>
    <x v="0"/>
    <x v="1"/>
    <x v="3"/>
    <x v="891"/>
  </r>
  <r>
    <x v="42"/>
    <x v="1"/>
    <x v="447"/>
    <x v="3"/>
    <x v="0"/>
    <x v="1"/>
    <x v="892"/>
  </r>
  <r>
    <x v="10"/>
    <x v="1"/>
    <x v="159"/>
    <x v="0"/>
    <x v="1"/>
    <x v="3"/>
    <x v="893"/>
  </r>
  <r>
    <x v="35"/>
    <x v="0"/>
    <x v="448"/>
    <x v="0"/>
    <x v="1"/>
    <x v="0"/>
    <x v="894"/>
  </r>
  <r>
    <x v="32"/>
    <x v="0"/>
    <x v="449"/>
    <x v="3"/>
    <x v="0"/>
    <x v="3"/>
    <x v="895"/>
  </r>
  <r>
    <x v="0"/>
    <x v="1"/>
    <x v="122"/>
    <x v="1"/>
    <x v="1"/>
    <x v="2"/>
    <x v="896"/>
  </r>
  <r>
    <x v="1"/>
    <x v="0"/>
    <x v="362"/>
    <x v="0"/>
    <x v="1"/>
    <x v="1"/>
    <x v="897"/>
  </r>
  <r>
    <x v="0"/>
    <x v="0"/>
    <x v="422"/>
    <x v="0"/>
    <x v="1"/>
    <x v="2"/>
    <x v="898"/>
  </r>
  <r>
    <x v="41"/>
    <x v="1"/>
    <x v="422"/>
    <x v="0"/>
    <x v="1"/>
    <x v="3"/>
    <x v="899"/>
  </r>
  <r>
    <x v="8"/>
    <x v="1"/>
    <x v="450"/>
    <x v="0"/>
    <x v="0"/>
    <x v="1"/>
    <x v="900"/>
  </r>
  <r>
    <x v="21"/>
    <x v="1"/>
    <x v="288"/>
    <x v="2"/>
    <x v="1"/>
    <x v="3"/>
    <x v="901"/>
  </r>
  <r>
    <x v="41"/>
    <x v="1"/>
    <x v="139"/>
    <x v="0"/>
    <x v="1"/>
    <x v="1"/>
    <x v="902"/>
  </r>
  <r>
    <x v="8"/>
    <x v="0"/>
    <x v="451"/>
    <x v="0"/>
    <x v="1"/>
    <x v="0"/>
    <x v="903"/>
  </r>
  <r>
    <x v="21"/>
    <x v="0"/>
    <x v="452"/>
    <x v="3"/>
    <x v="1"/>
    <x v="3"/>
    <x v="904"/>
  </r>
  <r>
    <x v="13"/>
    <x v="1"/>
    <x v="453"/>
    <x v="2"/>
    <x v="1"/>
    <x v="3"/>
    <x v="905"/>
  </r>
  <r>
    <x v="36"/>
    <x v="0"/>
    <x v="454"/>
    <x v="1"/>
    <x v="1"/>
    <x v="1"/>
    <x v="906"/>
  </r>
  <r>
    <x v="18"/>
    <x v="1"/>
    <x v="455"/>
    <x v="2"/>
    <x v="1"/>
    <x v="0"/>
    <x v="907"/>
  </r>
  <r>
    <x v="4"/>
    <x v="0"/>
    <x v="15"/>
    <x v="0"/>
    <x v="0"/>
    <x v="0"/>
    <x v="908"/>
  </r>
  <r>
    <x v="20"/>
    <x v="1"/>
    <x v="33"/>
    <x v="1"/>
    <x v="1"/>
    <x v="2"/>
    <x v="909"/>
  </r>
  <r>
    <x v="1"/>
    <x v="1"/>
    <x v="294"/>
    <x v="0"/>
    <x v="0"/>
    <x v="3"/>
    <x v="910"/>
  </r>
  <r>
    <x v="17"/>
    <x v="0"/>
    <x v="301"/>
    <x v="2"/>
    <x v="1"/>
    <x v="2"/>
    <x v="911"/>
  </r>
  <r>
    <x v="36"/>
    <x v="0"/>
    <x v="97"/>
    <x v="1"/>
    <x v="1"/>
    <x v="0"/>
    <x v="912"/>
  </r>
  <r>
    <x v="3"/>
    <x v="1"/>
    <x v="456"/>
    <x v="3"/>
    <x v="1"/>
    <x v="2"/>
    <x v="913"/>
  </r>
  <r>
    <x v="23"/>
    <x v="0"/>
    <x v="457"/>
    <x v="0"/>
    <x v="1"/>
    <x v="1"/>
    <x v="914"/>
  </r>
  <r>
    <x v="32"/>
    <x v="0"/>
    <x v="78"/>
    <x v="0"/>
    <x v="0"/>
    <x v="2"/>
    <x v="915"/>
  </r>
  <r>
    <x v="39"/>
    <x v="1"/>
    <x v="83"/>
    <x v="0"/>
    <x v="0"/>
    <x v="3"/>
    <x v="916"/>
  </r>
  <r>
    <x v="35"/>
    <x v="0"/>
    <x v="458"/>
    <x v="0"/>
    <x v="1"/>
    <x v="0"/>
    <x v="917"/>
  </r>
  <r>
    <x v="22"/>
    <x v="0"/>
    <x v="194"/>
    <x v="1"/>
    <x v="1"/>
    <x v="1"/>
    <x v="918"/>
  </r>
  <r>
    <x v="10"/>
    <x v="0"/>
    <x v="459"/>
    <x v="0"/>
    <x v="1"/>
    <x v="0"/>
    <x v="919"/>
  </r>
  <r>
    <x v="10"/>
    <x v="0"/>
    <x v="460"/>
    <x v="0"/>
    <x v="1"/>
    <x v="0"/>
    <x v="920"/>
  </r>
  <r>
    <x v="25"/>
    <x v="1"/>
    <x v="332"/>
    <x v="1"/>
    <x v="1"/>
    <x v="0"/>
    <x v="921"/>
  </r>
  <r>
    <x v="16"/>
    <x v="1"/>
    <x v="427"/>
    <x v="0"/>
    <x v="1"/>
    <x v="2"/>
    <x v="922"/>
  </r>
  <r>
    <x v="32"/>
    <x v="1"/>
    <x v="461"/>
    <x v="0"/>
    <x v="1"/>
    <x v="0"/>
    <x v="923"/>
  </r>
  <r>
    <x v="45"/>
    <x v="1"/>
    <x v="159"/>
    <x v="3"/>
    <x v="1"/>
    <x v="3"/>
    <x v="924"/>
  </r>
  <r>
    <x v="0"/>
    <x v="0"/>
    <x v="305"/>
    <x v="3"/>
    <x v="1"/>
    <x v="0"/>
    <x v="925"/>
  </r>
  <r>
    <x v="37"/>
    <x v="0"/>
    <x v="462"/>
    <x v="1"/>
    <x v="1"/>
    <x v="0"/>
    <x v="926"/>
  </r>
  <r>
    <x v="10"/>
    <x v="0"/>
    <x v="287"/>
    <x v="0"/>
    <x v="1"/>
    <x v="1"/>
    <x v="927"/>
  </r>
  <r>
    <x v="24"/>
    <x v="1"/>
    <x v="194"/>
    <x v="1"/>
    <x v="1"/>
    <x v="1"/>
    <x v="928"/>
  </r>
  <r>
    <x v="21"/>
    <x v="1"/>
    <x v="306"/>
    <x v="1"/>
    <x v="1"/>
    <x v="1"/>
    <x v="929"/>
  </r>
  <r>
    <x v="46"/>
    <x v="0"/>
    <x v="463"/>
    <x v="1"/>
    <x v="1"/>
    <x v="0"/>
    <x v="930"/>
  </r>
  <r>
    <x v="6"/>
    <x v="1"/>
    <x v="335"/>
    <x v="4"/>
    <x v="1"/>
    <x v="0"/>
    <x v="931"/>
  </r>
  <r>
    <x v="39"/>
    <x v="0"/>
    <x v="19"/>
    <x v="0"/>
    <x v="1"/>
    <x v="0"/>
    <x v="932"/>
  </r>
  <r>
    <x v="4"/>
    <x v="1"/>
    <x v="464"/>
    <x v="3"/>
    <x v="1"/>
    <x v="1"/>
    <x v="933"/>
  </r>
  <r>
    <x v="17"/>
    <x v="0"/>
    <x v="97"/>
    <x v="0"/>
    <x v="1"/>
    <x v="0"/>
    <x v="934"/>
  </r>
  <r>
    <x v="36"/>
    <x v="1"/>
    <x v="129"/>
    <x v="3"/>
    <x v="1"/>
    <x v="3"/>
    <x v="935"/>
  </r>
  <r>
    <x v="46"/>
    <x v="0"/>
    <x v="432"/>
    <x v="4"/>
    <x v="1"/>
    <x v="2"/>
    <x v="936"/>
  </r>
  <r>
    <x v="1"/>
    <x v="1"/>
    <x v="424"/>
    <x v="3"/>
    <x v="1"/>
    <x v="1"/>
    <x v="937"/>
  </r>
  <r>
    <x v="31"/>
    <x v="1"/>
    <x v="364"/>
    <x v="0"/>
    <x v="1"/>
    <x v="1"/>
    <x v="938"/>
  </r>
  <r>
    <x v="1"/>
    <x v="1"/>
    <x v="174"/>
    <x v="0"/>
    <x v="1"/>
    <x v="1"/>
    <x v="939"/>
  </r>
  <r>
    <x v="45"/>
    <x v="0"/>
    <x v="465"/>
    <x v="1"/>
    <x v="1"/>
    <x v="1"/>
    <x v="940"/>
  </r>
  <r>
    <x v="1"/>
    <x v="0"/>
    <x v="392"/>
    <x v="0"/>
    <x v="1"/>
    <x v="3"/>
    <x v="941"/>
  </r>
  <r>
    <x v="0"/>
    <x v="1"/>
    <x v="227"/>
    <x v="0"/>
    <x v="1"/>
    <x v="2"/>
    <x v="942"/>
  </r>
  <r>
    <x v="10"/>
    <x v="1"/>
    <x v="466"/>
    <x v="0"/>
    <x v="1"/>
    <x v="1"/>
    <x v="943"/>
  </r>
  <r>
    <x v="12"/>
    <x v="0"/>
    <x v="467"/>
    <x v="1"/>
    <x v="1"/>
    <x v="0"/>
    <x v="944"/>
  </r>
  <r>
    <x v="44"/>
    <x v="1"/>
    <x v="467"/>
    <x v="3"/>
    <x v="1"/>
    <x v="0"/>
    <x v="945"/>
  </r>
  <r>
    <x v="7"/>
    <x v="1"/>
    <x v="206"/>
    <x v="1"/>
    <x v="0"/>
    <x v="3"/>
    <x v="946"/>
  </r>
  <r>
    <x v="44"/>
    <x v="1"/>
    <x v="468"/>
    <x v="0"/>
    <x v="1"/>
    <x v="2"/>
    <x v="947"/>
  </r>
  <r>
    <x v="9"/>
    <x v="1"/>
    <x v="102"/>
    <x v="2"/>
    <x v="0"/>
    <x v="0"/>
    <x v="948"/>
  </r>
  <r>
    <x v="37"/>
    <x v="1"/>
    <x v="469"/>
    <x v="0"/>
    <x v="1"/>
    <x v="3"/>
    <x v="949"/>
  </r>
  <r>
    <x v="43"/>
    <x v="1"/>
    <x v="470"/>
    <x v="3"/>
    <x v="0"/>
    <x v="1"/>
    <x v="950"/>
  </r>
  <r>
    <x v="15"/>
    <x v="0"/>
    <x v="403"/>
    <x v="1"/>
    <x v="1"/>
    <x v="2"/>
    <x v="951"/>
  </r>
  <r>
    <x v="36"/>
    <x v="1"/>
    <x v="204"/>
    <x v="3"/>
    <x v="0"/>
    <x v="0"/>
    <x v="952"/>
  </r>
  <r>
    <x v="16"/>
    <x v="1"/>
    <x v="152"/>
    <x v="1"/>
    <x v="0"/>
    <x v="2"/>
    <x v="953"/>
  </r>
  <r>
    <x v="5"/>
    <x v="1"/>
    <x v="87"/>
    <x v="1"/>
    <x v="1"/>
    <x v="1"/>
    <x v="954"/>
  </r>
  <r>
    <x v="40"/>
    <x v="1"/>
    <x v="43"/>
    <x v="1"/>
    <x v="0"/>
    <x v="1"/>
    <x v="955"/>
  </r>
  <r>
    <x v="23"/>
    <x v="1"/>
    <x v="471"/>
    <x v="1"/>
    <x v="1"/>
    <x v="2"/>
    <x v="956"/>
  </r>
  <r>
    <x v="32"/>
    <x v="1"/>
    <x v="379"/>
    <x v="1"/>
    <x v="0"/>
    <x v="3"/>
    <x v="957"/>
  </r>
  <r>
    <x v="28"/>
    <x v="1"/>
    <x v="38"/>
    <x v="1"/>
    <x v="1"/>
    <x v="2"/>
    <x v="958"/>
  </r>
  <r>
    <x v="0"/>
    <x v="0"/>
    <x v="472"/>
    <x v="1"/>
    <x v="1"/>
    <x v="2"/>
    <x v="959"/>
  </r>
  <r>
    <x v="38"/>
    <x v="0"/>
    <x v="473"/>
    <x v="0"/>
    <x v="1"/>
    <x v="0"/>
    <x v="960"/>
  </r>
  <r>
    <x v="18"/>
    <x v="0"/>
    <x v="49"/>
    <x v="1"/>
    <x v="1"/>
    <x v="1"/>
    <x v="961"/>
  </r>
  <r>
    <x v="6"/>
    <x v="1"/>
    <x v="88"/>
    <x v="2"/>
    <x v="1"/>
    <x v="3"/>
    <x v="962"/>
  </r>
  <r>
    <x v="14"/>
    <x v="1"/>
    <x v="219"/>
    <x v="3"/>
    <x v="1"/>
    <x v="2"/>
    <x v="963"/>
  </r>
  <r>
    <x v="22"/>
    <x v="1"/>
    <x v="416"/>
    <x v="1"/>
    <x v="1"/>
    <x v="0"/>
    <x v="964"/>
  </r>
  <r>
    <x v="43"/>
    <x v="1"/>
    <x v="88"/>
    <x v="3"/>
    <x v="0"/>
    <x v="2"/>
    <x v="965"/>
  </r>
  <r>
    <x v="36"/>
    <x v="1"/>
    <x v="195"/>
    <x v="1"/>
    <x v="1"/>
    <x v="2"/>
    <x v="966"/>
  </r>
  <r>
    <x v="27"/>
    <x v="1"/>
    <x v="474"/>
    <x v="3"/>
    <x v="1"/>
    <x v="3"/>
    <x v="967"/>
  </r>
  <r>
    <x v="46"/>
    <x v="0"/>
    <x v="419"/>
    <x v="4"/>
    <x v="1"/>
    <x v="1"/>
    <x v="968"/>
  </r>
  <r>
    <x v="45"/>
    <x v="0"/>
    <x v="475"/>
    <x v="2"/>
    <x v="1"/>
    <x v="1"/>
    <x v="969"/>
  </r>
  <r>
    <x v="16"/>
    <x v="0"/>
    <x v="476"/>
    <x v="0"/>
    <x v="1"/>
    <x v="3"/>
    <x v="970"/>
  </r>
  <r>
    <x v="20"/>
    <x v="0"/>
    <x v="281"/>
    <x v="0"/>
    <x v="1"/>
    <x v="2"/>
    <x v="971"/>
  </r>
  <r>
    <x v="0"/>
    <x v="0"/>
    <x v="477"/>
    <x v="0"/>
    <x v="1"/>
    <x v="0"/>
    <x v="972"/>
  </r>
  <r>
    <x v="21"/>
    <x v="1"/>
    <x v="478"/>
    <x v="0"/>
    <x v="1"/>
    <x v="1"/>
    <x v="973"/>
  </r>
  <r>
    <x v="38"/>
    <x v="1"/>
    <x v="83"/>
    <x v="0"/>
    <x v="0"/>
    <x v="3"/>
    <x v="974"/>
  </r>
  <r>
    <x v="28"/>
    <x v="1"/>
    <x v="196"/>
    <x v="0"/>
    <x v="1"/>
    <x v="1"/>
    <x v="975"/>
  </r>
  <r>
    <x v="21"/>
    <x v="1"/>
    <x v="410"/>
    <x v="1"/>
    <x v="1"/>
    <x v="1"/>
    <x v="976"/>
  </r>
  <r>
    <x v="39"/>
    <x v="0"/>
    <x v="479"/>
    <x v="2"/>
    <x v="1"/>
    <x v="3"/>
    <x v="977"/>
  </r>
  <r>
    <x v="26"/>
    <x v="0"/>
    <x v="96"/>
    <x v="0"/>
    <x v="1"/>
    <x v="1"/>
    <x v="978"/>
  </r>
  <r>
    <x v="40"/>
    <x v="1"/>
    <x v="94"/>
    <x v="1"/>
    <x v="1"/>
    <x v="3"/>
    <x v="979"/>
  </r>
  <r>
    <x v="16"/>
    <x v="1"/>
    <x v="383"/>
    <x v="0"/>
    <x v="1"/>
    <x v="3"/>
    <x v="980"/>
  </r>
  <r>
    <x v="5"/>
    <x v="1"/>
    <x v="473"/>
    <x v="2"/>
    <x v="0"/>
    <x v="0"/>
    <x v="981"/>
  </r>
  <r>
    <x v="13"/>
    <x v="0"/>
    <x v="162"/>
    <x v="1"/>
    <x v="1"/>
    <x v="3"/>
    <x v="982"/>
  </r>
  <r>
    <x v="34"/>
    <x v="1"/>
    <x v="95"/>
    <x v="4"/>
    <x v="1"/>
    <x v="3"/>
    <x v="983"/>
  </r>
  <r>
    <x v="36"/>
    <x v="0"/>
    <x v="335"/>
    <x v="1"/>
    <x v="1"/>
    <x v="0"/>
    <x v="984"/>
  </r>
  <r>
    <x v="32"/>
    <x v="1"/>
    <x v="95"/>
    <x v="2"/>
    <x v="1"/>
    <x v="2"/>
    <x v="985"/>
  </r>
  <r>
    <x v="39"/>
    <x v="0"/>
    <x v="215"/>
    <x v="1"/>
    <x v="1"/>
    <x v="2"/>
    <x v="986"/>
  </r>
  <r>
    <x v="16"/>
    <x v="1"/>
    <x v="480"/>
    <x v="0"/>
    <x v="1"/>
    <x v="3"/>
    <x v="987"/>
  </r>
  <r>
    <x v="23"/>
    <x v="0"/>
    <x v="481"/>
    <x v="0"/>
    <x v="0"/>
    <x v="3"/>
    <x v="988"/>
  </r>
  <r>
    <x v="21"/>
    <x v="0"/>
    <x v="202"/>
    <x v="1"/>
    <x v="1"/>
    <x v="0"/>
    <x v="989"/>
  </r>
  <r>
    <x v="25"/>
    <x v="0"/>
    <x v="152"/>
    <x v="3"/>
    <x v="1"/>
    <x v="3"/>
    <x v="990"/>
  </r>
  <r>
    <x v="45"/>
    <x v="0"/>
    <x v="93"/>
    <x v="3"/>
    <x v="1"/>
    <x v="0"/>
    <x v="991"/>
  </r>
  <r>
    <x v="25"/>
    <x v="1"/>
    <x v="356"/>
    <x v="1"/>
    <x v="1"/>
    <x v="1"/>
    <x v="992"/>
  </r>
  <r>
    <x v="13"/>
    <x v="0"/>
    <x v="449"/>
    <x v="2"/>
    <x v="0"/>
    <x v="2"/>
    <x v="993"/>
  </r>
  <r>
    <x v="46"/>
    <x v="0"/>
    <x v="482"/>
    <x v="2"/>
    <x v="1"/>
    <x v="3"/>
    <x v="994"/>
  </r>
  <r>
    <x v="46"/>
    <x v="0"/>
    <x v="22"/>
    <x v="2"/>
    <x v="1"/>
    <x v="0"/>
    <x v="995"/>
  </r>
  <r>
    <x v="18"/>
    <x v="0"/>
    <x v="139"/>
    <x v="0"/>
    <x v="1"/>
    <x v="1"/>
    <x v="996"/>
  </r>
  <r>
    <x v="3"/>
    <x v="0"/>
    <x v="483"/>
    <x v="2"/>
    <x v="1"/>
    <x v="3"/>
    <x v="997"/>
  </r>
  <r>
    <x v="26"/>
    <x v="0"/>
    <x v="78"/>
    <x v="0"/>
    <x v="1"/>
    <x v="2"/>
    <x v="998"/>
  </r>
  <r>
    <x v="15"/>
    <x v="1"/>
    <x v="223"/>
    <x v="3"/>
    <x v="0"/>
    <x v="2"/>
    <x v="999"/>
  </r>
  <r>
    <x v="23"/>
    <x v="1"/>
    <x v="484"/>
    <x v="0"/>
    <x v="0"/>
    <x v="0"/>
    <x v="1000"/>
  </r>
  <r>
    <x v="23"/>
    <x v="1"/>
    <x v="335"/>
    <x v="0"/>
    <x v="1"/>
    <x v="0"/>
    <x v="1001"/>
  </r>
  <r>
    <x v="28"/>
    <x v="1"/>
    <x v="303"/>
    <x v="0"/>
    <x v="1"/>
    <x v="0"/>
    <x v="1002"/>
  </r>
  <r>
    <x v="42"/>
    <x v="1"/>
    <x v="485"/>
    <x v="1"/>
    <x v="1"/>
    <x v="3"/>
    <x v="1003"/>
  </r>
  <r>
    <x v="38"/>
    <x v="1"/>
    <x v="294"/>
    <x v="3"/>
    <x v="1"/>
    <x v="2"/>
    <x v="1004"/>
  </r>
  <r>
    <x v="2"/>
    <x v="1"/>
    <x v="245"/>
    <x v="3"/>
    <x v="1"/>
    <x v="3"/>
    <x v="1005"/>
  </r>
  <r>
    <x v="42"/>
    <x v="1"/>
    <x v="143"/>
    <x v="2"/>
    <x v="0"/>
    <x v="2"/>
    <x v="1006"/>
  </r>
  <r>
    <x v="9"/>
    <x v="1"/>
    <x v="255"/>
    <x v="3"/>
    <x v="1"/>
    <x v="3"/>
    <x v="1007"/>
  </r>
  <r>
    <x v="43"/>
    <x v="1"/>
    <x v="7"/>
    <x v="1"/>
    <x v="1"/>
    <x v="3"/>
    <x v="1008"/>
  </r>
  <r>
    <x v="28"/>
    <x v="0"/>
    <x v="414"/>
    <x v="0"/>
    <x v="1"/>
    <x v="0"/>
    <x v="1009"/>
  </r>
  <r>
    <x v="32"/>
    <x v="1"/>
    <x v="486"/>
    <x v="3"/>
    <x v="0"/>
    <x v="1"/>
    <x v="1010"/>
  </r>
  <r>
    <x v="35"/>
    <x v="0"/>
    <x v="230"/>
    <x v="5"/>
    <x v="1"/>
    <x v="1"/>
    <x v="1011"/>
  </r>
  <r>
    <x v="28"/>
    <x v="1"/>
    <x v="243"/>
    <x v="1"/>
    <x v="1"/>
    <x v="2"/>
    <x v="1012"/>
  </r>
  <r>
    <x v="25"/>
    <x v="0"/>
    <x v="244"/>
    <x v="0"/>
    <x v="1"/>
    <x v="0"/>
    <x v="1013"/>
  </r>
  <r>
    <x v="17"/>
    <x v="1"/>
    <x v="94"/>
    <x v="0"/>
    <x v="1"/>
    <x v="2"/>
    <x v="1014"/>
  </r>
  <r>
    <x v="0"/>
    <x v="0"/>
    <x v="456"/>
    <x v="1"/>
    <x v="1"/>
    <x v="2"/>
    <x v="1015"/>
  </r>
  <r>
    <x v="21"/>
    <x v="0"/>
    <x v="206"/>
    <x v="3"/>
    <x v="1"/>
    <x v="0"/>
    <x v="1016"/>
  </r>
  <r>
    <x v="40"/>
    <x v="0"/>
    <x v="427"/>
    <x v="2"/>
    <x v="1"/>
    <x v="2"/>
    <x v="1017"/>
  </r>
  <r>
    <x v="27"/>
    <x v="0"/>
    <x v="297"/>
    <x v="3"/>
    <x v="1"/>
    <x v="2"/>
    <x v="1018"/>
  </r>
  <r>
    <x v="43"/>
    <x v="1"/>
    <x v="144"/>
    <x v="0"/>
    <x v="1"/>
    <x v="0"/>
    <x v="1019"/>
  </r>
  <r>
    <x v="20"/>
    <x v="0"/>
    <x v="270"/>
    <x v="2"/>
    <x v="0"/>
    <x v="1"/>
    <x v="1020"/>
  </r>
  <r>
    <x v="42"/>
    <x v="1"/>
    <x v="168"/>
    <x v="1"/>
    <x v="0"/>
    <x v="1"/>
    <x v="1021"/>
  </r>
  <r>
    <x v="1"/>
    <x v="1"/>
    <x v="487"/>
    <x v="1"/>
    <x v="1"/>
    <x v="1"/>
    <x v="1022"/>
  </r>
  <r>
    <x v="42"/>
    <x v="0"/>
    <x v="488"/>
    <x v="1"/>
    <x v="1"/>
    <x v="1"/>
    <x v="1023"/>
  </r>
  <r>
    <x v="27"/>
    <x v="0"/>
    <x v="489"/>
    <x v="0"/>
    <x v="1"/>
    <x v="0"/>
    <x v="1024"/>
  </r>
  <r>
    <x v="0"/>
    <x v="1"/>
    <x v="327"/>
    <x v="1"/>
    <x v="0"/>
    <x v="2"/>
    <x v="1025"/>
  </r>
  <r>
    <x v="11"/>
    <x v="1"/>
    <x v="490"/>
    <x v="0"/>
    <x v="1"/>
    <x v="2"/>
    <x v="1026"/>
  </r>
  <r>
    <x v="40"/>
    <x v="1"/>
    <x v="93"/>
    <x v="0"/>
    <x v="1"/>
    <x v="0"/>
    <x v="1027"/>
  </r>
  <r>
    <x v="7"/>
    <x v="0"/>
    <x v="193"/>
    <x v="3"/>
    <x v="1"/>
    <x v="3"/>
    <x v="1028"/>
  </r>
  <r>
    <x v="6"/>
    <x v="0"/>
    <x v="367"/>
    <x v="1"/>
    <x v="0"/>
    <x v="2"/>
    <x v="1029"/>
  </r>
  <r>
    <x v="19"/>
    <x v="0"/>
    <x v="49"/>
    <x v="0"/>
    <x v="0"/>
    <x v="1"/>
    <x v="1030"/>
  </r>
  <r>
    <x v="15"/>
    <x v="0"/>
    <x v="325"/>
    <x v="0"/>
    <x v="1"/>
    <x v="3"/>
    <x v="1031"/>
  </r>
  <r>
    <x v="1"/>
    <x v="1"/>
    <x v="491"/>
    <x v="0"/>
    <x v="0"/>
    <x v="3"/>
    <x v="1032"/>
  </r>
  <r>
    <x v="35"/>
    <x v="1"/>
    <x v="275"/>
    <x v="0"/>
    <x v="1"/>
    <x v="2"/>
    <x v="1033"/>
  </r>
  <r>
    <x v="40"/>
    <x v="0"/>
    <x v="492"/>
    <x v="2"/>
    <x v="1"/>
    <x v="0"/>
    <x v="1034"/>
  </r>
  <r>
    <x v="20"/>
    <x v="1"/>
    <x v="493"/>
    <x v="3"/>
    <x v="0"/>
    <x v="1"/>
    <x v="1035"/>
  </r>
  <r>
    <x v="39"/>
    <x v="0"/>
    <x v="131"/>
    <x v="1"/>
    <x v="0"/>
    <x v="2"/>
    <x v="1036"/>
  </r>
  <r>
    <x v="20"/>
    <x v="1"/>
    <x v="4"/>
    <x v="0"/>
    <x v="1"/>
    <x v="3"/>
    <x v="1037"/>
  </r>
  <r>
    <x v="0"/>
    <x v="1"/>
    <x v="288"/>
    <x v="3"/>
    <x v="1"/>
    <x v="2"/>
    <x v="1038"/>
  </r>
  <r>
    <x v="22"/>
    <x v="0"/>
    <x v="24"/>
    <x v="0"/>
    <x v="0"/>
    <x v="2"/>
    <x v="1039"/>
  </r>
  <r>
    <x v="1"/>
    <x v="1"/>
    <x v="26"/>
    <x v="0"/>
    <x v="1"/>
    <x v="3"/>
    <x v="1040"/>
  </r>
  <r>
    <x v="34"/>
    <x v="1"/>
    <x v="264"/>
    <x v="0"/>
    <x v="0"/>
    <x v="3"/>
    <x v="1041"/>
  </r>
  <r>
    <x v="2"/>
    <x v="0"/>
    <x v="335"/>
    <x v="0"/>
    <x v="1"/>
    <x v="0"/>
    <x v="1042"/>
  </r>
  <r>
    <x v="19"/>
    <x v="1"/>
    <x v="249"/>
    <x v="1"/>
    <x v="1"/>
    <x v="3"/>
    <x v="1043"/>
  </r>
  <r>
    <x v="32"/>
    <x v="0"/>
    <x v="62"/>
    <x v="3"/>
    <x v="0"/>
    <x v="2"/>
    <x v="1044"/>
  </r>
  <r>
    <x v="32"/>
    <x v="0"/>
    <x v="322"/>
    <x v="0"/>
    <x v="1"/>
    <x v="3"/>
    <x v="1045"/>
  </r>
  <r>
    <x v="20"/>
    <x v="1"/>
    <x v="494"/>
    <x v="1"/>
    <x v="0"/>
    <x v="1"/>
    <x v="1046"/>
  </r>
  <r>
    <x v="9"/>
    <x v="0"/>
    <x v="422"/>
    <x v="1"/>
    <x v="1"/>
    <x v="2"/>
    <x v="1047"/>
  </r>
  <r>
    <x v="41"/>
    <x v="1"/>
    <x v="157"/>
    <x v="0"/>
    <x v="0"/>
    <x v="0"/>
    <x v="1048"/>
  </r>
  <r>
    <x v="36"/>
    <x v="0"/>
    <x v="55"/>
    <x v="1"/>
    <x v="1"/>
    <x v="2"/>
    <x v="1049"/>
  </r>
  <r>
    <x v="33"/>
    <x v="1"/>
    <x v="154"/>
    <x v="0"/>
    <x v="1"/>
    <x v="3"/>
    <x v="1050"/>
  </r>
  <r>
    <x v="41"/>
    <x v="1"/>
    <x v="8"/>
    <x v="1"/>
    <x v="1"/>
    <x v="3"/>
    <x v="1051"/>
  </r>
  <r>
    <x v="42"/>
    <x v="1"/>
    <x v="141"/>
    <x v="2"/>
    <x v="0"/>
    <x v="0"/>
    <x v="1052"/>
  </r>
  <r>
    <x v="13"/>
    <x v="0"/>
    <x v="321"/>
    <x v="0"/>
    <x v="1"/>
    <x v="2"/>
    <x v="1053"/>
  </r>
  <r>
    <x v="19"/>
    <x v="1"/>
    <x v="215"/>
    <x v="0"/>
    <x v="1"/>
    <x v="2"/>
    <x v="1054"/>
  </r>
  <r>
    <x v="28"/>
    <x v="0"/>
    <x v="65"/>
    <x v="0"/>
    <x v="1"/>
    <x v="0"/>
    <x v="1055"/>
  </r>
  <r>
    <x v="39"/>
    <x v="0"/>
    <x v="211"/>
    <x v="0"/>
    <x v="1"/>
    <x v="1"/>
    <x v="1056"/>
  </r>
  <r>
    <x v="23"/>
    <x v="0"/>
    <x v="87"/>
    <x v="0"/>
    <x v="1"/>
    <x v="1"/>
    <x v="1057"/>
  </r>
  <r>
    <x v="4"/>
    <x v="1"/>
    <x v="312"/>
    <x v="1"/>
    <x v="1"/>
    <x v="2"/>
    <x v="1058"/>
  </r>
  <r>
    <x v="23"/>
    <x v="1"/>
    <x v="72"/>
    <x v="0"/>
    <x v="1"/>
    <x v="1"/>
    <x v="1059"/>
  </r>
  <r>
    <x v="37"/>
    <x v="1"/>
    <x v="100"/>
    <x v="1"/>
    <x v="1"/>
    <x v="1"/>
    <x v="1060"/>
  </r>
  <r>
    <x v="17"/>
    <x v="1"/>
    <x v="421"/>
    <x v="1"/>
    <x v="0"/>
    <x v="1"/>
    <x v="1061"/>
  </r>
  <r>
    <x v="26"/>
    <x v="1"/>
    <x v="105"/>
    <x v="2"/>
    <x v="1"/>
    <x v="2"/>
    <x v="1062"/>
  </r>
  <r>
    <x v="38"/>
    <x v="0"/>
    <x v="248"/>
    <x v="5"/>
    <x v="1"/>
    <x v="0"/>
    <x v="1063"/>
  </r>
  <r>
    <x v="44"/>
    <x v="0"/>
    <x v="128"/>
    <x v="1"/>
    <x v="1"/>
    <x v="0"/>
    <x v="1064"/>
  </r>
  <r>
    <x v="28"/>
    <x v="1"/>
    <x v="348"/>
    <x v="3"/>
    <x v="1"/>
    <x v="1"/>
    <x v="1065"/>
  </r>
  <r>
    <x v="46"/>
    <x v="1"/>
    <x v="495"/>
    <x v="0"/>
    <x v="1"/>
    <x v="3"/>
    <x v="1066"/>
  </r>
  <r>
    <x v="18"/>
    <x v="1"/>
    <x v="496"/>
    <x v="1"/>
    <x v="1"/>
    <x v="2"/>
    <x v="1067"/>
  </r>
  <r>
    <x v="40"/>
    <x v="0"/>
    <x v="125"/>
    <x v="1"/>
    <x v="1"/>
    <x v="1"/>
    <x v="1068"/>
  </r>
  <r>
    <x v="7"/>
    <x v="1"/>
    <x v="493"/>
    <x v="1"/>
    <x v="0"/>
    <x v="1"/>
    <x v="1069"/>
  </r>
  <r>
    <x v="18"/>
    <x v="1"/>
    <x v="268"/>
    <x v="0"/>
    <x v="1"/>
    <x v="3"/>
    <x v="1070"/>
  </r>
  <r>
    <x v="27"/>
    <x v="1"/>
    <x v="468"/>
    <x v="0"/>
    <x v="1"/>
    <x v="2"/>
    <x v="1071"/>
  </r>
  <r>
    <x v="40"/>
    <x v="0"/>
    <x v="4"/>
    <x v="3"/>
    <x v="1"/>
    <x v="3"/>
    <x v="1072"/>
  </r>
  <r>
    <x v="8"/>
    <x v="0"/>
    <x v="469"/>
    <x v="0"/>
    <x v="1"/>
    <x v="3"/>
    <x v="1073"/>
  </r>
  <r>
    <x v="4"/>
    <x v="0"/>
    <x v="75"/>
    <x v="1"/>
    <x v="1"/>
    <x v="1"/>
    <x v="1074"/>
  </r>
  <r>
    <x v="42"/>
    <x v="0"/>
    <x v="497"/>
    <x v="1"/>
    <x v="1"/>
    <x v="0"/>
    <x v="1075"/>
  </r>
  <r>
    <x v="27"/>
    <x v="1"/>
    <x v="327"/>
    <x v="0"/>
    <x v="1"/>
    <x v="3"/>
    <x v="1076"/>
  </r>
  <r>
    <x v="2"/>
    <x v="1"/>
    <x v="57"/>
    <x v="0"/>
    <x v="0"/>
    <x v="1"/>
    <x v="1077"/>
  </r>
  <r>
    <x v="18"/>
    <x v="1"/>
    <x v="61"/>
    <x v="2"/>
    <x v="1"/>
    <x v="1"/>
    <x v="1078"/>
  </r>
  <r>
    <x v="1"/>
    <x v="1"/>
    <x v="42"/>
    <x v="3"/>
    <x v="1"/>
    <x v="1"/>
    <x v="1079"/>
  </r>
  <r>
    <x v="4"/>
    <x v="1"/>
    <x v="152"/>
    <x v="1"/>
    <x v="1"/>
    <x v="2"/>
    <x v="1080"/>
  </r>
  <r>
    <x v="25"/>
    <x v="1"/>
    <x v="91"/>
    <x v="1"/>
    <x v="1"/>
    <x v="2"/>
    <x v="1081"/>
  </r>
  <r>
    <x v="4"/>
    <x v="1"/>
    <x v="434"/>
    <x v="1"/>
    <x v="1"/>
    <x v="0"/>
    <x v="1082"/>
  </r>
  <r>
    <x v="10"/>
    <x v="0"/>
    <x v="131"/>
    <x v="3"/>
    <x v="1"/>
    <x v="2"/>
    <x v="1083"/>
  </r>
  <r>
    <x v="46"/>
    <x v="0"/>
    <x v="498"/>
    <x v="4"/>
    <x v="0"/>
    <x v="0"/>
    <x v="1084"/>
  </r>
  <r>
    <x v="19"/>
    <x v="1"/>
    <x v="111"/>
    <x v="0"/>
    <x v="1"/>
    <x v="3"/>
    <x v="1085"/>
  </r>
  <r>
    <x v="37"/>
    <x v="1"/>
    <x v="381"/>
    <x v="0"/>
    <x v="1"/>
    <x v="2"/>
    <x v="1086"/>
  </r>
  <r>
    <x v="14"/>
    <x v="1"/>
    <x v="499"/>
    <x v="1"/>
    <x v="1"/>
    <x v="1"/>
    <x v="1087"/>
  </r>
  <r>
    <x v="12"/>
    <x v="1"/>
    <x v="500"/>
    <x v="0"/>
    <x v="1"/>
    <x v="0"/>
    <x v="1088"/>
  </r>
  <r>
    <x v="42"/>
    <x v="1"/>
    <x v="67"/>
    <x v="0"/>
    <x v="0"/>
    <x v="1"/>
    <x v="1089"/>
  </r>
  <r>
    <x v="19"/>
    <x v="0"/>
    <x v="8"/>
    <x v="0"/>
    <x v="1"/>
    <x v="3"/>
    <x v="1090"/>
  </r>
  <r>
    <x v="11"/>
    <x v="1"/>
    <x v="484"/>
    <x v="2"/>
    <x v="1"/>
    <x v="0"/>
    <x v="1091"/>
  </r>
  <r>
    <x v="20"/>
    <x v="0"/>
    <x v="257"/>
    <x v="0"/>
    <x v="0"/>
    <x v="2"/>
    <x v="1092"/>
  </r>
  <r>
    <x v="45"/>
    <x v="0"/>
    <x v="175"/>
    <x v="5"/>
    <x v="1"/>
    <x v="0"/>
    <x v="1093"/>
  </r>
  <r>
    <x v="1"/>
    <x v="0"/>
    <x v="112"/>
    <x v="5"/>
    <x v="1"/>
    <x v="3"/>
    <x v="1094"/>
  </r>
  <r>
    <x v="43"/>
    <x v="0"/>
    <x v="379"/>
    <x v="3"/>
    <x v="0"/>
    <x v="3"/>
    <x v="1095"/>
  </r>
  <r>
    <x v="20"/>
    <x v="1"/>
    <x v="1"/>
    <x v="0"/>
    <x v="1"/>
    <x v="1"/>
    <x v="1096"/>
  </r>
  <r>
    <x v="14"/>
    <x v="0"/>
    <x v="99"/>
    <x v="0"/>
    <x v="1"/>
    <x v="3"/>
    <x v="1097"/>
  </r>
  <r>
    <x v="9"/>
    <x v="0"/>
    <x v="457"/>
    <x v="1"/>
    <x v="1"/>
    <x v="1"/>
    <x v="1098"/>
  </r>
  <r>
    <x v="3"/>
    <x v="0"/>
    <x v="501"/>
    <x v="3"/>
    <x v="0"/>
    <x v="3"/>
    <x v="1099"/>
  </r>
  <r>
    <x v="31"/>
    <x v="1"/>
    <x v="32"/>
    <x v="2"/>
    <x v="1"/>
    <x v="0"/>
    <x v="1100"/>
  </r>
  <r>
    <x v="38"/>
    <x v="1"/>
    <x v="447"/>
    <x v="1"/>
    <x v="1"/>
    <x v="1"/>
    <x v="1101"/>
  </r>
  <r>
    <x v="30"/>
    <x v="1"/>
    <x v="168"/>
    <x v="0"/>
    <x v="1"/>
    <x v="1"/>
    <x v="1102"/>
  </r>
  <r>
    <x v="7"/>
    <x v="1"/>
    <x v="141"/>
    <x v="0"/>
    <x v="1"/>
    <x v="0"/>
    <x v="1103"/>
  </r>
  <r>
    <x v="40"/>
    <x v="0"/>
    <x v="502"/>
    <x v="0"/>
    <x v="1"/>
    <x v="1"/>
    <x v="1104"/>
  </r>
  <r>
    <x v="41"/>
    <x v="0"/>
    <x v="503"/>
    <x v="0"/>
    <x v="1"/>
    <x v="2"/>
    <x v="1105"/>
  </r>
  <r>
    <x v="45"/>
    <x v="0"/>
    <x v="10"/>
    <x v="3"/>
    <x v="1"/>
    <x v="2"/>
    <x v="1106"/>
  </r>
  <r>
    <x v="21"/>
    <x v="1"/>
    <x v="308"/>
    <x v="1"/>
    <x v="1"/>
    <x v="0"/>
    <x v="1107"/>
  </r>
  <r>
    <x v="39"/>
    <x v="1"/>
    <x v="504"/>
    <x v="2"/>
    <x v="1"/>
    <x v="1"/>
    <x v="1108"/>
  </r>
  <r>
    <x v="40"/>
    <x v="0"/>
    <x v="243"/>
    <x v="1"/>
    <x v="1"/>
    <x v="3"/>
    <x v="1109"/>
  </r>
  <r>
    <x v="25"/>
    <x v="1"/>
    <x v="186"/>
    <x v="2"/>
    <x v="0"/>
    <x v="1"/>
    <x v="1110"/>
  </r>
  <r>
    <x v="28"/>
    <x v="0"/>
    <x v="505"/>
    <x v="2"/>
    <x v="0"/>
    <x v="1"/>
    <x v="1111"/>
  </r>
  <r>
    <x v="2"/>
    <x v="0"/>
    <x v="31"/>
    <x v="2"/>
    <x v="1"/>
    <x v="2"/>
    <x v="1112"/>
  </r>
  <r>
    <x v="11"/>
    <x v="1"/>
    <x v="184"/>
    <x v="0"/>
    <x v="1"/>
    <x v="3"/>
    <x v="1113"/>
  </r>
  <r>
    <x v="19"/>
    <x v="1"/>
    <x v="314"/>
    <x v="1"/>
    <x v="1"/>
    <x v="1"/>
    <x v="1114"/>
  </r>
  <r>
    <x v="24"/>
    <x v="1"/>
    <x v="142"/>
    <x v="4"/>
    <x v="1"/>
    <x v="3"/>
    <x v="1115"/>
  </r>
  <r>
    <x v="9"/>
    <x v="1"/>
    <x v="230"/>
    <x v="3"/>
    <x v="0"/>
    <x v="1"/>
    <x v="1116"/>
  </r>
  <r>
    <x v="3"/>
    <x v="1"/>
    <x v="246"/>
    <x v="1"/>
    <x v="0"/>
    <x v="1"/>
    <x v="1117"/>
  </r>
  <r>
    <x v="15"/>
    <x v="0"/>
    <x v="91"/>
    <x v="2"/>
    <x v="1"/>
    <x v="2"/>
    <x v="1118"/>
  </r>
  <r>
    <x v="11"/>
    <x v="0"/>
    <x v="234"/>
    <x v="0"/>
    <x v="0"/>
    <x v="0"/>
    <x v="1119"/>
  </r>
  <r>
    <x v="6"/>
    <x v="1"/>
    <x v="271"/>
    <x v="3"/>
    <x v="1"/>
    <x v="1"/>
    <x v="1120"/>
  </r>
  <r>
    <x v="31"/>
    <x v="0"/>
    <x v="350"/>
    <x v="2"/>
    <x v="0"/>
    <x v="2"/>
    <x v="1121"/>
  </r>
  <r>
    <x v="13"/>
    <x v="0"/>
    <x v="203"/>
    <x v="1"/>
    <x v="1"/>
    <x v="3"/>
    <x v="1122"/>
  </r>
  <r>
    <x v="11"/>
    <x v="0"/>
    <x v="506"/>
    <x v="1"/>
    <x v="0"/>
    <x v="3"/>
    <x v="1123"/>
  </r>
  <r>
    <x v="18"/>
    <x v="0"/>
    <x v="322"/>
    <x v="0"/>
    <x v="1"/>
    <x v="2"/>
    <x v="1124"/>
  </r>
  <r>
    <x v="19"/>
    <x v="1"/>
    <x v="441"/>
    <x v="0"/>
    <x v="1"/>
    <x v="0"/>
    <x v="1125"/>
  </r>
  <r>
    <x v="22"/>
    <x v="0"/>
    <x v="191"/>
    <x v="3"/>
    <x v="1"/>
    <x v="1"/>
    <x v="1126"/>
  </r>
  <r>
    <x v="16"/>
    <x v="1"/>
    <x v="163"/>
    <x v="1"/>
    <x v="1"/>
    <x v="0"/>
    <x v="1127"/>
  </r>
  <r>
    <x v="0"/>
    <x v="0"/>
    <x v="507"/>
    <x v="0"/>
    <x v="1"/>
    <x v="0"/>
    <x v="1128"/>
  </r>
  <r>
    <x v="46"/>
    <x v="0"/>
    <x v="508"/>
    <x v="4"/>
    <x v="1"/>
    <x v="1"/>
    <x v="1129"/>
  </r>
  <r>
    <x v="13"/>
    <x v="1"/>
    <x v="509"/>
    <x v="3"/>
    <x v="1"/>
    <x v="0"/>
    <x v="1130"/>
  </r>
  <r>
    <x v="37"/>
    <x v="1"/>
    <x v="405"/>
    <x v="0"/>
    <x v="1"/>
    <x v="3"/>
    <x v="1131"/>
  </r>
  <r>
    <x v="14"/>
    <x v="0"/>
    <x v="469"/>
    <x v="0"/>
    <x v="1"/>
    <x v="2"/>
    <x v="1132"/>
  </r>
  <r>
    <x v="2"/>
    <x v="1"/>
    <x v="312"/>
    <x v="0"/>
    <x v="1"/>
    <x v="2"/>
    <x v="1133"/>
  </r>
  <r>
    <x v="45"/>
    <x v="0"/>
    <x v="213"/>
    <x v="2"/>
    <x v="1"/>
    <x v="2"/>
    <x v="1134"/>
  </r>
  <r>
    <x v="36"/>
    <x v="0"/>
    <x v="459"/>
    <x v="1"/>
    <x v="1"/>
    <x v="0"/>
    <x v="1135"/>
  </r>
  <r>
    <x v="21"/>
    <x v="0"/>
    <x v="259"/>
    <x v="0"/>
    <x v="1"/>
    <x v="2"/>
    <x v="1136"/>
  </r>
  <r>
    <x v="3"/>
    <x v="1"/>
    <x v="328"/>
    <x v="0"/>
    <x v="1"/>
    <x v="1"/>
    <x v="1137"/>
  </r>
  <r>
    <x v="0"/>
    <x v="0"/>
    <x v="127"/>
    <x v="0"/>
    <x v="0"/>
    <x v="2"/>
    <x v="1138"/>
  </r>
  <r>
    <x v="45"/>
    <x v="1"/>
    <x v="493"/>
    <x v="1"/>
    <x v="1"/>
    <x v="1"/>
    <x v="1139"/>
  </r>
  <r>
    <x v="24"/>
    <x v="0"/>
    <x v="365"/>
    <x v="2"/>
    <x v="1"/>
    <x v="0"/>
    <x v="1140"/>
  </r>
  <r>
    <x v="14"/>
    <x v="0"/>
    <x v="443"/>
    <x v="0"/>
    <x v="1"/>
    <x v="1"/>
    <x v="1141"/>
  </r>
  <r>
    <x v="46"/>
    <x v="1"/>
    <x v="454"/>
    <x v="3"/>
    <x v="1"/>
    <x v="1"/>
    <x v="1142"/>
  </r>
  <r>
    <x v="45"/>
    <x v="1"/>
    <x v="243"/>
    <x v="3"/>
    <x v="1"/>
    <x v="0"/>
    <x v="1143"/>
  </r>
  <r>
    <x v="14"/>
    <x v="1"/>
    <x v="27"/>
    <x v="2"/>
    <x v="1"/>
    <x v="2"/>
    <x v="1144"/>
  </r>
  <r>
    <x v="8"/>
    <x v="1"/>
    <x v="163"/>
    <x v="0"/>
    <x v="0"/>
    <x v="0"/>
    <x v="1145"/>
  </r>
  <r>
    <x v="34"/>
    <x v="0"/>
    <x v="23"/>
    <x v="0"/>
    <x v="1"/>
    <x v="2"/>
    <x v="1146"/>
  </r>
  <r>
    <x v="19"/>
    <x v="1"/>
    <x v="510"/>
    <x v="1"/>
    <x v="1"/>
    <x v="0"/>
    <x v="1147"/>
  </r>
  <r>
    <x v="44"/>
    <x v="1"/>
    <x v="22"/>
    <x v="0"/>
    <x v="1"/>
    <x v="0"/>
    <x v="1148"/>
  </r>
  <r>
    <x v="1"/>
    <x v="0"/>
    <x v="511"/>
    <x v="0"/>
    <x v="1"/>
    <x v="3"/>
    <x v="1149"/>
  </r>
  <r>
    <x v="30"/>
    <x v="0"/>
    <x v="238"/>
    <x v="0"/>
    <x v="1"/>
    <x v="2"/>
    <x v="1150"/>
  </r>
  <r>
    <x v="32"/>
    <x v="0"/>
    <x v="316"/>
    <x v="2"/>
    <x v="0"/>
    <x v="1"/>
    <x v="1151"/>
  </r>
  <r>
    <x v="22"/>
    <x v="0"/>
    <x v="427"/>
    <x v="1"/>
    <x v="1"/>
    <x v="2"/>
    <x v="1152"/>
  </r>
  <r>
    <x v="28"/>
    <x v="0"/>
    <x v="325"/>
    <x v="5"/>
    <x v="1"/>
    <x v="2"/>
    <x v="1153"/>
  </r>
  <r>
    <x v="26"/>
    <x v="0"/>
    <x v="188"/>
    <x v="2"/>
    <x v="1"/>
    <x v="3"/>
    <x v="1154"/>
  </r>
  <r>
    <x v="0"/>
    <x v="1"/>
    <x v="512"/>
    <x v="0"/>
    <x v="0"/>
    <x v="1"/>
    <x v="1155"/>
  </r>
  <r>
    <x v="11"/>
    <x v="0"/>
    <x v="247"/>
    <x v="3"/>
    <x v="1"/>
    <x v="2"/>
    <x v="1156"/>
  </r>
  <r>
    <x v="34"/>
    <x v="0"/>
    <x v="162"/>
    <x v="0"/>
    <x v="1"/>
    <x v="3"/>
    <x v="1157"/>
  </r>
  <r>
    <x v="4"/>
    <x v="0"/>
    <x v="513"/>
    <x v="0"/>
    <x v="1"/>
    <x v="0"/>
    <x v="1158"/>
  </r>
  <r>
    <x v="32"/>
    <x v="0"/>
    <x v="415"/>
    <x v="1"/>
    <x v="1"/>
    <x v="2"/>
    <x v="1159"/>
  </r>
  <r>
    <x v="16"/>
    <x v="1"/>
    <x v="14"/>
    <x v="3"/>
    <x v="1"/>
    <x v="1"/>
    <x v="1160"/>
  </r>
  <r>
    <x v="15"/>
    <x v="1"/>
    <x v="130"/>
    <x v="1"/>
    <x v="1"/>
    <x v="1"/>
    <x v="1161"/>
  </r>
  <r>
    <x v="1"/>
    <x v="0"/>
    <x v="143"/>
    <x v="0"/>
    <x v="1"/>
    <x v="3"/>
    <x v="1162"/>
  </r>
  <r>
    <x v="24"/>
    <x v="0"/>
    <x v="33"/>
    <x v="1"/>
    <x v="1"/>
    <x v="2"/>
    <x v="1163"/>
  </r>
  <r>
    <x v="22"/>
    <x v="0"/>
    <x v="388"/>
    <x v="0"/>
    <x v="1"/>
    <x v="3"/>
    <x v="1164"/>
  </r>
  <r>
    <x v="37"/>
    <x v="1"/>
    <x v="514"/>
    <x v="0"/>
    <x v="1"/>
    <x v="1"/>
    <x v="1165"/>
  </r>
  <r>
    <x v="38"/>
    <x v="0"/>
    <x v="15"/>
    <x v="3"/>
    <x v="1"/>
    <x v="0"/>
    <x v="1166"/>
  </r>
  <r>
    <x v="4"/>
    <x v="1"/>
    <x v="49"/>
    <x v="3"/>
    <x v="1"/>
    <x v="0"/>
    <x v="1167"/>
  </r>
  <r>
    <x v="7"/>
    <x v="0"/>
    <x v="237"/>
    <x v="1"/>
    <x v="1"/>
    <x v="2"/>
    <x v="1168"/>
  </r>
  <r>
    <x v="1"/>
    <x v="1"/>
    <x v="60"/>
    <x v="1"/>
    <x v="0"/>
    <x v="3"/>
    <x v="1169"/>
  </r>
  <r>
    <x v="32"/>
    <x v="0"/>
    <x v="418"/>
    <x v="3"/>
    <x v="0"/>
    <x v="0"/>
    <x v="1170"/>
  </r>
  <r>
    <x v="12"/>
    <x v="0"/>
    <x v="180"/>
    <x v="0"/>
    <x v="1"/>
    <x v="1"/>
    <x v="1171"/>
  </r>
  <r>
    <x v="25"/>
    <x v="1"/>
    <x v="245"/>
    <x v="3"/>
    <x v="1"/>
    <x v="2"/>
    <x v="1172"/>
  </r>
  <r>
    <x v="38"/>
    <x v="1"/>
    <x v="159"/>
    <x v="3"/>
    <x v="1"/>
    <x v="2"/>
    <x v="1173"/>
  </r>
  <r>
    <x v="20"/>
    <x v="0"/>
    <x v="416"/>
    <x v="0"/>
    <x v="1"/>
    <x v="0"/>
    <x v="1174"/>
  </r>
  <r>
    <x v="14"/>
    <x v="0"/>
    <x v="134"/>
    <x v="1"/>
    <x v="0"/>
    <x v="2"/>
    <x v="1175"/>
  </r>
  <r>
    <x v="29"/>
    <x v="0"/>
    <x v="73"/>
    <x v="1"/>
    <x v="1"/>
    <x v="0"/>
    <x v="1176"/>
  </r>
  <r>
    <x v="11"/>
    <x v="0"/>
    <x v="231"/>
    <x v="0"/>
    <x v="1"/>
    <x v="3"/>
    <x v="1177"/>
  </r>
  <r>
    <x v="5"/>
    <x v="1"/>
    <x v="382"/>
    <x v="0"/>
    <x v="0"/>
    <x v="1"/>
    <x v="1178"/>
  </r>
  <r>
    <x v="44"/>
    <x v="0"/>
    <x v="317"/>
    <x v="1"/>
    <x v="1"/>
    <x v="3"/>
    <x v="1179"/>
  </r>
  <r>
    <x v="23"/>
    <x v="0"/>
    <x v="503"/>
    <x v="0"/>
    <x v="1"/>
    <x v="2"/>
    <x v="1180"/>
  </r>
  <r>
    <x v="9"/>
    <x v="0"/>
    <x v="148"/>
    <x v="0"/>
    <x v="1"/>
    <x v="0"/>
    <x v="1181"/>
  </r>
  <r>
    <x v="28"/>
    <x v="0"/>
    <x v="60"/>
    <x v="1"/>
    <x v="1"/>
    <x v="3"/>
    <x v="1182"/>
  </r>
  <r>
    <x v="11"/>
    <x v="0"/>
    <x v="515"/>
    <x v="1"/>
    <x v="0"/>
    <x v="1"/>
    <x v="1183"/>
  </r>
  <r>
    <x v="39"/>
    <x v="1"/>
    <x v="476"/>
    <x v="3"/>
    <x v="1"/>
    <x v="3"/>
    <x v="1184"/>
  </r>
  <r>
    <x v="34"/>
    <x v="1"/>
    <x v="50"/>
    <x v="2"/>
    <x v="0"/>
    <x v="2"/>
    <x v="1185"/>
  </r>
  <r>
    <x v="10"/>
    <x v="0"/>
    <x v="297"/>
    <x v="0"/>
    <x v="1"/>
    <x v="2"/>
    <x v="1186"/>
  </r>
  <r>
    <x v="32"/>
    <x v="0"/>
    <x v="235"/>
    <x v="1"/>
    <x v="0"/>
    <x v="3"/>
    <x v="1187"/>
  </r>
  <r>
    <x v="11"/>
    <x v="0"/>
    <x v="52"/>
    <x v="0"/>
    <x v="1"/>
    <x v="0"/>
    <x v="1188"/>
  </r>
  <r>
    <x v="5"/>
    <x v="0"/>
    <x v="27"/>
    <x v="3"/>
    <x v="1"/>
    <x v="2"/>
    <x v="1189"/>
  </r>
  <r>
    <x v="24"/>
    <x v="0"/>
    <x v="404"/>
    <x v="1"/>
    <x v="1"/>
    <x v="3"/>
    <x v="1190"/>
  </r>
  <r>
    <x v="30"/>
    <x v="0"/>
    <x v="203"/>
    <x v="1"/>
    <x v="1"/>
    <x v="3"/>
    <x v="1191"/>
  </r>
  <r>
    <x v="28"/>
    <x v="0"/>
    <x v="429"/>
    <x v="0"/>
    <x v="1"/>
    <x v="2"/>
    <x v="1192"/>
  </r>
  <r>
    <x v="5"/>
    <x v="0"/>
    <x v="404"/>
    <x v="0"/>
    <x v="1"/>
    <x v="2"/>
    <x v="1193"/>
  </r>
  <r>
    <x v="0"/>
    <x v="0"/>
    <x v="325"/>
    <x v="2"/>
    <x v="1"/>
    <x v="2"/>
    <x v="1194"/>
  </r>
  <r>
    <x v="0"/>
    <x v="0"/>
    <x v="190"/>
    <x v="0"/>
    <x v="0"/>
    <x v="2"/>
    <x v="1195"/>
  </r>
  <r>
    <x v="24"/>
    <x v="1"/>
    <x v="516"/>
    <x v="0"/>
    <x v="1"/>
    <x v="1"/>
    <x v="1196"/>
  </r>
  <r>
    <x v="29"/>
    <x v="1"/>
    <x v="452"/>
    <x v="1"/>
    <x v="1"/>
    <x v="2"/>
    <x v="1197"/>
  </r>
  <r>
    <x v="5"/>
    <x v="0"/>
    <x v="335"/>
    <x v="3"/>
    <x v="1"/>
    <x v="0"/>
    <x v="1198"/>
  </r>
  <r>
    <x v="7"/>
    <x v="1"/>
    <x v="200"/>
    <x v="3"/>
    <x v="1"/>
    <x v="2"/>
    <x v="1199"/>
  </r>
  <r>
    <x v="6"/>
    <x v="1"/>
    <x v="517"/>
    <x v="3"/>
    <x v="1"/>
    <x v="2"/>
    <x v="1200"/>
  </r>
  <r>
    <x v="20"/>
    <x v="1"/>
    <x v="159"/>
    <x v="0"/>
    <x v="1"/>
    <x v="2"/>
    <x v="1201"/>
  </r>
  <r>
    <x v="43"/>
    <x v="1"/>
    <x v="243"/>
    <x v="1"/>
    <x v="1"/>
    <x v="3"/>
    <x v="1202"/>
  </r>
  <r>
    <x v="1"/>
    <x v="0"/>
    <x v="518"/>
    <x v="2"/>
    <x v="0"/>
    <x v="1"/>
    <x v="1203"/>
  </r>
  <r>
    <x v="22"/>
    <x v="1"/>
    <x v="519"/>
    <x v="1"/>
    <x v="1"/>
    <x v="2"/>
    <x v="1204"/>
  </r>
  <r>
    <x v="17"/>
    <x v="0"/>
    <x v="82"/>
    <x v="3"/>
    <x v="1"/>
    <x v="0"/>
    <x v="1205"/>
  </r>
  <r>
    <x v="26"/>
    <x v="1"/>
    <x v="220"/>
    <x v="3"/>
    <x v="0"/>
    <x v="0"/>
    <x v="1206"/>
  </r>
  <r>
    <x v="7"/>
    <x v="0"/>
    <x v="122"/>
    <x v="1"/>
    <x v="0"/>
    <x v="3"/>
    <x v="1207"/>
  </r>
  <r>
    <x v="17"/>
    <x v="1"/>
    <x v="109"/>
    <x v="1"/>
    <x v="1"/>
    <x v="0"/>
    <x v="1208"/>
  </r>
  <r>
    <x v="26"/>
    <x v="1"/>
    <x v="99"/>
    <x v="1"/>
    <x v="1"/>
    <x v="2"/>
    <x v="1209"/>
  </r>
  <r>
    <x v="46"/>
    <x v="1"/>
    <x v="22"/>
    <x v="3"/>
    <x v="1"/>
    <x v="1"/>
    <x v="1210"/>
  </r>
  <r>
    <x v="1"/>
    <x v="1"/>
    <x v="321"/>
    <x v="0"/>
    <x v="1"/>
    <x v="3"/>
    <x v="1211"/>
  </r>
  <r>
    <x v="14"/>
    <x v="0"/>
    <x v="520"/>
    <x v="3"/>
    <x v="1"/>
    <x v="0"/>
    <x v="1212"/>
  </r>
  <r>
    <x v="13"/>
    <x v="0"/>
    <x v="468"/>
    <x v="1"/>
    <x v="1"/>
    <x v="2"/>
    <x v="1213"/>
  </r>
  <r>
    <x v="1"/>
    <x v="1"/>
    <x v="521"/>
    <x v="0"/>
    <x v="1"/>
    <x v="3"/>
    <x v="1214"/>
  </r>
  <r>
    <x v="29"/>
    <x v="1"/>
    <x v="322"/>
    <x v="0"/>
    <x v="1"/>
    <x v="1"/>
    <x v="1215"/>
  </r>
  <r>
    <x v="38"/>
    <x v="1"/>
    <x v="348"/>
    <x v="3"/>
    <x v="1"/>
    <x v="1"/>
    <x v="1216"/>
  </r>
  <r>
    <x v="6"/>
    <x v="0"/>
    <x v="489"/>
    <x v="1"/>
    <x v="0"/>
    <x v="0"/>
    <x v="1217"/>
  </r>
  <r>
    <x v="25"/>
    <x v="0"/>
    <x v="267"/>
    <x v="2"/>
    <x v="1"/>
    <x v="2"/>
    <x v="1218"/>
  </r>
  <r>
    <x v="15"/>
    <x v="0"/>
    <x v="522"/>
    <x v="1"/>
    <x v="1"/>
    <x v="3"/>
    <x v="1219"/>
  </r>
  <r>
    <x v="29"/>
    <x v="1"/>
    <x v="523"/>
    <x v="3"/>
    <x v="1"/>
    <x v="1"/>
    <x v="1220"/>
  </r>
  <r>
    <x v="45"/>
    <x v="1"/>
    <x v="128"/>
    <x v="0"/>
    <x v="1"/>
    <x v="1"/>
    <x v="1221"/>
  </r>
  <r>
    <x v="34"/>
    <x v="0"/>
    <x v="137"/>
    <x v="0"/>
    <x v="0"/>
    <x v="1"/>
    <x v="1222"/>
  </r>
  <r>
    <x v="24"/>
    <x v="1"/>
    <x v="524"/>
    <x v="1"/>
    <x v="1"/>
    <x v="3"/>
    <x v="1223"/>
  </r>
  <r>
    <x v="3"/>
    <x v="0"/>
    <x v="13"/>
    <x v="1"/>
    <x v="1"/>
    <x v="1"/>
    <x v="1224"/>
  </r>
  <r>
    <x v="25"/>
    <x v="1"/>
    <x v="290"/>
    <x v="3"/>
    <x v="1"/>
    <x v="3"/>
    <x v="1225"/>
  </r>
  <r>
    <x v="44"/>
    <x v="1"/>
    <x v="464"/>
    <x v="3"/>
    <x v="1"/>
    <x v="1"/>
    <x v="1226"/>
  </r>
  <r>
    <x v="12"/>
    <x v="1"/>
    <x v="53"/>
    <x v="0"/>
    <x v="1"/>
    <x v="1"/>
    <x v="1227"/>
  </r>
  <r>
    <x v="30"/>
    <x v="1"/>
    <x v="511"/>
    <x v="0"/>
    <x v="1"/>
    <x v="3"/>
    <x v="1228"/>
  </r>
  <r>
    <x v="14"/>
    <x v="1"/>
    <x v="525"/>
    <x v="2"/>
    <x v="0"/>
    <x v="2"/>
    <x v="1229"/>
  </r>
  <r>
    <x v="34"/>
    <x v="0"/>
    <x v="526"/>
    <x v="0"/>
    <x v="0"/>
    <x v="0"/>
    <x v="1230"/>
  </r>
  <r>
    <x v="40"/>
    <x v="0"/>
    <x v="456"/>
    <x v="2"/>
    <x v="1"/>
    <x v="2"/>
    <x v="1231"/>
  </r>
  <r>
    <x v="30"/>
    <x v="1"/>
    <x v="527"/>
    <x v="0"/>
    <x v="1"/>
    <x v="0"/>
    <x v="1232"/>
  </r>
  <r>
    <x v="39"/>
    <x v="0"/>
    <x v="138"/>
    <x v="3"/>
    <x v="1"/>
    <x v="1"/>
    <x v="1233"/>
  </r>
  <r>
    <x v="21"/>
    <x v="1"/>
    <x v="320"/>
    <x v="0"/>
    <x v="1"/>
    <x v="2"/>
    <x v="1234"/>
  </r>
  <r>
    <x v="18"/>
    <x v="0"/>
    <x v="496"/>
    <x v="0"/>
    <x v="1"/>
    <x v="3"/>
    <x v="1235"/>
  </r>
  <r>
    <x v="30"/>
    <x v="0"/>
    <x v="143"/>
    <x v="0"/>
    <x v="1"/>
    <x v="2"/>
    <x v="1236"/>
  </r>
  <r>
    <x v="7"/>
    <x v="1"/>
    <x v="3"/>
    <x v="2"/>
    <x v="1"/>
    <x v="3"/>
    <x v="1237"/>
  </r>
  <r>
    <x v="9"/>
    <x v="0"/>
    <x v="14"/>
    <x v="1"/>
    <x v="1"/>
    <x v="1"/>
    <x v="1238"/>
  </r>
  <r>
    <x v="14"/>
    <x v="1"/>
    <x v="423"/>
    <x v="3"/>
    <x v="0"/>
    <x v="1"/>
    <x v="1239"/>
  </r>
  <r>
    <x v="33"/>
    <x v="1"/>
    <x v="528"/>
    <x v="3"/>
    <x v="0"/>
    <x v="1"/>
    <x v="1240"/>
  </r>
  <r>
    <x v="20"/>
    <x v="0"/>
    <x v="529"/>
    <x v="2"/>
    <x v="1"/>
    <x v="2"/>
    <x v="1241"/>
  </r>
  <r>
    <x v="2"/>
    <x v="0"/>
    <x v="293"/>
    <x v="0"/>
    <x v="1"/>
    <x v="1"/>
    <x v="1242"/>
  </r>
  <r>
    <x v="1"/>
    <x v="1"/>
    <x v="230"/>
    <x v="0"/>
    <x v="1"/>
    <x v="1"/>
    <x v="1243"/>
  </r>
  <r>
    <x v="2"/>
    <x v="1"/>
    <x v="210"/>
    <x v="4"/>
    <x v="1"/>
    <x v="0"/>
    <x v="1244"/>
  </r>
  <r>
    <x v="39"/>
    <x v="0"/>
    <x v="324"/>
    <x v="2"/>
    <x v="1"/>
    <x v="0"/>
    <x v="1245"/>
  </r>
  <r>
    <x v="3"/>
    <x v="1"/>
    <x v="530"/>
    <x v="5"/>
    <x v="1"/>
    <x v="0"/>
    <x v="1246"/>
  </r>
  <r>
    <x v="1"/>
    <x v="0"/>
    <x v="13"/>
    <x v="0"/>
    <x v="1"/>
    <x v="1"/>
    <x v="1247"/>
  </r>
  <r>
    <x v="4"/>
    <x v="1"/>
    <x v="51"/>
    <x v="1"/>
    <x v="0"/>
    <x v="3"/>
    <x v="1248"/>
  </r>
  <r>
    <x v="23"/>
    <x v="1"/>
    <x v="8"/>
    <x v="0"/>
    <x v="0"/>
    <x v="3"/>
    <x v="1249"/>
  </r>
  <r>
    <x v="0"/>
    <x v="1"/>
    <x v="202"/>
    <x v="0"/>
    <x v="1"/>
    <x v="0"/>
    <x v="1250"/>
  </r>
  <r>
    <x v="34"/>
    <x v="1"/>
    <x v="531"/>
    <x v="0"/>
    <x v="0"/>
    <x v="0"/>
    <x v="1251"/>
  </r>
  <r>
    <x v="29"/>
    <x v="0"/>
    <x v="375"/>
    <x v="5"/>
    <x v="1"/>
    <x v="0"/>
    <x v="1252"/>
  </r>
  <r>
    <x v="16"/>
    <x v="0"/>
    <x v="25"/>
    <x v="0"/>
    <x v="1"/>
    <x v="1"/>
    <x v="1253"/>
  </r>
  <r>
    <x v="44"/>
    <x v="0"/>
    <x v="532"/>
    <x v="0"/>
    <x v="1"/>
    <x v="0"/>
    <x v="1254"/>
  </r>
  <r>
    <x v="43"/>
    <x v="0"/>
    <x v="241"/>
    <x v="2"/>
    <x v="1"/>
    <x v="2"/>
    <x v="1255"/>
  </r>
  <r>
    <x v="40"/>
    <x v="0"/>
    <x v="215"/>
    <x v="1"/>
    <x v="1"/>
    <x v="2"/>
    <x v="1256"/>
  </r>
  <r>
    <x v="19"/>
    <x v="1"/>
    <x v="533"/>
    <x v="2"/>
    <x v="1"/>
    <x v="2"/>
    <x v="1257"/>
  </r>
  <r>
    <x v="14"/>
    <x v="0"/>
    <x v="247"/>
    <x v="0"/>
    <x v="1"/>
    <x v="3"/>
    <x v="1258"/>
  </r>
  <r>
    <x v="4"/>
    <x v="0"/>
    <x v="481"/>
    <x v="0"/>
    <x v="1"/>
    <x v="3"/>
    <x v="1259"/>
  </r>
  <r>
    <x v="2"/>
    <x v="1"/>
    <x v="109"/>
    <x v="1"/>
    <x v="1"/>
    <x v="0"/>
    <x v="1260"/>
  </r>
  <r>
    <x v="24"/>
    <x v="0"/>
    <x v="123"/>
    <x v="1"/>
    <x v="1"/>
    <x v="1"/>
    <x v="1261"/>
  </r>
  <r>
    <x v="32"/>
    <x v="0"/>
    <x v="441"/>
    <x v="1"/>
    <x v="1"/>
    <x v="0"/>
    <x v="1262"/>
  </r>
  <r>
    <x v="41"/>
    <x v="0"/>
    <x v="150"/>
    <x v="3"/>
    <x v="1"/>
    <x v="3"/>
    <x v="1263"/>
  </r>
  <r>
    <x v="33"/>
    <x v="1"/>
    <x v="534"/>
    <x v="0"/>
    <x v="0"/>
    <x v="1"/>
    <x v="1264"/>
  </r>
  <r>
    <x v="19"/>
    <x v="0"/>
    <x v="252"/>
    <x v="0"/>
    <x v="1"/>
    <x v="0"/>
    <x v="1265"/>
  </r>
  <r>
    <x v="23"/>
    <x v="1"/>
    <x v="320"/>
    <x v="0"/>
    <x v="0"/>
    <x v="3"/>
    <x v="1266"/>
  </r>
  <r>
    <x v="34"/>
    <x v="0"/>
    <x v="520"/>
    <x v="0"/>
    <x v="1"/>
    <x v="0"/>
    <x v="1267"/>
  </r>
  <r>
    <x v="39"/>
    <x v="1"/>
    <x v="97"/>
    <x v="2"/>
    <x v="1"/>
    <x v="0"/>
    <x v="1268"/>
  </r>
  <r>
    <x v="21"/>
    <x v="1"/>
    <x v="113"/>
    <x v="1"/>
    <x v="1"/>
    <x v="2"/>
    <x v="1269"/>
  </r>
  <r>
    <x v="9"/>
    <x v="0"/>
    <x v="525"/>
    <x v="0"/>
    <x v="1"/>
    <x v="2"/>
    <x v="1270"/>
  </r>
  <r>
    <x v="32"/>
    <x v="1"/>
    <x v="535"/>
    <x v="4"/>
    <x v="1"/>
    <x v="1"/>
    <x v="1271"/>
  </r>
  <r>
    <x v="22"/>
    <x v="1"/>
    <x v="536"/>
    <x v="1"/>
    <x v="1"/>
    <x v="1"/>
    <x v="1272"/>
  </r>
  <r>
    <x v="21"/>
    <x v="1"/>
    <x v="537"/>
    <x v="0"/>
    <x v="0"/>
    <x v="1"/>
    <x v="1273"/>
  </r>
  <r>
    <x v="37"/>
    <x v="1"/>
    <x v="408"/>
    <x v="0"/>
    <x v="1"/>
    <x v="0"/>
    <x v="1274"/>
  </r>
  <r>
    <x v="20"/>
    <x v="0"/>
    <x v="257"/>
    <x v="0"/>
    <x v="1"/>
    <x v="3"/>
    <x v="1275"/>
  </r>
  <r>
    <x v="4"/>
    <x v="0"/>
    <x v="129"/>
    <x v="0"/>
    <x v="1"/>
    <x v="2"/>
    <x v="1276"/>
  </r>
  <r>
    <x v="46"/>
    <x v="1"/>
    <x v="503"/>
    <x v="1"/>
    <x v="0"/>
    <x v="3"/>
    <x v="1277"/>
  </r>
  <r>
    <x v="9"/>
    <x v="0"/>
    <x v="471"/>
    <x v="3"/>
    <x v="1"/>
    <x v="2"/>
    <x v="1278"/>
  </r>
  <r>
    <x v="28"/>
    <x v="0"/>
    <x v="230"/>
    <x v="0"/>
    <x v="1"/>
    <x v="1"/>
    <x v="1279"/>
  </r>
  <r>
    <x v="42"/>
    <x v="0"/>
    <x v="215"/>
    <x v="3"/>
    <x v="0"/>
    <x v="2"/>
    <x v="1280"/>
  </r>
  <r>
    <x v="1"/>
    <x v="0"/>
    <x v="496"/>
    <x v="0"/>
    <x v="0"/>
    <x v="3"/>
    <x v="1281"/>
  </r>
  <r>
    <x v="1"/>
    <x v="1"/>
    <x v="279"/>
    <x v="1"/>
    <x v="1"/>
    <x v="1"/>
    <x v="1282"/>
  </r>
  <r>
    <x v="35"/>
    <x v="1"/>
    <x v="29"/>
    <x v="1"/>
    <x v="0"/>
    <x v="0"/>
    <x v="1283"/>
  </r>
  <r>
    <x v="42"/>
    <x v="0"/>
    <x v="200"/>
    <x v="0"/>
    <x v="1"/>
    <x v="3"/>
    <x v="1284"/>
  </r>
  <r>
    <x v="2"/>
    <x v="0"/>
    <x v="193"/>
    <x v="0"/>
    <x v="1"/>
    <x v="3"/>
    <x v="1285"/>
  </r>
  <r>
    <x v="26"/>
    <x v="0"/>
    <x v="473"/>
    <x v="1"/>
    <x v="1"/>
    <x v="0"/>
    <x v="1286"/>
  </r>
  <r>
    <x v="34"/>
    <x v="1"/>
    <x v="538"/>
    <x v="3"/>
    <x v="0"/>
    <x v="0"/>
    <x v="1287"/>
  </r>
  <r>
    <x v="36"/>
    <x v="1"/>
    <x v="419"/>
    <x v="1"/>
    <x v="1"/>
    <x v="1"/>
    <x v="1288"/>
  </r>
  <r>
    <x v="25"/>
    <x v="0"/>
    <x v="91"/>
    <x v="3"/>
    <x v="1"/>
    <x v="3"/>
    <x v="1289"/>
  </r>
  <r>
    <x v="0"/>
    <x v="1"/>
    <x v="539"/>
    <x v="0"/>
    <x v="0"/>
    <x v="0"/>
    <x v="1290"/>
  </r>
  <r>
    <x v="27"/>
    <x v="1"/>
    <x v="174"/>
    <x v="0"/>
    <x v="1"/>
    <x v="1"/>
    <x v="1291"/>
  </r>
  <r>
    <x v="6"/>
    <x v="1"/>
    <x v="474"/>
    <x v="2"/>
    <x v="1"/>
    <x v="2"/>
    <x v="1292"/>
  </r>
  <r>
    <x v="30"/>
    <x v="1"/>
    <x v="124"/>
    <x v="0"/>
    <x v="1"/>
    <x v="3"/>
    <x v="1293"/>
  </r>
  <r>
    <x v="34"/>
    <x v="1"/>
    <x v="540"/>
    <x v="1"/>
    <x v="1"/>
    <x v="0"/>
    <x v="1294"/>
  </r>
  <r>
    <x v="1"/>
    <x v="1"/>
    <x v="388"/>
    <x v="0"/>
    <x v="1"/>
    <x v="3"/>
    <x v="1295"/>
  </r>
  <r>
    <x v="2"/>
    <x v="0"/>
    <x v="426"/>
    <x v="3"/>
    <x v="1"/>
    <x v="1"/>
    <x v="1296"/>
  </r>
  <r>
    <x v="3"/>
    <x v="1"/>
    <x v="207"/>
    <x v="3"/>
    <x v="1"/>
    <x v="2"/>
    <x v="1297"/>
  </r>
  <r>
    <x v="0"/>
    <x v="0"/>
    <x v="474"/>
    <x v="1"/>
    <x v="1"/>
    <x v="2"/>
    <x v="1298"/>
  </r>
  <r>
    <x v="39"/>
    <x v="1"/>
    <x v="541"/>
    <x v="0"/>
    <x v="0"/>
    <x v="1"/>
    <x v="1299"/>
  </r>
  <r>
    <x v="10"/>
    <x v="1"/>
    <x v="99"/>
    <x v="2"/>
    <x v="0"/>
    <x v="2"/>
    <x v="1300"/>
  </r>
  <r>
    <x v="9"/>
    <x v="0"/>
    <x v="37"/>
    <x v="1"/>
    <x v="1"/>
    <x v="0"/>
    <x v="1301"/>
  </r>
  <r>
    <x v="32"/>
    <x v="1"/>
    <x v="542"/>
    <x v="0"/>
    <x v="0"/>
    <x v="0"/>
    <x v="1302"/>
  </r>
  <r>
    <x v="44"/>
    <x v="1"/>
    <x v="456"/>
    <x v="3"/>
    <x v="0"/>
    <x v="3"/>
    <x v="1303"/>
  </r>
  <r>
    <x v="23"/>
    <x v="0"/>
    <x v="25"/>
    <x v="0"/>
    <x v="1"/>
    <x v="1"/>
    <x v="1304"/>
  </r>
  <r>
    <x v="38"/>
    <x v="0"/>
    <x v="361"/>
    <x v="0"/>
    <x v="0"/>
    <x v="3"/>
    <x v="1305"/>
  </r>
  <r>
    <x v="4"/>
    <x v="1"/>
    <x v="213"/>
    <x v="5"/>
    <x v="0"/>
    <x v="2"/>
    <x v="1306"/>
  </r>
  <r>
    <x v="9"/>
    <x v="0"/>
    <x v="204"/>
    <x v="0"/>
    <x v="0"/>
    <x v="0"/>
    <x v="1307"/>
  </r>
  <r>
    <x v="24"/>
    <x v="1"/>
    <x v="158"/>
    <x v="3"/>
    <x v="1"/>
    <x v="0"/>
    <x v="1308"/>
  </r>
  <r>
    <x v="44"/>
    <x v="1"/>
    <x v="31"/>
    <x v="1"/>
    <x v="1"/>
    <x v="2"/>
    <x v="1309"/>
  </r>
  <r>
    <x v="3"/>
    <x v="0"/>
    <x v="301"/>
    <x v="0"/>
    <x v="1"/>
    <x v="2"/>
    <x v="1310"/>
  </r>
  <r>
    <x v="16"/>
    <x v="1"/>
    <x v="470"/>
    <x v="1"/>
    <x v="1"/>
    <x v="0"/>
    <x v="1311"/>
  </r>
  <r>
    <x v="0"/>
    <x v="0"/>
    <x v="118"/>
    <x v="3"/>
    <x v="0"/>
    <x v="0"/>
    <x v="1312"/>
  </r>
  <r>
    <x v="15"/>
    <x v="0"/>
    <x v="367"/>
    <x v="2"/>
    <x v="0"/>
    <x v="2"/>
    <x v="1313"/>
  </r>
  <r>
    <x v="1"/>
    <x v="1"/>
    <x v="33"/>
    <x v="1"/>
    <x v="1"/>
    <x v="3"/>
    <x v="1314"/>
  </r>
  <r>
    <x v="0"/>
    <x v="0"/>
    <x v="272"/>
    <x v="0"/>
    <x v="1"/>
    <x v="0"/>
    <x v="1315"/>
  </r>
  <r>
    <x v="1"/>
    <x v="1"/>
    <x v="543"/>
    <x v="0"/>
    <x v="1"/>
    <x v="1"/>
    <x v="1316"/>
  </r>
  <r>
    <x v="22"/>
    <x v="1"/>
    <x v="544"/>
    <x v="5"/>
    <x v="1"/>
    <x v="3"/>
    <x v="1317"/>
  </r>
  <r>
    <x v="46"/>
    <x v="0"/>
    <x v="31"/>
    <x v="3"/>
    <x v="1"/>
    <x v="2"/>
    <x v="1318"/>
  </r>
  <r>
    <x v="5"/>
    <x v="1"/>
    <x v="320"/>
    <x v="2"/>
    <x v="1"/>
    <x v="2"/>
    <x v="1319"/>
  </r>
  <r>
    <x v="10"/>
    <x v="1"/>
    <x v="301"/>
    <x v="0"/>
    <x v="0"/>
    <x v="3"/>
    <x v="1320"/>
  </r>
  <r>
    <x v="10"/>
    <x v="1"/>
    <x v="130"/>
    <x v="0"/>
    <x v="1"/>
    <x v="1"/>
    <x v="1321"/>
  </r>
  <r>
    <x v="44"/>
    <x v="0"/>
    <x v="514"/>
    <x v="3"/>
    <x v="0"/>
    <x v="1"/>
    <x v="1322"/>
  </r>
  <r>
    <x v="5"/>
    <x v="1"/>
    <x v="63"/>
    <x v="1"/>
    <x v="1"/>
    <x v="2"/>
    <x v="1323"/>
  </r>
  <r>
    <x v="35"/>
    <x v="1"/>
    <x v="371"/>
    <x v="0"/>
    <x v="1"/>
    <x v="3"/>
    <x v="1324"/>
  </r>
  <r>
    <x v="44"/>
    <x v="0"/>
    <x v="545"/>
    <x v="0"/>
    <x v="1"/>
    <x v="3"/>
    <x v="1325"/>
  </r>
  <r>
    <x v="43"/>
    <x v="1"/>
    <x v="279"/>
    <x v="1"/>
    <x v="1"/>
    <x v="1"/>
    <x v="1326"/>
  </r>
  <r>
    <x v="11"/>
    <x v="0"/>
    <x v="432"/>
    <x v="3"/>
    <x v="1"/>
    <x v="3"/>
    <x v="1327"/>
  </r>
  <r>
    <x v="14"/>
    <x v="1"/>
    <x v="304"/>
    <x v="3"/>
    <x v="1"/>
    <x v="0"/>
    <x v="1328"/>
  </r>
  <r>
    <x v="37"/>
    <x v="0"/>
    <x v="5"/>
    <x v="3"/>
    <x v="1"/>
    <x v="1"/>
    <x v="1329"/>
  </r>
  <r>
    <x v="11"/>
    <x v="0"/>
    <x v="220"/>
    <x v="0"/>
    <x v="1"/>
    <x v="0"/>
    <x v="1330"/>
  </r>
  <r>
    <x v="14"/>
    <x v="0"/>
    <x v="546"/>
    <x v="2"/>
    <x v="1"/>
    <x v="0"/>
    <x v="1331"/>
  </r>
  <r>
    <x v="45"/>
    <x v="1"/>
    <x v="547"/>
    <x v="2"/>
    <x v="1"/>
    <x v="2"/>
    <x v="1332"/>
  </r>
  <r>
    <x v="1"/>
    <x v="0"/>
    <x v="23"/>
    <x v="0"/>
    <x v="1"/>
    <x v="3"/>
    <x v="1333"/>
  </r>
  <r>
    <x v="1"/>
    <x v="0"/>
    <x v="139"/>
    <x v="0"/>
    <x v="1"/>
    <x v="1"/>
    <x v="1334"/>
  </r>
  <r>
    <x v="27"/>
    <x v="0"/>
    <x v="335"/>
    <x v="0"/>
    <x v="1"/>
    <x v="0"/>
    <x v="1335"/>
  </r>
  <r>
    <x v="35"/>
    <x v="0"/>
    <x v="187"/>
    <x v="0"/>
    <x v="0"/>
    <x v="2"/>
    <x v="13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E0EA57-2780-494A-ADAB-378A33F50852}"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Age">
  <location ref="C17:D23" firstHeaderRow="1" firstDataRow="1" firstDataCol="1"/>
  <pivotFields count="7">
    <pivotField axis="axisRow" showAll="0">
      <items count="8">
        <item x="0"/>
        <item x="1"/>
        <item x="2"/>
        <item x="3"/>
        <item x="4"/>
        <item x="5"/>
        <item x="6"/>
        <item t="default"/>
      </items>
    </pivotField>
    <pivotField showAll="0"/>
    <pivotField showAll="0">
      <items count="7">
        <item x="0"/>
        <item x="1"/>
        <item x="2"/>
        <item x="3"/>
        <item x="4"/>
        <item x="5"/>
        <item t="default"/>
      </items>
    </pivotField>
    <pivotField showAll="0"/>
    <pivotField showAll="0"/>
    <pivotField showAll="0"/>
    <pivotField dataField="1"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s>
  <rowFields count="1">
    <field x="0"/>
  </rowFields>
  <rowItems count="6">
    <i>
      <x v="1"/>
    </i>
    <i>
      <x v="2"/>
    </i>
    <i>
      <x v="3"/>
    </i>
    <i>
      <x v="4"/>
    </i>
    <i>
      <x v="5"/>
    </i>
    <i t="grand">
      <x/>
    </i>
  </rowItems>
  <colItems count="1">
    <i/>
  </colItems>
  <dataFields count="1">
    <dataField name="Average of charges($)" fld="6" subtotal="average" baseField="0" baseItem="0" numFmtId="165"/>
  </dataFields>
  <formats count="8">
    <format dxfId="91">
      <pivotArea outline="0" collapsedLevelsAreSubtotals="1" fieldPosition="0"/>
    </format>
    <format dxfId="90">
      <pivotArea dataOnly="0" labelOnly="1" fieldPosition="0">
        <references count="1">
          <reference field="0" count="0"/>
        </references>
      </pivotArea>
    </format>
    <format dxfId="89">
      <pivotArea dataOnly="0" labelOnly="1" grandRow="1" outline="0" fieldPosition="0"/>
    </format>
    <format dxfId="88">
      <pivotArea outline="0" collapsedLevelsAreSubtotals="1" fieldPosition="0"/>
    </format>
    <format dxfId="87">
      <pivotArea dataOnly="0" labelOnly="1" fieldPosition="0">
        <references count="1">
          <reference field="0" count="0"/>
        </references>
      </pivotArea>
    </format>
    <format dxfId="86">
      <pivotArea dataOnly="0" labelOnly="1" grandRow="1" outline="0" fieldPosition="0"/>
    </format>
    <format dxfId="85">
      <pivotArea dataOnly="0" labelOnly="1" fieldPosition="0">
        <references count="1">
          <reference field="0" count="0"/>
        </references>
      </pivotArea>
    </format>
    <format dxfId="84">
      <pivotArea dataOnly="0" labelOnly="1" grandRow="1"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19FE09-8D6E-4E50-9BAE-393CB17D81FD}"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7" rowHeaderCaption="Sex">
  <location ref="C3:E6" firstHeaderRow="1" firstDataRow="2" firstDataCol="1"/>
  <pivotFields count="7">
    <pivotField showAll="0">
      <items count="8">
        <item x="0"/>
        <item x="1"/>
        <item x="2"/>
        <item x="3"/>
        <item x="4"/>
        <item x="5"/>
        <item x="6"/>
        <item t="default"/>
      </items>
    </pivotField>
    <pivotField axis="axisRow" showAll="0">
      <items count="3">
        <item x="0"/>
        <item x="1"/>
        <item t="default"/>
      </items>
    </pivotField>
    <pivotField showAll="0">
      <items count="7">
        <item x="0"/>
        <item x="1"/>
        <item x="2"/>
        <item x="3"/>
        <item x="4"/>
        <item x="5"/>
        <item t="default"/>
      </items>
    </pivotField>
    <pivotField showAll="0"/>
    <pivotField axis="axisCol" dataField="1" showAll="0">
      <items count="3">
        <item x="1"/>
        <item x="0"/>
        <item t="default"/>
      </items>
    </pivotField>
    <pivotField showAll="0"/>
    <pivotField showAll="0"/>
  </pivotFields>
  <rowFields count="1">
    <field x="1"/>
  </rowFields>
  <rowItems count="2">
    <i>
      <x/>
    </i>
    <i>
      <x v="1"/>
    </i>
  </rowItems>
  <colFields count="1">
    <field x="4"/>
  </colFields>
  <colItems count="2">
    <i>
      <x/>
    </i>
    <i>
      <x v="1"/>
    </i>
  </colItems>
  <dataFields count="1">
    <dataField name="Count of smoker" fld="4" subtotal="count" baseField="1" baseItem="0"/>
  </dataFields>
  <chartFormats count="2">
    <chartFormat chart="2" format="0" series="1">
      <pivotArea type="data" outline="0" fieldPosition="0">
        <references count="2">
          <reference field="4294967294" count="1" selected="0">
            <x v="0"/>
          </reference>
          <reference field="4" count="1" selected="0">
            <x v="0"/>
          </reference>
        </references>
      </pivotArea>
    </chartFormat>
    <chartFormat chart="2"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0C9B15-1948-4958-9C43-8F49DAE97AC9}" name="PivotTable5"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9" rowHeaderCaption="Smokers">
  <location ref="C47:D49" firstHeaderRow="1" firstDataRow="1" firstDataCol="1"/>
  <pivotFields count="7">
    <pivotField showAll="0">
      <items count="8">
        <item x="0"/>
        <item x="1"/>
        <item x="2"/>
        <item x="3"/>
        <item x="4"/>
        <item x="5"/>
        <item x="6"/>
        <item t="default"/>
      </items>
    </pivotField>
    <pivotField showAll="0"/>
    <pivotField showAll="0">
      <items count="7">
        <item x="0"/>
        <item x="1"/>
        <item x="2"/>
        <item x="3"/>
        <item x="4"/>
        <item x="5"/>
        <item t="default"/>
      </items>
    </pivotField>
    <pivotField showAll="0"/>
    <pivotField axis="axisRow" showAll="0">
      <items count="3">
        <item x="0"/>
        <item x="1"/>
        <item t="default"/>
      </items>
    </pivotField>
    <pivotField showAll="0"/>
    <pivotField dataField="1" showAll="0"/>
  </pivotFields>
  <rowFields count="1">
    <field x="4"/>
  </rowFields>
  <rowItems count="2">
    <i>
      <x/>
    </i>
    <i>
      <x v="1"/>
    </i>
  </rowItems>
  <colItems count="1">
    <i/>
  </colItems>
  <dataFields count="1">
    <dataField name="Average of charges($)" fld="6" subtotal="average" baseField="4"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595E97-1B09-4565-9ADF-73448F03F628}" name="PivotTable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rowHeaderCaption="BMI">
  <location ref="C32:D36" firstHeaderRow="1" firstDataRow="1" firstDataCol="1"/>
  <pivotFields count="7">
    <pivotField showAll="0">
      <items count="8">
        <item x="0"/>
        <item x="1"/>
        <item x="2"/>
        <item x="3"/>
        <item x="4"/>
        <item x="5"/>
        <item x="6"/>
        <item t="default"/>
      </items>
    </pivotField>
    <pivotField showAll="0"/>
    <pivotField axis="axisRow" showAll="0">
      <items count="7">
        <item x="0"/>
        <item x="1"/>
        <item x="2"/>
        <item x="3"/>
        <item x="4"/>
        <item x="5"/>
        <item t="default"/>
      </items>
    </pivotField>
    <pivotField showAll="0"/>
    <pivotField showAll="0"/>
    <pivotField showAll="0"/>
    <pivotField dataField="1" showAll="0"/>
  </pivotFields>
  <rowFields count="1">
    <field x="2"/>
  </rowFields>
  <rowItems count="4">
    <i>
      <x v="1"/>
    </i>
    <i>
      <x v="2"/>
    </i>
    <i>
      <x v="3"/>
    </i>
    <i>
      <x v="4"/>
    </i>
  </rowItems>
  <colItems count="1">
    <i/>
  </colItems>
  <dataFields count="1">
    <dataField name="Average of charges($)" fld="6" subtotal="average" baseField="2"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04764F-9E2D-4D04-BD96-34F23954B3CC}" name="PivotTable6"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colHeaderCaption="Region">
  <location ref="B4:D9" firstHeaderRow="1" firstDataRow="2" firstDataCol="1"/>
  <pivotFields count="7">
    <pivotField showAll="0">
      <items count="8">
        <item x="0"/>
        <item x="1"/>
        <item x="2"/>
        <item x="3"/>
        <item x="4"/>
        <item x="5"/>
        <item x="6"/>
        <item t="default"/>
      </items>
    </pivotField>
    <pivotField showAll="0"/>
    <pivotField showAll="0">
      <items count="7">
        <item x="0"/>
        <item x="1"/>
        <item x="2"/>
        <item x="3"/>
        <item x="4"/>
        <item x="5"/>
        <item t="default"/>
      </items>
    </pivotField>
    <pivotField showAll="0"/>
    <pivotField axis="axisCol" dataField="1" showAll="0">
      <items count="3">
        <item x="0"/>
        <item x="1"/>
        <item t="default"/>
      </items>
    </pivotField>
    <pivotField axis="axisRow" showAll="0">
      <items count="5">
        <item x="3"/>
        <item x="2"/>
        <item x="1"/>
        <item x="0"/>
        <item t="default"/>
      </items>
    </pivotField>
    <pivotField showAll="0"/>
  </pivotFields>
  <rowFields count="1">
    <field x="5"/>
  </rowFields>
  <rowItems count="4">
    <i>
      <x/>
    </i>
    <i>
      <x v="1"/>
    </i>
    <i>
      <x v="2"/>
    </i>
    <i>
      <x v="3"/>
    </i>
  </rowItems>
  <colFields count="1">
    <field x="4"/>
  </colFields>
  <colItems count="2">
    <i>
      <x/>
    </i>
    <i>
      <x v="1"/>
    </i>
  </colItems>
  <dataFields count="1">
    <dataField name="No of smoker" fld="4" subtotal="count" baseField="0" baseItem="0"/>
  </dataFields>
  <chartFormats count="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77A5B54-87F6-401C-B415-59705E165910}" name="PivotTable7"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B21:D26" firstHeaderRow="1" firstDataRow="2" firstDataCol="1"/>
  <pivotFields count="7">
    <pivotField showAll="0">
      <items count="8">
        <item x="0"/>
        <item x="1"/>
        <item x="2"/>
        <item x="3"/>
        <item x="4"/>
        <item x="5"/>
        <item x="6"/>
        <item t="default"/>
      </items>
    </pivotField>
    <pivotField showAll="0"/>
    <pivotField showAll="0">
      <items count="7">
        <item x="0"/>
        <item x="1"/>
        <item x="2"/>
        <item x="3"/>
        <item x="4"/>
        <item x="5"/>
        <item t="default"/>
      </items>
    </pivotField>
    <pivotField showAll="0"/>
    <pivotField axis="axisCol" showAll="0">
      <items count="3">
        <item x="1"/>
        <item x="0"/>
        <item t="default"/>
      </items>
    </pivotField>
    <pivotField axis="axisRow" showAll="0">
      <items count="5">
        <item x="3"/>
        <item x="2"/>
        <item x="1"/>
        <item x="0"/>
        <item t="default"/>
      </items>
    </pivotField>
    <pivotField dataField="1" showAll="0"/>
  </pivotFields>
  <rowFields count="1">
    <field x="5"/>
  </rowFields>
  <rowItems count="4">
    <i>
      <x/>
    </i>
    <i>
      <x v="1"/>
    </i>
    <i>
      <x v="2"/>
    </i>
    <i>
      <x v="3"/>
    </i>
  </rowItems>
  <colFields count="1">
    <field x="4"/>
  </colFields>
  <colItems count="2">
    <i>
      <x/>
    </i>
    <i>
      <x v="1"/>
    </i>
  </colItems>
  <dataFields count="1">
    <dataField name="Average of charges($)" fld="6" subtotal="average" baseField="5" baseItem="0" numFmtId="165"/>
  </dataFields>
  <formats count="1">
    <format dxfId="8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7531720-0D72-4E89-90B3-2B1A6C50EE48}"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rowHeaderCaption="Region" colHeaderCaption="Number  of Students">
  <location ref="B9:H14" firstHeaderRow="1" firstDataRow="2" firstDataCol="1"/>
  <pivotFields count="7">
    <pivotField showAll="0">
      <items count="8">
        <item x="0"/>
        <item x="1"/>
        <item x="2"/>
        <item x="3"/>
        <item x="4"/>
        <item x="5"/>
        <item x="6"/>
        <item t="default"/>
      </items>
    </pivotField>
    <pivotField showAll="0"/>
    <pivotField showAll="0">
      <items count="7">
        <item x="0"/>
        <item x="1"/>
        <item x="2"/>
        <item x="3"/>
        <item x="4"/>
        <item x="5"/>
        <item t="default"/>
      </items>
    </pivotField>
    <pivotField axis="axisCol" showAll="0">
      <items count="7">
        <item x="0"/>
        <item x="1"/>
        <item x="3"/>
        <item x="2"/>
        <item x="5"/>
        <item x="4"/>
        <item t="default"/>
      </items>
    </pivotField>
    <pivotField showAll="0"/>
    <pivotField axis="axisRow" showAll="0">
      <items count="5">
        <item x="3"/>
        <item x="2"/>
        <item x="1"/>
        <item x="0"/>
        <item t="default"/>
      </items>
    </pivotField>
    <pivotField dataField="1" showAll="0"/>
  </pivotFields>
  <rowFields count="1">
    <field x="5"/>
  </rowFields>
  <rowItems count="4">
    <i>
      <x/>
    </i>
    <i>
      <x v="1"/>
    </i>
    <i>
      <x v="2"/>
    </i>
    <i>
      <x v="3"/>
    </i>
  </rowItems>
  <colFields count="1">
    <field x="3"/>
  </colFields>
  <colItems count="6">
    <i>
      <x/>
    </i>
    <i>
      <x v="1"/>
    </i>
    <i>
      <x v="2"/>
    </i>
    <i>
      <x v="3"/>
    </i>
    <i>
      <x v="4"/>
    </i>
    <i>
      <x v="5"/>
    </i>
  </colItems>
  <dataFields count="1">
    <dataField name="Average of charges($)" fld="6" subtotal="average" baseField="5" baseItem="0" numFmtId="165"/>
  </dataFields>
  <formats count="9">
    <format dxfId="82">
      <pivotArea outline="0" collapsedLevelsAreSubtotals="1" fieldPosition="0"/>
    </format>
    <format dxfId="81">
      <pivotArea type="all" dataOnly="0" outline="0" fieldPosition="0"/>
    </format>
    <format dxfId="80">
      <pivotArea outline="0" collapsedLevelsAreSubtotals="1" fieldPosition="0"/>
    </format>
    <format dxfId="79">
      <pivotArea type="origin" dataOnly="0" labelOnly="1" outline="0" fieldPosition="0"/>
    </format>
    <format dxfId="78">
      <pivotArea field="3" type="button" dataOnly="0" labelOnly="1" outline="0" axis="axisCol" fieldPosition="0"/>
    </format>
    <format dxfId="77">
      <pivotArea type="topRight" dataOnly="0" labelOnly="1" outline="0" fieldPosition="0"/>
    </format>
    <format dxfId="76">
      <pivotArea field="5" type="button" dataOnly="0" labelOnly="1" outline="0" axis="axisRow" fieldPosition="0"/>
    </format>
    <format dxfId="75">
      <pivotArea dataOnly="0" labelOnly="1" fieldPosition="0">
        <references count="1">
          <reference field="5" count="0"/>
        </references>
      </pivotArea>
    </format>
    <format dxfId="74">
      <pivotArea dataOnly="0" labelOnly="1" fieldPosition="0">
        <references count="1">
          <reference field="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CD1C9B4-7282-4A78-9B05-FDAD831C1275}"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olHeaderCaption="Sex">
  <location ref="B17:D20" firstHeaderRow="1" firstDataRow="2" firstDataCol="1"/>
  <pivotFields count="7">
    <pivotField showAll="0">
      <items count="8">
        <item x="0"/>
        <item x="1"/>
        <item x="2"/>
        <item x="3"/>
        <item x="4"/>
        <item x="5"/>
        <item x="6"/>
        <item t="default"/>
      </items>
    </pivotField>
    <pivotField axis="axisCol" showAll="0">
      <items count="3">
        <item x="0"/>
        <item x="1"/>
        <item t="default"/>
      </items>
    </pivotField>
    <pivotField dataField="1" showAll="0">
      <items count="7">
        <item x="0"/>
        <item x="1"/>
        <item x="2"/>
        <item x="3"/>
        <item x="4"/>
        <item x="5"/>
        <item t="default"/>
      </items>
    </pivotField>
    <pivotField showAll="0"/>
    <pivotField axis="axisRow" showAll="0">
      <items count="3">
        <item x="1"/>
        <item x="0"/>
        <item t="default"/>
      </items>
    </pivotField>
    <pivotField showAll="0">
      <items count="5">
        <item x="3"/>
        <item x="2"/>
        <item x="1"/>
        <item x="0"/>
        <item t="default"/>
      </items>
    </pivotField>
    <pivotField showAll="0"/>
  </pivotFields>
  <rowFields count="1">
    <field x="4"/>
  </rowFields>
  <rowItems count="2">
    <i>
      <x/>
    </i>
    <i>
      <x v="1"/>
    </i>
  </rowItems>
  <colFields count="1">
    <field x="1"/>
  </colFields>
  <colItems count="2">
    <i>
      <x/>
    </i>
    <i>
      <x v="1"/>
    </i>
  </colItems>
  <dataFields count="1">
    <dataField name="Average of bmi" fld="2"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er" xr10:uid="{DC677639-CABD-499D-AC4B-45D0EA91577E}" sourceName="smoker">
  <pivotTables>
    <pivotTable tabId="13" name="PivotTable6"/>
  </pivotTables>
  <data>
    <tabular pivotCacheId="162701206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F35CB96-30EE-4E2C-B065-F76B0BFCE61C}" sourceName="region">
  <pivotTables>
    <pivotTable tabId="13" name="PivotTable6"/>
  </pivotTables>
  <data>
    <tabular pivotCacheId="1627012065">
      <items count="4">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moker" xr10:uid="{0245C9E6-DB8B-49B5-AB2B-2E49A427EC70}" cache="Slicer_smoker" caption="smoker" rowHeight="241300"/>
  <slicer name="region" xr10:uid="{53C1E185-96E8-4388-A93F-7D26B63FE69C}"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8A951E-2F28-4AD6-8830-B8A086EED700}" name="Table2" displayName="Table2" ref="C50:D1388" totalsRowShown="0" headerRowDxfId="96" dataDxfId="95">
  <autoFilter ref="C50:D1388" xr:uid="{E88A951E-2F28-4AD6-8830-B8A086EED700}"/>
  <tableColumns count="2">
    <tableColumn id="1" xr3:uid="{04687B89-7699-45DB-9115-E3B936D80FD5}" name="bmi" dataDxfId="94"/>
    <tableColumn id="2" xr3:uid="{1EE52794-7159-4AD9-90E3-C1D164033713}" name="charges($)" dataDxfId="9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B7A3BC-5F89-4599-959A-08928EA9493D}" name="Table1" displayName="Table1" ref="C2:D5" totalsRowShown="0" headerRowDxfId="92">
  <autoFilter ref="C2:D5" xr:uid="{90B7A3BC-5F89-4599-959A-08928EA9493D}"/>
  <tableColumns count="2">
    <tableColumn id="1" xr3:uid="{5C5DA1EE-D996-45DA-8E8C-19974E6A14E0}" name="Categorical variables"/>
    <tableColumn id="2" xr3:uid="{E157098D-28B9-4DF7-B834-5FE8DE0930F6}" name="Continuous variabl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AEB23CD-A39C-41FC-9316-2FAB16AF1B4A}" name="Table3" displayName="Table3" ref="A1:L1339" totalsRowShown="0" headerRowDxfId="73" dataDxfId="72">
  <autoFilter ref="A1:L1339" xr:uid="{6AEB23CD-A39C-41FC-9316-2FAB16AF1B4A}"/>
  <tableColumns count="12">
    <tableColumn id="1" xr3:uid="{9AD1A9FB-43B1-4D51-8249-52B655E6CA2B}" name="age" dataDxfId="71"/>
    <tableColumn id="2" xr3:uid="{A439BA14-7301-469B-A426-4078E6F3BC75}" name="sex" dataDxfId="70"/>
    <tableColumn id="3" xr3:uid="{866D63EC-0344-4AAF-9B3D-1B8FEE29A4A1}" name="bmi" dataDxfId="69"/>
    <tableColumn id="4" xr3:uid="{8582CE16-C70F-411E-BCD0-1A31189B4F71}" name="children" dataDxfId="68"/>
    <tableColumn id="5" xr3:uid="{A3303750-8659-47A0-8552-EC29E2FDB004}" name="smoker" dataDxfId="67"/>
    <tableColumn id="6" xr3:uid="{A66B0FAF-EA7A-485C-BA6E-7DE55F118749}" name="region" dataDxfId="66"/>
    <tableColumn id="7" xr3:uid="{AF05AF2E-BB79-4656-B632-94A014C02E67}" name="charges($)" dataDxfId="65"/>
    <tableColumn id="8" xr3:uid="{7768BB97-7313-46DB-9C3A-00E4418089D0}" name="SEX modified" dataDxfId="64">
      <calculatedColumnFormula>IF(B2="male",1,0)</calculatedColumnFormula>
    </tableColumn>
    <tableColumn id="9" xr3:uid="{9F18BBF8-9D7E-4BD3-BF1C-A7DAB681A222}" name="SMOKERS" dataDxfId="63">
      <calculatedColumnFormula>IF(E2="yes",1,0)</calculatedColumnFormula>
    </tableColumn>
    <tableColumn id="10" xr3:uid="{74D524D3-9AFC-475A-BF50-91E4B04605AC}" name="northwest" dataDxfId="62">
      <calculatedColumnFormula>IF(F2="northwest",1,0)</calculatedColumnFormula>
    </tableColumn>
    <tableColumn id="11" xr3:uid="{AA5B4F7A-9F6C-49A6-A18D-88816063166A}" name="southeast" dataDxfId="61">
      <calculatedColumnFormula>IF(F2="southeast",1,0)</calculatedColumnFormula>
    </tableColumn>
    <tableColumn id="12" xr3:uid="{C804EE1E-7E4B-42D5-8112-90F74B15DDDF}" name="southwest" dataDxfId="60">
      <calculatedColumnFormula>IF(F2="southwest",1,0)</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F36665B-E04F-4060-A1B0-B7BA069D5285}" name="Table6" displayName="Table6" ref="A1:I1339" totalsRowShown="0" headerRowDxfId="49" dataDxfId="48">
  <autoFilter ref="A1:I1339" xr:uid="{7F36665B-E04F-4060-A1B0-B7BA069D5285}"/>
  <tableColumns count="9">
    <tableColumn id="1" xr3:uid="{2A733184-0DDD-47BB-9E32-50A4FFA4448E}" name="age" dataDxfId="47"/>
    <tableColumn id="2" xr3:uid="{15F53D01-DC2A-4A24-A5D2-1003CE635A5F}" name="bmi" dataDxfId="46"/>
    <tableColumn id="3" xr3:uid="{AEE7327D-65CF-4D3A-A38A-E0F43B9B8BF0}" name="children" dataDxfId="45"/>
    <tableColumn id="4" xr3:uid="{4DB31C7C-D595-45D1-84B9-682458971A00}" name="SEX" dataDxfId="44"/>
    <tableColumn id="5" xr3:uid="{2B3C8410-5A88-4320-905D-68F252103C8F}" name="SMOKERS" dataDxfId="43"/>
    <tableColumn id="6" xr3:uid="{C07915A0-0C4F-4865-B94D-297BAEFF6A49}" name="northwest" dataDxfId="42"/>
    <tableColumn id="7" xr3:uid="{61757E8A-8FE3-4F9F-BDB9-2502D6476137}" name="southeast" dataDxfId="41"/>
    <tableColumn id="8" xr3:uid="{B8F9B219-3BAD-4D80-8F8E-25681C8DBFD1}" name="southwest" dataDxfId="40"/>
    <tableColumn id="9" xr3:uid="{725C7A83-2382-4ECB-A185-A271DE3EB16F}" name="charges($)" dataDxfId="3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4D5E727-B0EF-4AFD-9A09-E2CC4AEAC77D}" name="Table4" displayName="Table4" ref="A3:L1341" totalsRowShown="0" headerRowDxfId="38" dataDxfId="37">
  <autoFilter ref="A3:L1341" xr:uid="{74D5E727-B0EF-4AFD-9A09-E2CC4AEAC77D}"/>
  <tableColumns count="12">
    <tableColumn id="1" xr3:uid="{B0DF3739-E69C-45E6-9CDD-CCFC7E012E6C}" name="Coiefficient" dataDxfId="36"/>
    <tableColumn id="2" xr3:uid="{476D5E86-5546-4D93-AEA4-7AAB7900155C}" name="age" dataDxfId="35"/>
    <tableColumn id="3" xr3:uid="{BDC8BED4-7470-40D7-A143-C3796F02664B}" name="bmi" dataDxfId="34"/>
    <tableColumn id="4" xr3:uid="{861B8EE2-75D4-463B-A572-23BE43D1B24D}" name="children" dataDxfId="33"/>
    <tableColumn id="5" xr3:uid="{2466E147-1A7A-4DA1-BE31-F855A2DFC2B2}" name="SEX" dataDxfId="32"/>
    <tableColumn id="6" xr3:uid="{70C161E6-0F43-4C99-ABF6-AF3D71974504}" name="SMOKERS" dataDxfId="31"/>
    <tableColumn id="7" xr3:uid="{8E6C612B-BBE4-43EA-9506-AC79E3D5D7DF}" name="northwest" dataDxfId="30"/>
    <tableColumn id="8" xr3:uid="{8D5AB788-0229-422A-924C-65B17A6D309C}" name="southeast" dataDxfId="29"/>
    <tableColumn id="9" xr3:uid="{8BD861EB-0E60-411C-A23D-D8E6D7A21B90}" name="southwest" dataDxfId="28"/>
    <tableColumn id="10" xr3:uid="{0D1451CC-0A2B-46D1-9E39-FB56BF60E0FE}" name="charges($)" dataDxfId="27"/>
    <tableColumn id="11" xr3:uid="{CBAC4EBF-48ED-415A-8B1D-1D45036A9143}" name="new charges" dataDxfId="26">
      <calculatedColumnFormula>SUMPRODUCT($A$2:$I$2,A4:I4)</calculatedColumnFormula>
    </tableColumn>
    <tableColumn id="12" xr3:uid="{281AA204-713D-4E05-B348-481BA58E73DA}" name="errror" dataDxfId="25">
      <calculatedColumnFormula>ABS((J4-K4)/J4)</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CA342D6-B32A-4EA5-BE85-A2491CAE0049}" name="Table5" displayName="Table5" ref="A8:J1346" totalsRowShown="0" headerRowDxfId="24" dataDxfId="23">
  <autoFilter ref="A8:J1346" xr:uid="{9CA342D6-B32A-4EA5-BE85-A2491CAE0049}"/>
  <tableColumns count="10">
    <tableColumn id="1" xr3:uid="{EA8AFEB6-4197-4F37-A316-6E559DF8A353}" name="Coieff" dataDxfId="22"/>
    <tableColumn id="2" xr3:uid="{6ACE969C-4CB3-48CC-9135-F2E19DB48F1F}" name="age" dataDxfId="21"/>
    <tableColumn id="3" xr3:uid="{26551630-A452-4278-982F-9FB8D9AA1C5A}" name="bmi" dataDxfId="20"/>
    <tableColumn id="4" xr3:uid="{C2471114-49F5-49F2-BD10-93AD8A4727DD}" name="children" dataDxfId="19"/>
    <tableColumn id="5" xr3:uid="{0581F49D-0567-4512-BEBF-BF83C30EC807}" name="SMOKERS" dataDxfId="18"/>
    <tableColumn id="6" xr3:uid="{5BCE1777-18AD-49DB-84F2-FAECD3FB9FFB}" name="southeast" dataDxfId="17"/>
    <tableColumn id="7" xr3:uid="{9A448C16-7995-4B8F-B6C2-C42756F129A1}" name="southwest" dataDxfId="16"/>
    <tableColumn id="8" xr3:uid="{B9C68414-B878-4C86-9C99-0B6B6EBC635D}" name="charges($)" dataDxfId="15"/>
    <tableColumn id="9" xr3:uid="{9438E6C8-55A7-42E8-A15F-20AC08EE2BCA}" name="new charges" dataDxfId="14">
      <calculatedColumnFormula>SUMPRODUCT($A$7:$G$7,A9:G9)</calculatedColumnFormula>
    </tableColumn>
    <tableColumn id="10" xr3:uid="{BC23F5AD-1092-4661-BD71-E3C11D7A370E}" name="errror" dataDxfId="13">
      <calculatedColumnFormula>ABS((H9-I9)/H9)</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81395E5-D194-4814-B391-93B2B2F4F5FD}" name="Table7" displayName="Table7" ref="A8:J1346" totalsRowShown="0" headerRowDxfId="12" dataDxfId="11" tableBorderDxfId="10">
  <autoFilter ref="A8:J1346" xr:uid="{D81395E5-D194-4814-B391-93B2B2F4F5FD}"/>
  <tableColumns count="10">
    <tableColumn id="1" xr3:uid="{693B6E34-04AE-470C-A7B8-EDFE347D68DF}" name="co-oif" dataDxfId="9"/>
    <tableColumn id="2" xr3:uid="{0FB1F123-55DC-4589-A545-95E4EDC314AF}" name="age" dataDxfId="8"/>
    <tableColumn id="3" xr3:uid="{0932097D-37F7-456A-AA22-3A622D4DF178}" name="bmi" dataDxfId="7"/>
    <tableColumn id="4" xr3:uid="{39DF013F-C4BF-4422-BD93-E10EB5FD2183}" name="children" dataDxfId="6"/>
    <tableColumn id="5" xr3:uid="{98A9EEBF-EBC2-4DC7-9078-575EA57C9AFA}" name="SEX" dataDxfId="5"/>
    <tableColumn id="6" xr3:uid="{BCBDE689-A40D-4A8A-BA28-DB68BB07C866}" name="SMOKERS" dataDxfId="4"/>
    <tableColumn id="7" xr3:uid="{635ADBBE-DB6F-435E-9C44-66E6DF70FEA7}" name="southeast" dataDxfId="3"/>
    <tableColumn id="8" xr3:uid="{41543771-7778-4327-B996-4F01C9C7BB9C}" name="charges($)" dataDxfId="2"/>
    <tableColumn id="9" xr3:uid="{CF1F1FC9-7F32-4C52-BD26-97936DC306CE}" name="new charge" dataDxfId="1">
      <calculatedColumnFormula>SUMPRODUCT($A$7:$G$7,Table7[[#This Row],[co-oif]:[southeast]])</calculatedColumnFormula>
    </tableColumn>
    <tableColumn id="10" xr3:uid="{58CD120C-8824-4492-869D-4800DF040741}" name="error" dataDxfId="0">
      <calculatedColumnFormula>ABS((Table7[[#This Row],[charges($)]]-Table7[[#This Row],[new charge]])/Table7[[#This Row],[charges($)]])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microsoft.com/office/2007/relationships/slicer" Target="../slicers/slicer1.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6283C-EEBA-4B93-BCD0-15F1EEA0D90A}">
  <dimension ref="A1:A8"/>
  <sheetViews>
    <sheetView workbookViewId="0">
      <selection activeCell="D18" sqref="D18"/>
    </sheetView>
  </sheetViews>
  <sheetFormatPr defaultRowHeight="15"/>
  <sheetData>
    <row r="1" spans="1:1">
      <c r="A1" s="2" t="s">
        <v>14</v>
      </c>
    </row>
    <row r="2" spans="1:1">
      <c r="A2" s="2" t="s">
        <v>15</v>
      </c>
    </row>
    <row r="3" spans="1:1">
      <c r="A3" s="2" t="s">
        <v>16</v>
      </c>
    </row>
    <row r="4" spans="1:1">
      <c r="A4" s="2" t="s">
        <v>17</v>
      </c>
    </row>
    <row r="5" spans="1:1">
      <c r="A5" s="2" t="s">
        <v>18</v>
      </c>
    </row>
    <row r="6" spans="1:1">
      <c r="A6" s="2" t="s">
        <v>19</v>
      </c>
    </row>
    <row r="7" spans="1:1">
      <c r="A7" s="2" t="s">
        <v>20</v>
      </c>
    </row>
    <row r="8" spans="1:1">
      <c r="A8" s="2" t="s">
        <v>21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FD0D1-746D-4A8A-AAF0-802B53419BDA}">
  <dimension ref="A1:AD1372"/>
  <sheetViews>
    <sheetView topLeftCell="M1" zoomScaleNormal="100" workbookViewId="0">
      <selection activeCell="O2" sqref="O2"/>
    </sheetView>
  </sheetViews>
  <sheetFormatPr defaultRowHeight="15"/>
  <cols>
    <col min="1" max="1" width="16" style="21" bestFit="1" customWidth="1"/>
    <col min="2" max="3" width="12" style="3" bestFit="1" customWidth="1"/>
    <col min="4" max="4" width="12.85546875" style="3" bestFit="1" customWidth="1"/>
    <col min="5" max="5" width="12.7109375" style="3" bestFit="1" customWidth="1"/>
    <col min="6" max="6" width="14.140625" style="3" bestFit="1" customWidth="1"/>
    <col min="7" max="7" width="14.7109375" style="3" bestFit="1" customWidth="1"/>
    <col min="8" max="8" width="14.28515625" style="3" bestFit="1" customWidth="1"/>
    <col min="9" max="9" width="14.85546875" style="3" bestFit="1" customWidth="1"/>
    <col min="10" max="10" width="14.7109375" style="3" bestFit="1" customWidth="1"/>
    <col min="11" max="11" width="16.5703125" style="3" bestFit="1" customWidth="1"/>
    <col min="12" max="12" width="10.7109375" style="3" bestFit="1" customWidth="1"/>
    <col min="13" max="13" width="10.42578125" style="21" bestFit="1" customWidth="1"/>
    <col min="14" max="14" width="19.42578125" style="21" bestFit="1" customWidth="1"/>
    <col min="15" max="15" width="19.7109375" style="21" bestFit="1" customWidth="1"/>
    <col min="16" max="16" width="14.5703125" style="21" bestFit="1" customWidth="1"/>
    <col min="17" max="17" width="22.5703125" style="21" bestFit="1" customWidth="1"/>
    <col min="18" max="18" width="13.42578125" style="21" bestFit="1" customWidth="1"/>
    <col min="19" max="19" width="13.5703125" style="21" bestFit="1" customWidth="1"/>
    <col min="20" max="25" width="13.42578125" style="21" bestFit="1" customWidth="1"/>
    <col min="26" max="26" width="12.5703125" style="21" bestFit="1" customWidth="1"/>
    <col min="27" max="16384" width="9.140625" style="21"/>
  </cols>
  <sheetData>
    <row r="1" spans="1:30" ht="18.75">
      <c r="N1" s="21" t="s">
        <v>77</v>
      </c>
      <c r="O1" s="44">
        <f>AVERAGE(L4:L1341)</f>
        <v>0.42035268473727305</v>
      </c>
      <c r="U1" s="29" t="s">
        <v>94</v>
      </c>
    </row>
    <row r="2" spans="1:30" ht="15.75" thickBot="1">
      <c r="A2" s="26">
        <v>-11938.538576167213</v>
      </c>
      <c r="B2" s="26">
        <v>256.85635253734796</v>
      </c>
      <c r="C2" s="26">
        <v>339.19345361084009</v>
      </c>
      <c r="D2" s="26">
        <v>475.50054514913262</v>
      </c>
      <c r="E2" s="26">
        <v>-131.31435939510757</v>
      </c>
      <c r="F2" s="26">
        <v>23848.534541912821</v>
      </c>
      <c r="G2" s="26">
        <v>-352.96389942463964</v>
      </c>
      <c r="H2" s="26">
        <v>-1035.0220493878194</v>
      </c>
      <c r="I2" s="27">
        <v>-960.05099130082681</v>
      </c>
      <c r="N2" s="21" t="s">
        <v>76</v>
      </c>
      <c r="O2" s="44">
        <f>1-O1</f>
        <v>0.57964731526272695</v>
      </c>
    </row>
    <row r="3" spans="1:30">
      <c r="A3" s="21" t="s">
        <v>93</v>
      </c>
      <c r="B3" s="3" t="s">
        <v>0</v>
      </c>
      <c r="C3" s="3" t="s">
        <v>2</v>
      </c>
      <c r="D3" s="3" t="s">
        <v>3</v>
      </c>
      <c r="E3" s="22" t="s">
        <v>23</v>
      </c>
      <c r="F3" s="24" t="s">
        <v>24</v>
      </c>
      <c r="G3" s="23" t="s">
        <v>12</v>
      </c>
      <c r="H3" s="23" t="s">
        <v>11</v>
      </c>
      <c r="I3" s="23" t="s">
        <v>8</v>
      </c>
      <c r="J3" s="3" t="s">
        <v>22</v>
      </c>
      <c r="K3" s="3" t="s">
        <v>91</v>
      </c>
      <c r="L3" s="3" t="s">
        <v>92</v>
      </c>
      <c r="U3" s="6"/>
      <c r="V3" s="6" t="s">
        <v>0</v>
      </c>
      <c r="W3" s="6" t="s">
        <v>2</v>
      </c>
      <c r="X3" s="6" t="s">
        <v>3</v>
      </c>
      <c r="Y3" s="6" t="s">
        <v>23</v>
      </c>
      <c r="Z3" s="6" t="s">
        <v>24</v>
      </c>
      <c r="AA3" s="6" t="s">
        <v>12</v>
      </c>
      <c r="AB3" s="6" t="s">
        <v>11</v>
      </c>
      <c r="AC3" s="6" t="s">
        <v>8</v>
      </c>
      <c r="AD3" s="6" t="s">
        <v>22</v>
      </c>
    </row>
    <row r="4" spans="1:30">
      <c r="A4" s="21">
        <v>1</v>
      </c>
      <c r="B4" s="3">
        <v>19</v>
      </c>
      <c r="C4" s="3">
        <v>27.9</v>
      </c>
      <c r="D4" s="3">
        <v>0</v>
      </c>
      <c r="E4" s="3">
        <v>0</v>
      </c>
      <c r="F4" s="3">
        <v>1</v>
      </c>
      <c r="G4" s="3">
        <v>0</v>
      </c>
      <c r="H4" s="3">
        <v>0</v>
      </c>
      <c r="I4" s="3">
        <v>1</v>
      </c>
      <c r="J4" s="25">
        <v>16884.923999999999</v>
      </c>
      <c r="K4" s="25">
        <f t="shared" ref="K4:K67" si="0">SUMPRODUCT($A$2:$I$2,A4:I4)</f>
        <v>25293.713028396829</v>
      </c>
      <c r="L4" s="25">
        <f>ABS((J4-K4)/J4)</f>
        <v>0.49800573744938564</v>
      </c>
      <c r="N4" s="21" t="s">
        <v>25</v>
      </c>
      <c r="U4" s="26" t="s">
        <v>0</v>
      </c>
      <c r="V4" s="45">
        <v>1</v>
      </c>
      <c r="W4" s="45"/>
      <c r="X4" s="45"/>
      <c r="Y4" s="45"/>
      <c r="Z4" s="45"/>
      <c r="AA4" s="45"/>
      <c r="AB4" s="45"/>
      <c r="AC4" s="45"/>
      <c r="AD4" s="45"/>
    </row>
    <row r="5" spans="1:30" ht="15.75" thickBot="1">
      <c r="A5" s="21">
        <v>1</v>
      </c>
      <c r="B5" s="3">
        <v>18</v>
      </c>
      <c r="C5" s="3">
        <v>33.770000000000003</v>
      </c>
      <c r="D5" s="3">
        <v>1</v>
      </c>
      <c r="E5" s="3">
        <v>1</v>
      </c>
      <c r="F5" s="3">
        <v>0</v>
      </c>
      <c r="G5" s="3">
        <v>0</v>
      </c>
      <c r="H5" s="3">
        <v>1</v>
      </c>
      <c r="I5" s="3">
        <v>0</v>
      </c>
      <c r="J5" s="25">
        <v>1725.5523000000001</v>
      </c>
      <c r="K5" s="25">
        <f t="shared" si="0"/>
        <v>3448.6028343093258</v>
      </c>
      <c r="L5" s="25">
        <f t="shared" ref="L5:L68" si="1">ABS((J5-K5)/J5)</f>
        <v>0.99855016524815021</v>
      </c>
      <c r="U5" s="26" t="s">
        <v>2</v>
      </c>
      <c r="V5" s="45">
        <v>0.10927188154853502</v>
      </c>
      <c r="W5" s="45">
        <v>1</v>
      </c>
      <c r="X5" s="45"/>
      <c r="Y5" s="45"/>
      <c r="Z5" s="45"/>
      <c r="AA5" s="45"/>
      <c r="AB5" s="45"/>
      <c r="AC5" s="45"/>
      <c r="AD5" s="45"/>
    </row>
    <row r="6" spans="1:30">
      <c r="A6" s="21">
        <v>1</v>
      </c>
      <c r="B6" s="3">
        <v>28</v>
      </c>
      <c r="C6" s="3">
        <v>33</v>
      </c>
      <c r="D6" s="3">
        <v>3</v>
      </c>
      <c r="E6" s="3">
        <v>1</v>
      </c>
      <c r="F6" s="3">
        <v>0</v>
      </c>
      <c r="G6" s="3">
        <v>0</v>
      </c>
      <c r="H6" s="3">
        <v>1</v>
      </c>
      <c r="I6" s="3">
        <v>0</v>
      </c>
      <c r="J6" s="25">
        <v>4449.4620000000004</v>
      </c>
      <c r="K6" s="25">
        <f t="shared" si="0"/>
        <v>6706.9884907007236</v>
      </c>
      <c r="L6" s="25">
        <f t="shared" si="1"/>
        <v>0.50737066429620548</v>
      </c>
      <c r="N6" s="6" t="s">
        <v>26</v>
      </c>
      <c r="O6" s="6"/>
      <c r="U6" s="26" t="s">
        <v>3</v>
      </c>
      <c r="V6" s="45">
        <v>4.2468998558849488E-2</v>
      </c>
      <c r="W6" s="45">
        <v>1.275890082067385E-2</v>
      </c>
      <c r="X6" s="45">
        <v>1</v>
      </c>
      <c r="Y6" s="45"/>
      <c r="Z6" s="45"/>
      <c r="AA6" s="45"/>
      <c r="AB6" s="45"/>
      <c r="AC6" s="45"/>
      <c r="AD6" s="45"/>
    </row>
    <row r="7" spans="1:30">
      <c r="A7" s="21">
        <v>1</v>
      </c>
      <c r="B7" s="3">
        <v>33</v>
      </c>
      <c r="C7" s="3">
        <v>22.704999999999998</v>
      </c>
      <c r="D7" s="3">
        <v>0</v>
      </c>
      <c r="E7" s="3">
        <v>1</v>
      </c>
      <c r="F7" s="3">
        <v>0</v>
      </c>
      <c r="G7" s="3">
        <v>1</v>
      </c>
      <c r="H7" s="3">
        <v>0</v>
      </c>
      <c r="I7" s="3">
        <v>0</v>
      </c>
      <c r="J7" s="25">
        <v>21984.47061</v>
      </c>
      <c r="K7" s="25">
        <f t="shared" si="0"/>
        <v>3754.830162979647</v>
      </c>
      <c r="L7" s="25">
        <f t="shared" si="1"/>
        <v>0.82920534091588716</v>
      </c>
      <c r="N7" s="26" t="s">
        <v>27</v>
      </c>
      <c r="O7" s="26">
        <v>0.86655238422066583</v>
      </c>
      <c r="U7" s="26" t="s">
        <v>23</v>
      </c>
      <c r="V7" s="45">
        <v>-2.0855872182863163E-2</v>
      </c>
      <c r="W7" s="45">
        <v>4.637115064629492E-2</v>
      </c>
      <c r="X7" s="45">
        <v>1.7162977748757559E-2</v>
      </c>
      <c r="Y7" s="45">
        <v>1</v>
      </c>
      <c r="Z7" s="45"/>
      <c r="AA7" s="45"/>
      <c r="AB7" s="45"/>
      <c r="AC7" s="45"/>
      <c r="AD7" s="45"/>
    </row>
    <row r="8" spans="1:30">
      <c r="A8" s="21">
        <v>1</v>
      </c>
      <c r="B8" s="3">
        <v>32</v>
      </c>
      <c r="C8" s="3">
        <v>28.88</v>
      </c>
      <c r="D8" s="3">
        <v>0</v>
      </c>
      <c r="E8" s="3">
        <v>1</v>
      </c>
      <c r="F8" s="3">
        <v>0</v>
      </c>
      <c r="G8" s="3">
        <v>1</v>
      </c>
      <c r="H8" s="3">
        <v>0</v>
      </c>
      <c r="I8" s="3">
        <v>0</v>
      </c>
      <c r="J8" s="25">
        <v>3866.8552</v>
      </c>
      <c r="K8" s="25">
        <f t="shared" si="0"/>
        <v>5592.4933864892364</v>
      </c>
      <c r="L8" s="25">
        <f t="shared" si="1"/>
        <v>0.44626397866908396</v>
      </c>
      <c r="N8" s="26" t="s">
        <v>28</v>
      </c>
      <c r="O8" s="26">
        <v>0.75091303459852055</v>
      </c>
      <c r="U8" s="26" t="s">
        <v>24</v>
      </c>
      <c r="V8" s="45">
        <v>-2.5018751536284814E-2</v>
      </c>
      <c r="W8" s="45">
        <v>3.7504259049803363E-3</v>
      </c>
      <c r="X8" s="45">
        <v>7.673120307710949E-3</v>
      </c>
      <c r="Y8" s="45">
        <v>7.6184816921096687E-2</v>
      </c>
      <c r="Z8" s="45">
        <v>1</v>
      </c>
      <c r="AA8" s="45"/>
      <c r="AB8" s="45"/>
      <c r="AC8" s="45"/>
      <c r="AD8" s="45"/>
    </row>
    <row r="9" spans="1:30">
      <c r="A9" s="21">
        <v>1</v>
      </c>
      <c r="B9" s="3">
        <v>31</v>
      </c>
      <c r="C9" s="3">
        <v>25.74</v>
      </c>
      <c r="D9" s="3">
        <v>0</v>
      </c>
      <c r="E9" s="3">
        <v>0</v>
      </c>
      <c r="F9" s="3">
        <v>0</v>
      </c>
      <c r="G9" s="3">
        <v>0</v>
      </c>
      <c r="H9" s="3">
        <v>1</v>
      </c>
      <c r="I9" s="3">
        <v>0</v>
      </c>
      <c r="J9" s="25">
        <v>3756.6215999999999</v>
      </c>
      <c r="K9" s="25">
        <f t="shared" si="0"/>
        <v>3719.8257990457778</v>
      </c>
      <c r="L9" s="25">
        <f t="shared" si="1"/>
        <v>9.7949181131850374E-3</v>
      </c>
      <c r="N9" s="26" t="s">
        <v>29</v>
      </c>
      <c r="O9" s="26">
        <v>0.74941363977292841</v>
      </c>
      <c r="U9" s="26" t="s">
        <v>12</v>
      </c>
      <c r="V9" s="45">
        <v>-4.0742337327850025E-4</v>
      </c>
      <c r="W9" s="45">
        <v>-0.13599552371132875</v>
      </c>
      <c r="X9" s="45">
        <v>2.4806129311947173E-2</v>
      </c>
      <c r="Y9" s="45">
        <v>-1.115572800985374E-2</v>
      </c>
      <c r="Z9" s="45">
        <v>-3.6945474017605638E-2</v>
      </c>
      <c r="AA9" s="45">
        <v>1</v>
      </c>
      <c r="AB9" s="45"/>
      <c r="AC9" s="45"/>
      <c r="AD9" s="45"/>
    </row>
    <row r="10" spans="1:30">
      <c r="A10" s="21">
        <v>1</v>
      </c>
      <c r="B10" s="3">
        <v>46</v>
      </c>
      <c r="C10" s="3">
        <v>33.44</v>
      </c>
      <c r="D10" s="3">
        <v>1</v>
      </c>
      <c r="E10" s="3">
        <v>0</v>
      </c>
      <c r="F10" s="3">
        <v>0</v>
      </c>
      <c r="G10" s="3">
        <v>0</v>
      </c>
      <c r="H10" s="3">
        <v>1</v>
      </c>
      <c r="I10" s="3">
        <v>0</v>
      </c>
      <c r="J10" s="25">
        <v>8240.5895999999993</v>
      </c>
      <c r="K10" s="25">
        <f t="shared" si="0"/>
        <v>10659.961225058598</v>
      </c>
      <c r="L10" s="25">
        <f t="shared" si="1"/>
        <v>0.2935920537844281</v>
      </c>
      <c r="N10" s="26" t="s">
        <v>30</v>
      </c>
      <c r="O10" s="26">
        <v>6062.102288517558</v>
      </c>
      <c r="U10" s="26" t="s">
        <v>11</v>
      </c>
      <c r="V10" s="45">
        <v>-1.1641940617228929E-2</v>
      </c>
      <c r="W10" s="45">
        <v>0.27002464902846307</v>
      </c>
      <c r="X10" s="45">
        <v>-2.3065748005750737E-2</v>
      </c>
      <c r="Y10" s="45">
        <v>1.7116875189056333E-2</v>
      </c>
      <c r="Z10" s="45">
        <v>6.8498410311752037E-2</v>
      </c>
      <c r="AA10" s="45">
        <v>-0.34626466140732615</v>
      </c>
      <c r="AB10" s="45">
        <v>1</v>
      </c>
      <c r="AC10" s="45"/>
      <c r="AD10" s="45"/>
    </row>
    <row r="11" spans="1:30" ht="15.75" thickBot="1">
      <c r="A11" s="21">
        <v>1</v>
      </c>
      <c r="B11" s="3">
        <v>37</v>
      </c>
      <c r="C11" s="3">
        <v>27.74</v>
      </c>
      <c r="D11" s="3">
        <v>3</v>
      </c>
      <c r="E11" s="3">
        <v>0</v>
      </c>
      <c r="F11" s="3">
        <v>0</v>
      </c>
      <c r="G11" s="3">
        <v>1</v>
      </c>
      <c r="H11" s="3">
        <v>0</v>
      </c>
      <c r="I11" s="3">
        <v>0</v>
      </c>
      <c r="J11" s="25">
        <v>7281.5056000000004</v>
      </c>
      <c r="K11" s="25">
        <f t="shared" si="0"/>
        <v>8047.9106069021236</v>
      </c>
      <c r="L11" s="25">
        <f t="shared" si="1"/>
        <v>0.10525364519421961</v>
      </c>
      <c r="N11" s="27" t="s">
        <v>31</v>
      </c>
      <c r="O11" s="27">
        <v>1338</v>
      </c>
      <c r="U11" s="26" t="s">
        <v>8</v>
      </c>
      <c r="V11" s="45">
        <v>1.0016234211405352E-2</v>
      </c>
      <c r="W11" s="45">
        <v>-6.2051830193432488E-3</v>
      </c>
      <c r="X11" s="45">
        <v>2.191357617068726E-2</v>
      </c>
      <c r="Y11" s="45">
        <v>-4.1840493189689056E-3</v>
      </c>
      <c r="Z11" s="45">
        <v>-3.6945474017606193E-2</v>
      </c>
      <c r="AA11" s="45">
        <v>-0.32082922013819631</v>
      </c>
      <c r="AB11" s="45">
        <v>-0.34626466140732637</v>
      </c>
      <c r="AC11" s="45">
        <v>1</v>
      </c>
      <c r="AD11" s="45"/>
    </row>
    <row r="12" spans="1:30" ht="15.75" thickBot="1">
      <c r="A12" s="21">
        <v>1</v>
      </c>
      <c r="B12" s="3">
        <v>37</v>
      </c>
      <c r="C12" s="3">
        <v>29.83</v>
      </c>
      <c r="D12" s="3">
        <v>2</v>
      </c>
      <c r="E12" s="3">
        <v>1</v>
      </c>
      <c r="F12" s="3">
        <v>0</v>
      </c>
      <c r="G12" s="3">
        <v>0</v>
      </c>
      <c r="H12" s="3">
        <v>0</v>
      </c>
      <c r="I12" s="3">
        <v>0</v>
      </c>
      <c r="J12" s="25">
        <v>6406.4107000000004</v>
      </c>
      <c r="K12" s="25">
        <f t="shared" si="0"/>
        <v>8502.9739198291772</v>
      </c>
      <c r="L12" s="25">
        <f t="shared" si="1"/>
        <v>0.32726019576440468</v>
      </c>
      <c r="U12" s="27" t="s">
        <v>22</v>
      </c>
      <c r="V12" s="46">
        <v>0.29900819333064782</v>
      </c>
      <c r="W12" s="46">
        <v>0.19834096883362906</v>
      </c>
      <c r="X12" s="46">
        <v>6.7998226847905102E-2</v>
      </c>
      <c r="Y12" s="46">
        <v>5.7292062202025956E-2</v>
      </c>
      <c r="Z12" s="46">
        <v>0.78725143049846968</v>
      </c>
      <c r="AA12" s="46">
        <v>-3.9904864040437422E-2</v>
      </c>
      <c r="AB12" s="46">
        <v>7.3981551565758905E-2</v>
      </c>
      <c r="AC12" s="46">
        <v>-4.3210028991684198E-2</v>
      </c>
      <c r="AD12" s="46">
        <v>1</v>
      </c>
    </row>
    <row r="13" spans="1:30" ht="15.75" thickBot="1">
      <c r="A13" s="21">
        <v>1</v>
      </c>
      <c r="B13" s="3">
        <v>60</v>
      </c>
      <c r="C13" s="3">
        <v>25.84</v>
      </c>
      <c r="D13" s="3">
        <v>0</v>
      </c>
      <c r="E13" s="3">
        <v>0</v>
      </c>
      <c r="F13" s="3">
        <v>0</v>
      </c>
      <c r="G13" s="3">
        <v>1</v>
      </c>
      <c r="H13" s="3">
        <v>0</v>
      </c>
      <c r="I13" s="3">
        <v>0</v>
      </c>
      <c r="J13" s="25">
        <v>28923.136920000001</v>
      </c>
      <c r="K13" s="25">
        <f t="shared" si="0"/>
        <v>11884.637517953133</v>
      </c>
      <c r="L13" s="25">
        <f t="shared" si="1"/>
        <v>0.58909583179634117</v>
      </c>
      <c r="N13" s="21" t="s">
        <v>32</v>
      </c>
    </row>
    <row r="14" spans="1:30">
      <c r="A14" s="21">
        <v>1</v>
      </c>
      <c r="B14" s="3">
        <v>25</v>
      </c>
      <c r="C14" s="3">
        <v>26.22</v>
      </c>
      <c r="D14" s="3">
        <v>0</v>
      </c>
      <c r="E14" s="3">
        <v>1</v>
      </c>
      <c r="F14" s="3">
        <v>0</v>
      </c>
      <c r="G14" s="3">
        <v>0</v>
      </c>
      <c r="H14" s="3">
        <v>0</v>
      </c>
      <c r="I14" s="3">
        <v>0</v>
      </c>
      <c r="J14" s="25">
        <v>2721.3208</v>
      </c>
      <c r="K14" s="25">
        <f t="shared" si="0"/>
        <v>3245.208231547605</v>
      </c>
      <c r="L14" s="25">
        <f t="shared" si="1"/>
        <v>0.19251219170764616</v>
      </c>
      <c r="N14" s="6"/>
      <c r="O14" s="6" t="s">
        <v>37</v>
      </c>
      <c r="P14" s="6" t="s">
        <v>38</v>
      </c>
      <c r="Q14" s="6" t="s">
        <v>39</v>
      </c>
      <c r="R14" s="6" t="s">
        <v>40</v>
      </c>
      <c r="S14" s="6" t="s">
        <v>41</v>
      </c>
    </row>
    <row r="15" spans="1:30">
      <c r="A15" s="21">
        <v>1</v>
      </c>
      <c r="B15" s="3">
        <v>62</v>
      </c>
      <c r="C15" s="3">
        <v>26.29</v>
      </c>
      <c r="D15" s="3">
        <v>0</v>
      </c>
      <c r="E15" s="3">
        <v>0</v>
      </c>
      <c r="F15" s="3">
        <v>1</v>
      </c>
      <c r="G15" s="3">
        <v>0</v>
      </c>
      <c r="H15" s="3">
        <v>1</v>
      </c>
      <c r="I15" s="3">
        <v>0</v>
      </c>
      <c r="J15" s="25">
        <v>27808.7251</v>
      </c>
      <c r="K15" s="25">
        <f t="shared" si="0"/>
        <v>35717.463669102341</v>
      </c>
      <c r="L15" s="25">
        <f t="shared" si="1"/>
        <v>0.2843977399417833</v>
      </c>
      <c r="N15" s="26" t="s">
        <v>33</v>
      </c>
      <c r="O15" s="26">
        <v>8</v>
      </c>
      <c r="P15" s="26">
        <v>147234688724.44507</v>
      </c>
      <c r="Q15" s="26">
        <v>18404336090.555634</v>
      </c>
      <c r="R15" s="26">
        <v>500.81074162838695</v>
      </c>
      <c r="S15" s="26">
        <v>0</v>
      </c>
    </row>
    <row r="16" spans="1:30">
      <c r="A16" s="21">
        <v>1</v>
      </c>
      <c r="B16" s="3">
        <v>23</v>
      </c>
      <c r="C16" s="3">
        <v>34.4</v>
      </c>
      <c r="D16" s="3">
        <v>0</v>
      </c>
      <c r="E16" s="3">
        <v>1</v>
      </c>
      <c r="F16" s="3">
        <v>0</v>
      </c>
      <c r="G16" s="3">
        <v>0</v>
      </c>
      <c r="H16" s="3">
        <v>0</v>
      </c>
      <c r="I16" s="3">
        <v>1</v>
      </c>
      <c r="J16" s="25">
        <v>1826.8430000000001</v>
      </c>
      <c r="K16" s="25">
        <f t="shared" si="0"/>
        <v>4546.0469857087537</v>
      </c>
      <c r="L16" s="25">
        <f t="shared" si="1"/>
        <v>1.4884716342393702</v>
      </c>
      <c r="N16" s="26" t="s">
        <v>34</v>
      </c>
      <c r="O16" s="26">
        <v>1329</v>
      </c>
      <c r="P16" s="26">
        <v>48839532843.921799</v>
      </c>
      <c r="Q16" s="26">
        <v>36749084.15644981</v>
      </c>
      <c r="R16" s="26"/>
      <c r="S16" s="26"/>
    </row>
    <row r="17" spans="1:22" ht="15.75" thickBot="1">
      <c r="A17" s="21">
        <v>1</v>
      </c>
      <c r="B17" s="3">
        <v>56</v>
      </c>
      <c r="C17" s="3">
        <v>39.82</v>
      </c>
      <c r="D17" s="3">
        <v>0</v>
      </c>
      <c r="E17" s="3">
        <v>0</v>
      </c>
      <c r="F17" s="3">
        <v>0</v>
      </c>
      <c r="G17" s="3">
        <v>0</v>
      </c>
      <c r="H17" s="3">
        <v>1</v>
      </c>
      <c r="I17" s="3">
        <v>0</v>
      </c>
      <c r="J17" s="25">
        <v>11090.7178</v>
      </c>
      <c r="K17" s="25">
        <f t="shared" si="0"/>
        <v>14917.078439320107</v>
      </c>
      <c r="L17" s="25">
        <f t="shared" si="1"/>
        <v>0.34500568027437378</v>
      </c>
      <c r="N17" s="27" t="s">
        <v>35</v>
      </c>
      <c r="O17" s="27">
        <v>1337</v>
      </c>
      <c r="P17" s="27">
        <v>196074221568.36688</v>
      </c>
      <c r="Q17" s="27"/>
      <c r="R17" s="27"/>
      <c r="S17" s="27"/>
    </row>
    <row r="18" spans="1:22" ht="15.75" thickBot="1">
      <c r="A18" s="21">
        <v>1</v>
      </c>
      <c r="B18" s="3">
        <v>27</v>
      </c>
      <c r="C18" s="3">
        <v>42.13</v>
      </c>
      <c r="D18" s="3">
        <v>0</v>
      </c>
      <c r="E18" s="3">
        <v>1</v>
      </c>
      <c r="F18" s="3">
        <v>1</v>
      </c>
      <c r="G18" s="3">
        <v>0</v>
      </c>
      <c r="H18" s="3">
        <v>1</v>
      </c>
      <c r="I18" s="3">
        <v>0</v>
      </c>
      <c r="J18" s="25">
        <v>39611.757700000002</v>
      </c>
      <c r="K18" s="25">
        <f t="shared" si="0"/>
        <v>31969.001276095772</v>
      </c>
      <c r="L18" s="25">
        <f t="shared" si="1"/>
        <v>0.19294161298740423</v>
      </c>
    </row>
    <row r="19" spans="1:22">
      <c r="A19" s="21">
        <v>1</v>
      </c>
      <c r="B19" s="3">
        <v>19</v>
      </c>
      <c r="C19" s="3">
        <v>24.6</v>
      </c>
      <c r="D19" s="3">
        <v>1</v>
      </c>
      <c r="E19" s="3">
        <v>1</v>
      </c>
      <c r="F19" s="3">
        <v>0</v>
      </c>
      <c r="G19" s="3">
        <v>0</v>
      </c>
      <c r="H19" s="3">
        <v>0</v>
      </c>
      <c r="I19" s="3">
        <v>1</v>
      </c>
      <c r="J19" s="25">
        <v>1837.2370000000001</v>
      </c>
      <c r="K19" s="25">
        <f t="shared" si="0"/>
        <v>670.02627532226347</v>
      </c>
      <c r="L19" s="25">
        <f t="shared" si="1"/>
        <v>0.63530765202188755</v>
      </c>
      <c r="N19" s="6"/>
      <c r="O19" s="6" t="s">
        <v>42</v>
      </c>
      <c r="P19" s="6" t="s">
        <v>30</v>
      </c>
      <c r="Q19" s="6" t="s">
        <v>43</v>
      </c>
      <c r="R19" s="6" t="s">
        <v>44</v>
      </c>
      <c r="S19" s="6" t="s">
        <v>45</v>
      </c>
      <c r="T19" s="6" t="s">
        <v>46</v>
      </c>
      <c r="U19" s="6" t="s">
        <v>47</v>
      </c>
      <c r="V19" s="6" t="s">
        <v>48</v>
      </c>
    </row>
    <row r="20" spans="1:22">
      <c r="A20" s="21">
        <v>1</v>
      </c>
      <c r="B20" s="3">
        <v>52</v>
      </c>
      <c r="C20" s="3">
        <v>30.78</v>
      </c>
      <c r="D20" s="3">
        <v>1</v>
      </c>
      <c r="E20" s="3">
        <v>0</v>
      </c>
      <c r="F20" s="3">
        <v>0</v>
      </c>
      <c r="G20" s="3">
        <v>0</v>
      </c>
      <c r="H20" s="3">
        <v>0</v>
      </c>
      <c r="I20" s="3">
        <v>0</v>
      </c>
      <c r="J20" s="25">
        <v>10797.3362</v>
      </c>
      <c r="K20" s="25">
        <f t="shared" si="0"/>
        <v>12333.866803065672</v>
      </c>
      <c r="L20" s="25">
        <f t="shared" si="1"/>
        <v>0.14230645175850615</v>
      </c>
      <c r="N20" s="26" t="s">
        <v>36</v>
      </c>
      <c r="O20" s="26">
        <v>-11938.538576167213</v>
      </c>
      <c r="P20" s="26">
        <v>987.81917516050908</v>
      </c>
      <c r="Q20" s="26">
        <v>-12.085753016717195</v>
      </c>
      <c r="R20" s="26">
        <v>5.579044345923878E-32</v>
      </c>
      <c r="S20" s="26">
        <v>-13876.393424214921</v>
      </c>
      <c r="T20" s="26">
        <v>-10000.683728119506</v>
      </c>
      <c r="U20" s="26">
        <v>-13876.393424214921</v>
      </c>
      <c r="V20" s="26">
        <v>-10000.683728119506</v>
      </c>
    </row>
    <row r="21" spans="1:22">
      <c r="A21" s="21">
        <v>1</v>
      </c>
      <c r="B21" s="3">
        <v>23</v>
      </c>
      <c r="C21" s="3">
        <v>23.844999999999999</v>
      </c>
      <c r="D21" s="3">
        <v>0</v>
      </c>
      <c r="E21" s="3">
        <v>1</v>
      </c>
      <c r="F21" s="3">
        <v>0</v>
      </c>
      <c r="G21" s="3">
        <v>0</v>
      </c>
      <c r="H21" s="3">
        <v>0</v>
      </c>
      <c r="I21" s="3">
        <v>0</v>
      </c>
      <c r="J21" s="25">
        <v>2395.17155</v>
      </c>
      <c r="K21" s="25">
        <f t="shared" si="0"/>
        <v>1925.9110741471636</v>
      </c>
      <c r="L21" s="25">
        <f t="shared" si="1"/>
        <v>0.19591935945165864</v>
      </c>
      <c r="N21" s="26" t="s">
        <v>0</v>
      </c>
      <c r="O21" s="26">
        <v>256.85635253734796</v>
      </c>
      <c r="P21" s="26">
        <v>11.898849070910646</v>
      </c>
      <c r="Q21" s="26">
        <v>21.586655230823105</v>
      </c>
      <c r="R21" s="26">
        <v>7.7832174364966354E-89</v>
      </c>
      <c r="S21" s="26">
        <v>233.51377837188346</v>
      </c>
      <c r="T21" s="26">
        <v>280.19892670281246</v>
      </c>
      <c r="U21" s="26">
        <v>233.51377837188346</v>
      </c>
      <c r="V21" s="26">
        <v>280.19892670281246</v>
      </c>
    </row>
    <row r="22" spans="1:22">
      <c r="A22" s="21">
        <v>1</v>
      </c>
      <c r="B22" s="3">
        <v>56</v>
      </c>
      <c r="C22" s="3">
        <v>40.299999999999997</v>
      </c>
      <c r="D22" s="3">
        <v>0</v>
      </c>
      <c r="E22" s="3">
        <v>1</v>
      </c>
      <c r="F22" s="3">
        <v>0</v>
      </c>
      <c r="G22" s="3">
        <v>0</v>
      </c>
      <c r="H22" s="3">
        <v>0</v>
      </c>
      <c r="I22" s="3">
        <v>1</v>
      </c>
      <c r="J22" s="25">
        <v>10602.385</v>
      </c>
      <c r="K22" s="25">
        <f t="shared" si="0"/>
        <v>15023.547995745193</v>
      </c>
      <c r="L22" s="25">
        <f t="shared" si="1"/>
        <v>0.41699702432473384</v>
      </c>
      <c r="N22" s="26" t="s">
        <v>2</v>
      </c>
      <c r="O22" s="26">
        <v>339.19345361084009</v>
      </c>
      <c r="P22" s="26">
        <v>28.599470479168044</v>
      </c>
      <c r="Q22" s="26">
        <v>11.860130552343961</v>
      </c>
      <c r="R22" s="26">
        <v>6.4981939262582519E-31</v>
      </c>
      <c r="S22" s="26">
        <v>283.08842557203155</v>
      </c>
      <c r="T22" s="26">
        <v>395.29848164964864</v>
      </c>
      <c r="U22" s="26">
        <v>283.08842557203155</v>
      </c>
      <c r="V22" s="26">
        <v>395.29848164964864</v>
      </c>
    </row>
    <row r="23" spans="1:22">
      <c r="A23" s="21">
        <v>1</v>
      </c>
      <c r="B23" s="3">
        <v>30</v>
      </c>
      <c r="C23" s="3">
        <v>35.299999999999997</v>
      </c>
      <c r="D23" s="3">
        <v>0</v>
      </c>
      <c r="E23" s="3">
        <v>1</v>
      </c>
      <c r="F23" s="3">
        <v>1</v>
      </c>
      <c r="G23" s="3">
        <v>0</v>
      </c>
      <c r="H23" s="3">
        <v>0</v>
      </c>
      <c r="I23" s="3">
        <v>1</v>
      </c>
      <c r="J23" s="25">
        <v>36837.466999999997</v>
      </c>
      <c r="K23" s="25">
        <f t="shared" si="0"/>
        <v>30497.850103632765</v>
      </c>
      <c r="L23" s="25">
        <f t="shared" si="1"/>
        <v>0.17209698203101836</v>
      </c>
      <c r="N23" s="26" t="s">
        <v>3</v>
      </c>
      <c r="O23" s="26">
        <v>475.50054514913262</v>
      </c>
      <c r="P23" s="26">
        <v>137.80409251438985</v>
      </c>
      <c r="Q23" s="26">
        <v>3.4505545987284787</v>
      </c>
      <c r="R23" s="26">
        <v>5.76968242328048E-4</v>
      </c>
      <c r="S23" s="26">
        <v>205.16328558294373</v>
      </c>
      <c r="T23" s="26">
        <v>745.83780471532145</v>
      </c>
      <c r="U23" s="26">
        <v>205.16328558294373</v>
      </c>
      <c r="V23" s="26">
        <v>745.83780471532145</v>
      </c>
    </row>
    <row r="24" spans="1:22">
      <c r="A24" s="21">
        <v>1</v>
      </c>
      <c r="B24" s="3">
        <v>60</v>
      </c>
      <c r="C24" s="3">
        <v>36.005000000000003</v>
      </c>
      <c r="D24" s="3">
        <v>0</v>
      </c>
      <c r="E24" s="3">
        <v>0</v>
      </c>
      <c r="F24" s="3">
        <v>0</v>
      </c>
      <c r="G24" s="3">
        <v>0</v>
      </c>
      <c r="H24" s="3">
        <v>0</v>
      </c>
      <c r="I24" s="3">
        <v>0</v>
      </c>
      <c r="J24" s="25">
        <v>13228.846949999999</v>
      </c>
      <c r="K24" s="25">
        <f t="shared" si="0"/>
        <v>15685.502873331963</v>
      </c>
      <c r="L24" s="25">
        <f t="shared" si="1"/>
        <v>0.18570446333056745</v>
      </c>
      <c r="N24" s="26" t="s">
        <v>23</v>
      </c>
      <c r="O24" s="26">
        <v>-131.31435939510757</v>
      </c>
      <c r="P24" s="26">
        <v>332.94543913187562</v>
      </c>
      <c r="Q24" s="26">
        <v>-0.39440203697487974</v>
      </c>
      <c r="R24" s="55">
        <v>0.69334751915998094</v>
      </c>
      <c r="S24" s="26">
        <v>-784.47027049821065</v>
      </c>
      <c r="T24" s="26">
        <v>521.84155170799556</v>
      </c>
      <c r="U24" s="26">
        <v>-784.47027049821065</v>
      </c>
      <c r="V24" s="26">
        <v>521.84155170799556</v>
      </c>
    </row>
    <row r="25" spans="1:22">
      <c r="A25" s="21">
        <v>1</v>
      </c>
      <c r="B25" s="3">
        <v>30</v>
      </c>
      <c r="C25" s="3">
        <v>32.4</v>
      </c>
      <c r="D25" s="3">
        <v>1</v>
      </c>
      <c r="E25" s="3">
        <v>0</v>
      </c>
      <c r="F25" s="3">
        <v>0</v>
      </c>
      <c r="G25" s="3">
        <v>0</v>
      </c>
      <c r="H25" s="3">
        <v>0</v>
      </c>
      <c r="I25" s="3">
        <v>1</v>
      </c>
      <c r="J25" s="25">
        <v>4149.7359999999999</v>
      </c>
      <c r="K25" s="25">
        <f t="shared" si="0"/>
        <v>6272.4694507927488</v>
      </c>
      <c r="L25" s="25">
        <f t="shared" si="1"/>
        <v>0.51153457733040097</v>
      </c>
      <c r="N25" s="26" t="s">
        <v>24</v>
      </c>
      <c r="O25" s="26">
        <v>23848.534541912821</v>
      </c>
      <c r="P25" s="26">
        <v>413.15335481829561</v>
      </c>
      <c r="Q25" s="26">
        <v>57.723201963109751</v>
      </c>
      <c r="R25" s="26">
        <v>0</v>
      </c>
      <c r="S25" s="26">
        <v>23038.030705022109</v>
      </c>
      <c r="T25" s="26">
        <v>24659.038378803532</v>
      </c>
      <c r="U25" s="26">
        <v>23038.030705022109</v>
      </c>
      <c r="V25" s="26">
        <v>24659.038378803532</v>
      </c>
    </row>
    <row r="26" spans="1:22">
      <c r="A26" s="21">
        <v>1</v>
      </c>
      <c r="B26" s="3">
        <v>18</v>
      </c>
      <c r="C26" s="3">
        <v>34.1</v>
      </c>
      <c r="D26" s="3">
        <v>0</v>
      </c>
      <c r="E26" s="3">
        <v>1</v>
      </c>
      <c r="F26" s="3">
        <v>0</v>
      </c>
      <c r="G26" s="3">
        <v>0</v>
      </c>
      <c r="H26" s="3">
        <v>1</v>
      </c>
      <c r="I26" s="3">
        <v>0</v>
      </c>
      <c r="J26" s="25">
        <v>1137.011</v>
      </c>
      <c r="K26" s="25">
        <f t="shared" si="0"/>
        <v>3085.0361288517706</v>
      </c>
      <c r="L26" s="25">
        <f t="shared" si="1"/>
        <v>1.7132860885706214</v>
      </c>
      <c r="N26" s="26" t="s">
        <v>12</v>
      </c>
      <c r="O26" s="26">
        <v>-352.96389942463964</v>
      </c>
      <c r="P26" s="26">
        <v>476.27578588527848</v>
      </c>
      <c r="Q26" s="26">
        <v>-0.74109142199737776</v>
      </c>
      <c r="R26" s="55">
        <v>0.45876893258606122</v>
      </c>
      <c r="S26" s="26">
        <v>-1287.2982025986489</v>
      </c>
      <c r="T26" s="26">
        <v>581.37040374936953</v>
      </c>
      <c r="U26" s="26">
        <v>-1287.2982025986489</v>
      </c>
      <c r="V26" s="26">
        <v>581.37040374936953</v>
      </c>
    </row>
    <row r="27" spans="1:22">
      <c r="A27" s="21">
        <v>1</v>
      </c>
      <c r="B27" s="3">
        <v>34</v>
      </c>
      <c r="C27" s="3">
        <v>31.92</v>
      </c>
      <c r="D27" s="3">
        <v>1</v>
      </c>
      <c r="E27" s="3">
        <v>0</v>
      </c>
      <c r="F27" s="3">
        <v>1</v>
      </c>
      <c r="G27" s="3">
        <v>0</v>
      </c>
      <c r="H27" s="3">
        <v>0</v>
      </c>
      <c r="I27" s="3">
        <v>0</v>
      </c>
      <c r="J27" s="25">
        <v>37701.876799999998</v>
      </c>
      <c r="K27" s="25">
        <f t="shared" si="0"/>
        <v>31945.667536422588</v>
      </c>
      <c r="L27" s="25">
        <f t="shared" si="1"/>
        <v>0.15267699520935812</v>
      </c>
      <c r="N27" s="26" t="s">
        <v>11</v>
      </c>
      <c r="O27" s="26">
        <v>-1035.0220493878194</v>
      </c>
      <c r="P27" s="26">
        <v>478.69220948407246</v>
      </c>
      <c r="Q27" s="26">
        <v>-2.1621869520361554</v>
      </c>
      <c r="R27" s="26">
        <v>3.078173928092464E-2</v>
      </c>
      <c r="S27" s="26">
        <v>-1974.0967729784488</v>
      </c>
      <c r="T27" s="26">
        <v>-95.947325797189933</v>
      </c>
      <c r="U27" s="26">
        <v>-1974.0967729784488</v>
      </c>
      <c r="V27" s="26">
        <v>-95.947325797189933</v>
      </c>
    </row>
    <row r="28" spans="1:22" ht="15.75" thickBot="1">
      <c r="A28" s="21">
        <v>1</v>
      </c>
      <c r="B28" s="3">
        <v>37</v>
      </c>
      <c r="C28" s="3">
        <v>28.024999999999999</v>
      </c>
      <c r="D28" s="3">
        <v>2</v>
      </c>
      <c r="E28" s="3">
        <v>1</v>
      </c>
      <c r="F28" s="3">
        <v>0</v>
      </c>
      <c r="G28" s="3">
        <v>1</v>
      </c>
      <c r="H28" s="3">
        <v>0</v>
      </c>
      <c r="I28" s="3">
        <v>0</v>
      </c>
      <c r="J28" s="25">
        <v>6203.90175</v>
      </c>
      <c r="K28" s="25">
        <f t="shared" si="0"/>
        <v>7537.7658366369733</v>
      </c>
      <c r="L28" s="25">
        <f t="shared" si="1"/>
        <v>0.21500406363414334</v>
      </c>
      <c r="N28" s="27" t="s">
        <v>8</v>
      </c>
      <c r="O28" s="27">
        <v>-960.05099130082681</v>
      </c>
      <c r="P28" s="27">
        <v>477.93302432347127</v>
      </c>
      <c r="Q28" s="27">
        <v>-2.0087563370616799</v>
      </c>
      <c r="R28" s="27">
        <v>4.4764929517833618E-2</v>
      </c>
      <c r="S28" s="27">
        <v>-1897.6363829559855</v>
      </c>
      <c r="T28" s="27">
        <v>-22.465599645668135</v>
      </c>
      <c r="U28" s="27">
        <v>-1897.6363829559855</v>
      </c>
      <c r="V28" s="27">
        <v>-22.465599645668135</v>
      </c>
    </row>
    <row r="29" spans="1:22">
      <c r="A29" s="21">
        <v>1</v>
      </c>
      <c r="B29" s="3">
        <v>59</v>
      </c>
      <c r="C29" s="3">
        <v>27.72</v>
      </c>
      <c r="D29" s="3">
        <v>3</v>
      </c>
      <c r="E29" s="3">
        <v>0</v>
      </c>
      <c r="F29" s="3">
        <v>0</v>
      </c>
      <c r="G29" s="3">
        <v>0</v>
      </c>
      <c r="H29" s="3">
        <v>1</v>
      </c>
      <c r="I29" s="3">
        <v>0</v>
      </c>
      <c r="J29" s="25">
        <v>14001.1338</v>
      </c>
      <c r="K29" s="25">
        <f t="shared" si="0"/>
        <v>13009.908343688381</v>
      </c>
      <c r="L29" s="25">
        <f t="shared" si="1"/>
        <v>7.0796084836473636E-2</v>
      </c>
    </row>
    <row r="30" spans="1:22">
      <c r="A30" s="21">
        <v>1</v>
      </c>
      <c r="B30" s="3">
        <v>63</v>
      </c>
      <c r="C30" s="3">
        <v>23.085000000000001</v>
      </c>
      <c r="D30" s="3">
        <v>0</v>
      </c>
      <c r="E30" s="3">
        <v>0</v>
      </c>
      <c r="F30" s="3">
        <v>0</v>
      </c>
      <c r="G30" s="3">
        <v>0</v>
      </c>
      <c r="H30" s="3">
        <v>0</v>
      </c>
      <c r="I30" s="3">
        <v>0</v>
      </c>
      <c r="J30" s="25">
        <v>14451.835150000001</v>
      </c>
      <c r="K30" s="25">
        <f t="shared" si="0"/>
        <v>12073.692510291952</v>
      </c>
      <c r="L30" s="25">
        <f t="shared" si="1"/>
        <v>0.16455644663979221</v>
      </c>
    </row>
    <row r="31" spans="1:22">
      <c r="A31" s="21">
        <v>1</v>
      </c>
      <c r="B31" s="3">
        <v>55</v>
      </c>
      <c r="C31" s="3">
        <v>32.774999999999999</v>
      </c>
      <c r="D31" s="3">
        <v>2</v>
      </c>
      <c r="E31" s="3">
        <v>0</v>
      </c>
      <c r="F31" s="3">
        <v>0</v>
      </c>
      <c r="G31" s="3">
        <v>1</v>
      </c>
      <c r="H31" s="3">
        <v>0</v>
      </c>
      <c r="I31" s="3">
        <v>0</v>
      </c>
      <c r="J31" s="25">
        <v>12268.632250000001</v>
      </c>
      <c r="K31" s="25">
        <f t="shared" si="0"/>
        <v>13903.663446355833</v>
      </c>
      <c r="L31" s="25">
        <f t="shared" si="1"/>
        <v>0.13326923189468268</v>
      </c>
    </row>
    <row r="32" spans="1:22">
      <c r="A32" s="21">
        <v>1</v>
      </c>
      <c r="B32" s="3">
        <v>23</v>
      </c>
      <c r="C32" s="3">
        <v>17.385000000000002</v>
      </c>
      <c r="D32" s="3">
        <v>1</v>
      </c>
      <c r="E32" s="3">
        <v>1</v>
      </c>
      <c r="F32" s="3">
        <v>0</v>
      </c>
      <c r="G32" s="3">
        <v>1</v>
      </c>
      <c r="H32" s="3">
        <v>0</v>
      </c>
      <c r="I32" s="3">
        <v>0</v>
      </c>
      <c r="J32" s="25">
        <v>2775.1921499999999</v>
      </c>
      <c r="K32" s="25">
        <f t="shared" si="0"/>
        <v>-142.74199045436953</v>
      </c>
      <c r="L32" s="25">
        <f t="shared" si="1"/>
        <v>1.051434993592919</v>
      </c>
      <c r="N32" s="21" t="s">
        <v>49</v>
      </c>
    </row>
    <row r="33" spans="1:16" ht="15.75" thickBot="1">
      <c r="A33" s="21">
        <v>1</v>
      </c>
      <c r="B33" s="3">
        <v>31</v>
      </c>
      <c r="C33" s="3">
        <v>36.299999999999997</v>
      </c>
      <c r="D33" s="3">
        <v>2</v>
      </c>
      <c r="E33" s="3">
        <v>1</v>
      </c>
      <c r="F33" s="3">
        <v>1</v>
      </c>
      <c r="G33" s="3">
        <v>0</v>
      </c>
      <c r="H33" s="3">
        <v>0</v>
      </c>
      <c r="I33" s="3">
        <v>1</v>
      </c>
      <c r="J33" s="25">
        <v>38711</v>
      </c>
      <c r="K33" s="25">
        <f t="shared" si="0"/>
        <v>32044.901000079219</v>
      </c>
      <c r="L33" s="25">
        <f t="shared" si="1"/>
        <v>0.17220167394076055</v>
      </c>
    </row>
    <row r="34" spans="1:16">
      <c r="A34" s="21">
        <v>1</v>
      </c>
      <c r="B34" s="3">
        <v>22</v>
      </c>
      <c r="C34" s="3">
        <v>35.6</v>
      </c>
      <c r="D34" s="3">
        <v>0</v>
      </c>
      <c r="E34" s="3">
        <v>1</v>
      </c>
      <c r="F34" s="3">
        <v>1</v>
      </c>
      <c r="G34" s="3">
        <v>0</v>
      </c>
      <c r="H34" s="3">
        <v>0</v>
      </c>
      <c r="I34" s="3">
        <v>1</v>
      </c>
      <c r="J34" s="25">
        <v>35585.576000000001</v>
      </c>
      <c r="K34" s="25">
        <f t="shared" si="0"/>
        <v>28544.757319417236</v>
      </c>
      <c r="L34" s="25">
        <f t="shared" si="1"/>
        <v>0.19785597064897206</v>
      </c>
      <c r="N34" s="6" t="s">
        <v>50</v>
      </c>
      <c r="O34" s="6" t="s">
        <v>51</v>
      </c>
      <c r="P34" s="6" t="s">
        <v>52</v>
      </c>
    </row>
    <row r="35" spans="1:16">
      <c r="A35" s="21">
        <v>1</v>
      </c>
      <c r="B35" s="3">
        <v>18</v>
      </c>
      <c r="C35" s="3">
        <v>26.315000000000001</v>
      </c>
      <c r="D35" s="3">
        <v>0</v>
      </c>
      <c r="E35" s="3">
        <v>0</v>
      </c>
      <c r="F35" s="3">
        <v>0</v>
      </c>
      <c r="G35" s="3">
        <v>0</v>
      </c>
      <c r="H35" s="3">
        <v>0</v>
      </c>
      <c r="I35" s="3">
        <v>0</v>
      </c>
      <c r="J35" s="25">
        <v>2198.1898500000002</v>
      </c>
      <c r="K35" s="25">
        <f t="shared" si="0"/>
        <v>1610.7515012743079</v>
      </c>
      <c r="L35" s="25">
        <f t="shared" si="1"/>
        <v>0.26723731288527797</v>
      </c>
      <c r="N35" s="26">
        <v>1</v>
      </c>
      <c r="O35" s="26">
        <v>25293.713028396829</v>
      </c>
      <c r="P35" s="26">
        <v>-8408.78902839683</v>
      </c>
    </row>
    <row r="36" spans="1:16">
      <c r="A36" s="21">
        <v>1</v>
      </c>
      <c r="B36" s="3">
        <v>19</v>
      </c>
      <c r="C36" s="3">
        <v>28.6</v>
      </c>
      <c r="D36" s="3">
        <v>5</v>
      </c>
      <c r="E36" s="3">
        <v>0</v>
      </c>
      <c r="F36" s="3">
        <v>0</v>
      </c>
      <c r="G36" s="3">
        <v>0</v>
      </c>
      <c r="H36" s="3">
        <v>0</v>
      </c>
      <c r="I36" s="3">
        <v>1</v>
      </c>
      <c r="J36" s="25">
        <v>4687.7969999999996</v>
      </c>
      <c r="K36" s="25">
        <f t="shared" si="0"/>
        <v>4060.1166297572622</v>
      </c>
      <c r="L36" s="25">
        <f t="shared" si="1"/>
        <v>0.13389666195928224</v>
      </c>
      <c r="N36" s="26">
        <v>2</v>
      </c>
      <c r="O36" s="26">
        <v>3448.6028343093258</v>
      </c>
      <c r="P36" s="26">
        <v>-1723.0505343093257</v>
      </c>
    </row>
    <row r="37" spans="1:16">
      <c r="A37" s="21">
        <v>1</v>
      </c>
      <c r="B37" s="3">
        <v>63</v>
      </c>
      <c r="C37" s="3">
        <v>28.31</v>
      </c>
      <c r="D37" s="3">
        <v>0</v>
      </c>
      <c r="E37" s="3">
        <v>1</v>
      </c>
      <c r="F37" s="3">
        <v>0</v>
      </c>
      <c r="G37" s="3">
        <v>1</v>
      </c>
      <c r="H37" s="3">
        <v>0</v>
      </c>
      <c r="I37" s="3">
        <v>0</v>
      </c>
      <c r="J37" s="25">
        <v>13770.097900000001</v>
      </c>
      <c r="K37" s="25">
        <f t="shared" si="0"/>
        <v>13361.700046588843</v>
      </c>
      <c r="L37" s="25">
        <f t="shared" si="1"/>
        <v>2.9658311536852434E-2</v>
      </c>
      <c r="N37" s="26">
        <v>3</v>
      </c>
      <c r="O37" s="26">
        <v>6706.9884907007236</v>
      </c>
      <c r="P37" s="26">
        <v>-2257.5264907007231</v>
      </c>
    </row>
    <row r="38" spans="1:16">
      <c r="A38" s="21">
        <v>1</v>
      </c>
      <c r="B38" s="3">
        <v>28</v>
      </c>
      <c r="C38" s="3">
        <v>36.4</v>
      </c>
      <c r="D38" s="3">
        <v>1</v>
      </c>
      <c r="E38" s="3">
        <v>1</v>
      </c>
      <c r="F38" s="3">
        <v>1</v>
      </c>
      <c r="G38" s="3">
        <v>0</v>
      </c>
      <c r="H38" s="3">
        <v>0</v>
      </c>
      <c r="I38" s="3">
        <v>1</v>
      </c>
      <c r="J38" s="25">
        <v>51194.559139999998</v>
      </c>
      <c r="K38" s="25">
        <f t="shared" si="0"/>
        <v>30832.750742679127</v>
      </c>
      <c r="L38" s="25">
        <f t="shared" si="1"/>
        <v>0.39773383616095093</v>
      </c>
      <c r="N38" s="26">
        <v>4</v>
      </c>
      <c r="O38" s="26">
        <v>3754.830162979647</v>
      </c>
      <c r="P38" s="26">
        <v>18229.640447020352</v>
      </c>
    </row>
    <row r="39" spans="1:16">
      <c r="A39" s="21">
        <v>1</v>
      </c>
      <c r="B39" s="3">
        <v>19</v>
      </c>
      <c r="C39" s="3">
        <v>20.425000000000001</v>
      </c>
      <c r="D39" s="3">
        <v>0</v>
      </c>
      <c r="E39" s="3">
        <v>1</v>
      </c>
      <c r="F39" s="3">
        <v>0</v>
      </c>
      <c r="G39" s="3">
        <v>1</v>
      </c>
      <c r="H39" s="3">
        <v>0</v>
      </c>
      <c r="I39" s="3">
        <v>0</v>
      </c>
      <c r="J39" s="25">
        <v>1625.4337499999999</v>
      </c>
      <c r="K39" s="25">
        <f t="shared" si="0"/>
        <v>-614.51984677593941</v>
      </c>
      <c r="L39" s="25">
        <f t="shared" si="1"/>
        <v>1.3780651452425787</v>
      </c>
      <c r="N39" s="26">
        <v>5</v>
      </c>
      <c r="O39" s="26">
        <v>5592.4933864892364</v>
      </c>
      <c r="P39" s="26">
        <v>-1725.6381864892364</v>
      </c>
    </row>
    <row r="40" spans="1:16">
      <c r="A40" s="21">
        <v>1</v>
      </c>
      <c r="B40" s="3">
        <v>62</v>
      </c>
      <c r="C40" s="3">
        <v>32.965000000000003</v>
      </c>
      <c r="D40" s="3">
        <v>3</v>
      </c>
      <c r="E40" s="3">
        <v>0</v>
      </c>
      <c r="F40" s="3">
        <v>0</v>
      </c>
      <c r="G40" s="3">
        <v>1</v>
      </c>
      <c r="H40" s="3">
        <v>0</v>
      </c>
      <c r="I40" s="3">
        <v>0</v>
      </c>
      <c r="J40" s="25">
        <v>15612.19335</v>
      </c>
      <c r="K40" s="25">
        <f t="shared" si="0"/>
        <v>16241.605215452464</v>
      </c>
      <c r="L40" s="25">
        <f t="shared" si="1"/>
        <v>4.0315402925269597E-2</v>
      </c>
      <c r="N40" s="26">
        <v>6</v>
      </c>
      <c r="O40" s="26">
        <v>3719.8257990457778</v>
      </c>
      <c r="P40" s="26">
        <v>36.795800954222159</v>
      </c>
    </row>
    <row r="41" spans="1:16">
      <c r="A41" s="21">
        <v>1</v>
      </c>
      <c r="B41" s="3">
        <v>26</v>
      </c>
      <c r="C41" s="3">
        <v>20.8</v>
      </c>
      <c r="D41" s="3">
        <v>0</v>
      </c>
      <c r="E41" s="3">
        <v>1</v>
      </c>
      <c r="F41" s="3">
        <v>0</v>
      </c>
      <c r="G41" s="3">
        <v>0</v>
      </c>
      <c r="H41" s="3">
        <v>0</v>
      </c>
      <c r="I41" s="3">
        <v>1</v>
      </c>
      <c r="J41" s="25">
        <v>2302.3000000000002</v>
      </c>
      <c r="K41" s="25">
        <f t="shared" si="0"/>
        <v>703.58507421337345</v>
      </c>
      <c r="L41" s="25">
        <f t="shared" si="1"/>
        <v>0.6943990469472382</v>
      </c>
      <c r="N41" s="26">
        <v>7</v>
      </c>
      <c r="O41" s="26">
        <v>10659.961225058598</v>
      </c>
      <c r="P41" s="26">
        <v>-2419.3716250585985</v>
      </c>
    </row>
    <row r="42" spans="1:16">
      <c r="A42" s="21">
        <v>1</v>
      </c>
      <c r="B42" s="3">
        <v>35</v>
      </c>
      <c r="C42" s="3">
        <v>36.67</v>
      </c>
      <c r="D42" s="3">
        <v>1</v>
      </c>
      <c r="E42" s="3">
        <v>1</v>
      </c>
      <c r="F42" s="3">
        <v>1</v>
      </c>
      <c r="G42" s="3">
        <v>0</v>
      </c>
      <c r="H42" s="3">
        <v>0</v>
      </c>
      <c r="I42" s="3">
        <v>0</v>
      </c>
      <c r="J42" s="25">
        <v>39774.276299999998</v>
      </c>
      <c r="K42" s="25">
        <f t="shared" si="0"/>
        <v>33682.378434216313</v>
      </c>
      <c r="L42" s="25">
        <f t="shared" si="1"/>
        <v>0.15316175258187376</v>
      </c>
      <c r="N42" s="26">
        <v>8</v>
      </c>
      <c r="O42" s="26">
        <v>8047.9106069021236</v>
      </c>
      <c r="P42" s="26">
        <v>-766.4050069021232</v>
      </c>
    </row>
    <row r="43" spans="1:16">
      <c r="A43" s="21">
        <v>1</v>
      </c>
      <c r="B43" s="3">
        <v>60</v>
      </c>
      <c r="C43" s="3">
        <v>39.9</v>
      </c>
      <c r="D43" s="3">
        <v>0</v>
      </c>
      <c r="E43" s="3">
        <v>1</v>
      </c>
      <c r="F43" s="3">
        <v>1</v>
      </c>
      <c r="G43" s="3">
        <v>0</v>
      </c>
      <c r="H43" s="3">
        <v>0</v>
      </c>
      <c r="I43" s="3">
        <v>1</v>
      </c>
      <c r="J43" s="25">
        <v>48173.360999999997</v>
      </c>
      <c r="K43" s="25">
        <f t="shared" si="0"/>
        <v>39763.830566363074</v>
      </c>
      <c r="L43" s="25">
        <f t="shared" si="1"/>
        <v>0.17456806540106104</v>
      </c>
      <c r="N43" s="26">
        <v>9</v>
      </c>
      <c r="O43" s="26">
        <v>8502.9739198291772</v>
      </c>
      <c r="P43" s="26">
        <v>-2096.5632198291769</v>
      </c>
    </row>
    <row r="44" spans="1:16">
      <c r="A44" s="21">
        <v>1</v>
      </c>
      <c r="B44" s="3">
        <v>24</v>
      </c>
      <c r="C44" s="3">
        <v>26.6</v>
      </c>
      <c r="D44" s="3">
        <v>0</v>
      </c>
      <c r="E44" s="3">
        <v>0</v>
      </c>
      <c r="F44" s="3">
        <v>0</v>
      </c>
      <c r="G44" s="3">
        <v>0</v>
      </c>
      <c r="H44" s="3">
        <v>0</v>
      </c>
      <c r="I44" s="3">
        <v>0</v>
      </c>
      <c r="J44" s="25">
        <v>3046.0619999999999</v>
      </c>
      <c r="K44" s="25">
        <f t="shared" si="0"/>
        <v>3248.5597507774855</v>
      </c>
      <c r="L44" s="25">
        <f t="shared" si="1"/>
        <v>6.6478538774813398E-2</v>
      </c>
      <c r="N44" s="26">
        <v>10</v>
      </c>
      <c r="O44" s="26">
        <v>11884.637517953133</v>
      </c>
      <c r="P44" s="26">
        <v>17038.499402046866</v>
      </c>
    </row>
    <row r="45" spans="1:16">
      <c r="A45" s="21">
        <v>1</v>
      </c>
      <c r="B45" s="3">
        <v>31</v>
      </c>
      <c r="C45" s="3">
        <v>36.630000000000003</v>
      </c>
      <c r="D45" s="3">
        <v>2</v>
      </c>
      <c r="E45" s="3">
        <v>0</v>
      </c>
      <c r="F45" s="3">
        <v>0</v>
      </c>
      <c r="G45" s="3">
        <v>0</v>
      </c>
      <c r="H45" s="3">
        <v>1</v>
      </c>
      <c r="I45" s="3">
        <v>0</v>
      </c>
      <c r="J45" s="25">
        <v>4949.7587000000003</v>
      </c>
      <c r="K45" s="25">
        <f t="shared" si="0"/>
        <v>8364.6435991660928</v>
      </c>
      <c r="L45" s="25">
        <f t="shared" si="1"/>
        <v>0.68990936854479235</v>
      </c>
      <c r="N45" s="26">
        <v>11</v>
      </c>
      <c r="O45" s="26">
        <v>3245.208231547605</v>
      </c>
      <c r="P45" s="26">
        <v>-523.88743154760505</v>
      </c>
    </row>
    <row r="46" spans="1:16">
      <c r="A46" s="21">
        <v>1</v>
      </c>
      <c r="B46" s="3">
        <v>41</v>
      </c>
      <c r="C46" s="3">
        <v>21.78</v>
      </c>
      <c r="D46" s="3">
        <v>1</v>
      </c>
      <c r="E46" s="3">
        <v>1</v>
      </c>
      <c r="F46" s="3">
        <v>0</v>
      </c>
      <c r="G46" s="3">
        <v>0</v>
      </c>
      <c r="H46" s="3">
        <v>1</v>
      </c>
      <c r="I46" s="3">
        <v>0</v>
      </c>
      <c r="J46" s="25">
        <v>6272.4772000000003</v>
      </c>
      <c r="K46" s="25">
        <f t="shared" si="0"/>
        <v>5289.3694338743562</v>
      </c>
      <c r="L46" s="25">
        <f t="shared" si="1"/>
        <v>0.15673357347965233</v>
      </c>
      <c r="N46" s="26">
        <v>12</v>
      </c>
      <c r="O46" s="26">
        <v>35717.463669102341</v>
      </c>
      <c r="P46" s="26">
        <v>-7908.738569102341</v>
      </c>
    </row>
    <row r="47" spans="1:16">
      <c r="A47" s="21">
        <v>1</v>
      </c>
      <c r="B47" s="3">
        <v>37</v>
      </c>
      <c r="C47" s="3">
        <v>30.8</v>
      </c>
      <c r="D47" s="3">
        <v>2</v>
      </c>
      <c r="E47" s="3">
        <v>0</v>
      </c>
      <c r="F47" s="3">
        <v>0</v>
      </c>
      <c r="G47" s="3">
        <v>0</v>
      </c>
      <c r="H47" s="3">
        <v>1</v>
      </c>
      <c r="I47" s="3">
        <v>0</v>
      </c>
      <c r="J47" s="25">
        <v>6313.759</v>
      </c>
      <c r="K47" s="25">
        <f t="shared" si="0"/>
        <v>7928.2838798389812</v>
      </c>
      <c r="L47" s="25">
        <f t="shared" si="1"/>
        <v>0.25571531631774053</v>
      </c>
      <c r="N47" s="26">
        <v>13</v>
      </c>
      <c r="O47" s="26">
        <v>4546.0469857087537</v>
      </c>
      <c r="P47" s="26">
        <v>-2719.2039857087539</v>
      </c>
    </row>
    <row r="48" spans="1:16">
      <c r="A48" s="21">
        <v>1</v>
      </c>
      <c r="B48" s="3">
        <v>38</v>
      </c>
      <c r="C48" s="3">
        <v>37.049999999999997</v>
      </c>
      <c r="D48" s="3">
        <v>1</v>
      </c>
      <c r="E48" s="3">
        <v>1</v>
      </c>
      <c r="F48" s="3">
        <v>0</v>
      </c>
      <c r="G48" s="3">
        <v>0</v>
      </c>
      <c r="H48" s="3">
        <v>0</v>
      </c>
      <c r="I48" s="3">
        <v>0</v>
      </c>
      <c r="J48" s="25">
        <v>6079.6715000000004</v>
      </c>
      <c r="K48" s="25">
        <f t="shared" si="0"/>
        <v>10733.306462287659</v>
      </c>
      <c r="L48" s="25">
        <f t="shared" si="1"/>
        <v>0.76544184373903401</v>
      </c>
      <c r="N48" s="26">
        <v>14</v>
      </c>
      <c r="O48" s="26">
        <v>14917.078439320107</v>
      </c>
      <c r="P48" s="26">
        <v>-3826.3606393201062</v>
      </c>
    </row>
    <row r="49" spans="1:16">
      <c r="A49" s="21">
        <v>1</v>
      </c>
      <c r="B49" s="3">
        <v>55</v>
      </c>
      <c r="C49" s="3">
        <v>37.299999999999997</v>
      </c>
      <c r="D49" s="3">
        <v>0</v>
      </c>
      <c r="E49" s="3">
        <v>1</v>
      </c>
      <c r="F49" s="3">
        <v>0</v>
      </c>
      <c r="G49" s="3">
        <v>0</v>
      </c>
      <c r="H49" s="3">
        <v>0</v>
      </c>
      <c r="I49" s="3">
        <v>1</v>
      </c>
      <c r="J49" s="25">
        <v>20630.283510000001</v>
      </c>
      <c r="K49" s="25">
        <f t="shared" si="0"/>
        <v>13749.111282375325</v>
      </c>
      <c r="L49" s="25">
        <f t="shared" si="1"/>
        <v>0.33354714802097629</v>
      </c>
      <c r="N49" s="26">
        <v>15</v>
      </c>
      <c r="O49" s="26">
        <v>31969.001276095772</v>
      </c>
      <c r="P49" s="26">
        <v>7642.7564239042295</v>
      </c>
    </row>
    <row r="50" spans="1:16">
      <c r="A50" s="21">
        <v>1</v>
      </c>
      <c r="B50" s="3">
        <v>18</v>
      </c>
      <c r="C50" s="3">
        <v>38.664999999999999</v>
      </c>
      <c r="D50" s="3">
        <v>2</v>
      </c>
      <c r="E50" s="3">
        <v>0</v>
      </c>
      <c r="F50" s="3">
        <v>0</v>
      </c>
      <c r="G50" s="3">
        <v>0</v>
      </c>
      <c r="H50" s="3">
        <v>0</v>
      </c>
      <c r="I50" s="3">
        <v>0</v>
      </c>
      <c r="J50" s="25">
        <v>3393.35635</v>
      </c>
      <c r="K50" s="25">
        <f t="shared" si="0"/>
        <v>6750.7917436664466</v>
      </c>
      <c r="L50" s="25">
        <f t="shared" si="1"/>
        <v>0.98941432828486953</v>
      </c>
      <c r="N50" s="26">
        <v>16</v>
      </c>
      <c r="O50" s="26">
        <v>670.02627532226347</v>
      </c>
      <c r="P50" s="26">
        <v>1167.2107246777366</v>
      </c>
    </row>
    <row r="51" spans="1:16">
      <c r="A51" s="21">
        <v>1</v>
      </c>
      <c r="B51" s="3">
        <v>28</v>
      </c>
      <c r="C51" s="3">
        <v>34.770000000000003</v>
      </c>
      <c r="D51" s="3">
        <v>0</v>
      </c>
      <c r="E51" s="3">
        <v>0</v>
      </c>
      <c r="F51" s="3">
        <v>0</v>
      </c>
      <c r="G51" s="3">
        <v>1</v>
      </c>
      <c r="H51" s="3">
        <v>0</v>
      </c>
      <c r="I51" s="3">
        <v>0</v>
      </c>
      <c r="J51" s="25">
        <v>3556.9223000000002</v>
      </c>
      <c r="K51" s="25">
        <f t="shared" si="0"/>
        <v>6694.2317775028005</v>
      </c>
      <c r="L51" s="25">
        <f t="shared" si="1"/>
        <v>0.88202924126366211</v>
      </c>
      <c r="N51" s="26">
        <v>17</v>
      </c>
      <c r="O51" s="26">
        <v>12333.866803065672</v>
      </c>
      <c r="P51" s="26">
        <v>-1536.530603065672</v>
      </c>
    </row>
    <row r="52" spans="1:16">
      <c r="A52" s="21">
        <v>1</v>
      </c>
      <c r="B52" s="3">
        <v>60</v>
      </c>
      <c r="C52" s="3">
        <v>24.53</v>
      </c>
      <c r="D52" s="3">
        <v>0</v>
      </c>
      <c r="E52" s="3">
        <v>0</v>
      </c>
      <c r="F52" s="3">
        <v>0</v>
      </c>
      <c r="G52" s="3">
        <v>0</v>
      </c>
      <c r="H52" s="3">
        <v>1</v>
      </c>
      <c r="I52" s="3">
        <v>0</v>
      </c>
      <c r="J52" s="25">
        <v>12629.896699999999</v>
      </c>
      <c r="K52" s="25">
        <f t="shared" si="0"/>
        <v>10758.235943759753</v>
      </c>
      <c r="L52" s="25">
        <f t="shared" si="1"/>
        <v>0.14819287922127233</v>
      </c>
      <c r="N52" s="26">
        <v>18</v>
      </c>
      <c r="O52" s="26">
        <v>1925.9110741471636</v>
      </c>
      <c r="P52" s="26">
        <v>469.26047585283641</v>
      </c>
    </row>
    <row r="53" spans="1:16">
      <c r="A53" s="21">
        <v>1</v>
      </c>
      <c r="B53" s="3">
        <v>36</v>
      </c>
      <c r="C53" s="3">
        <v>35.200000000000003</v>
      </c>
      <c r="D53" s="3">
        <v>1</v>
      </c>
      <c r="E53" s="3">
        <v>1</v>
      </c>
      <c r="F53" s="3">
        <v>1</v>
      </c>
      <c r="G53" s="3">
        <v>0</v>
      </c>
      <c r="H53" s="3">
        <v>1</v>
      </c>
      <c r="I53" s="3">
        <v>0</v>
      </c>
      <c r="J53" s="25">
        <v>38709.175999999999</v>
      </c>
      <c r="K53" s="25">
        <f t="shared" si="0"/>
        <v>32405.598360557913</v>
      </c>
      <c r="L53" s="25">
        <f t="shared" si="1"/>
        <v>0.16284453173175492</v>
      </c>
      <c r="N53" s="26">
        <v>19</v>
      </c>
      <c r="O53" s="26">
        <v>15023.547995745193</v>
      </c>
      <c r="P53" s="26">
        <v>-4421.1629957451933</v>
      </c>
    </row>
    <row r="54" spans="1:16">
      <c r="A54" s="21">
        <v>1</v>
      </c>
      <c r="B54" s="3">
        <v>18</v>
      </c>
      <c r="C54" s="3">
        <v>35.625</v>
      </c>
      <c r="D54" s="3">
        <v>0</v>
      </c>
      <c r="E54" s="3">
        <v>0</v>
      </c>
      <c r="F54" s="3">
        <v>0</v>
      </c>
      <c r="G54" s="3">
        <v>0</v>
      </c>
      <c r="H54" s="3">
        <v>0</v>
      </c>
      <c r="I54" s="3">
        <v>0</v>
      </c>
      <c r="J54" s="25">
        <v>2211.1307499999998</v>
      </c>
      <c r="K54" s="25">
        <f t="shared" si="0"/>
        <v>4768.6425543912283</v>
      </c>
      <c r="L54" s="25">
        <f t="shared" si="1"/>
        <v>1.1566533568361927</v>
      </c>
      <c r="N54" s="26">
        <v>20</v>
      </c>
      <c r="O54" s="26">
        <v>30497.850103632765</v>
      </c>
      <c r="P54" s="26">
        <v>6339.6168963672317</v>
      </c>
    </row>
    <row r="55" spans="1:16">
      <c r="A55" s="21">
        <v>1</v>
      </c>
      <c r="B55" s="3">
        <v>21</v>
      </c>
      <c r="C55" s="3">
        <v>33.630000000000003</v>
      </c>
      <c r="D55" s="3">
        <v>2</v>
      </c>
      <c r="E55" s="3">
        <v>0</v>
      </c>
      <c r="F55" s="3">
        <v>0</v>
      </c>
      <c r="G55" s="3">
        <v>1</v>
      </c>
      <c r="H55" s="3">
        <v>0</v>
      </c>
      <c r="I55" s="3">
        <v>0</v>
      </c>
      <c r="J55" s="25">
        <v>3579.8287</v>
      </c>
      <c r="K55" s="25">
        <f t="shared" si="0"/>
        <v>5460.5578629232723</v>
      </c>
      <c r="L55" s="25">
        <f t="shared" si="1"/>
        <v>0.52536848004019643</v>
      </c>
      <c r="N55" s="26">
        <v>21</v>
      </c>
      <c r="O55" s="26">
        <v>15685.502873331963</v>
      </c>
      <c r="P55" s="26">
        <v>-2456.655923331964</v>
      </c>
    </row>
    <row r="56" spans="1:16">
      <c r="A56" s="21">
        <v>1</v>
      </c>
      <c r="B56" s="3">
        <v>48</v>
      </c>
      <c r="C56" s="3">
        <v>28</v>
      </c>
      <c r="D56" s="3">
        <v>1</v>
      </c>
      <c r="E56" s="3">
        <v>1</v>
      </c>
      <c r="F56" s="3">
        <v>1</v>
      </c>
      <c r="G56" s="3">
        <v>0</v>
      </c>
      <c r="H56" s="3">
        <v>0</v>
      </c>
      <c r="I56" s="3">
        <v>1</v>
      </c>
      <c r="J56" s="25">
        <v>23568.272000000001</v>
      </c>
      <c r="K56" s="25">
        <f t="shared" si="0"/>
        <v>33120.652783095029</v>
      </c>
      <c r="L56" s="25">
        <f t="shared" si="1"/>
        <v>0.40530679479153275</v>
      </c>
      <c r="N56" s="26">
        <v>22</v>
      </c>
      <c r="O56" s="26">
        <v>6272.4694507927488</v>
      </c>
      <c r="P56" s="26">
        <v>-2122.733450792749</v>
      </c>
    </row>
    <row r="57" spans="1:16">
      <c r="A57" s="21">
        <v>1</v>
      </c>
      <c r="B57" s="3">
        <v>36</v>
      </c>
      <c r="C57" s="3">
        <v>34.43</v>
      </c>
      <c r="D57" s="3">
        <v>0</v>
      </c>
      <c r="E57" s="3">
        <v>1</v>
      </c>
      <c r="F57" s="3">
        <v>1</v>
      </c>
      <c r="G57" s="3">
        <v>0</v>
      </c>
      <c r="H57" s="3">
        <v>1</v>
      </c>
      <c r="I57" s="3">
        <v>0</v>
      </c>
      <c r="J57" s="25">
        <v>37742.575700000001</v>
      </c>
      <c r="K57" s="25">
        <f t="shared" si="0"/>
        <v>31668.918856128432</v>
      </c>
      <c r="L57" s="25">
        <f t="shared" si="1"/>
        <v>0.16092322082489907</v>
      </c>
      <c r="N57" s="26">
        <v>23</v>
      </c>
      <c r="O57" s="26">
        <v>3085.0361288517706</v>
      </c>
      <c r="P57" s="26">
        <v>-1948.0251288517707</v>
      </c>
    </row>
    <row r="58" spans="1:16">
      <c r="A58" s="21">
        <v>1</v>
      </c>
      <c r="B58" s="3">
        <v>40</v>
      </c>
      <c r="C58" s="3">
        <v>28.69</v>
      </c>
      <c r="D58" s="3">
        <v>3</v>
      </c>
      <c r="E58" s="3">
        <v>0</v>
      </c>
      <c r="F58" s="3">
        <v>0</v>
      </c>
      <c r="G58" s="3">
        <v>1</v>
      </c>
      <c r="H58" s="3">
        <v>0</v>
      </c>
      <c r="I58" s="3">
        <v>0</v>
      </c>
      <c r="J58" s="25">
        <v>8059.6791000000003</v>
      </c>
      <c r="K58" s="25">
        <f t="shared" si="0"/>
        <v>9140.7134454444658</v>
      </c>
      <c r="L58" s="25">
        <f t="shared" si="1"/>
        <v>0.13412870810755548</v>
      </c>
      <c r="N58" s="26">
        <v>24</v>
      </c>
      <c r="O58" s="26">
        <v>31945.667536422588</v>
      </c>
      <c r="P58" s="26">
        <v>5756.2092635774097</v>
      </c>
    </row>
    <row r="59" spans="1:16">
      <c r="A59" s="21">
        <v>1</v>
      </c>
      <c r="B59" s="3">
        <v>58</v>
      </c>
      <c r="C59" s="3">
        <v>36.954999999999998</v>
      </c>
      <c r="D59" s="3">
        <v>2</v>
      </c>
      <c r="E59" s="3">
        <v>1</v>
      </c>
      <c r="F59" s="3">
        <v>1</v>
      </c>
      <c r="G59" s="3">
        <v>1</v>
      </c>
      <c r="H59" s="3">
        <v>0</v>
      </c>
      <c r="I59" s="3">
        <v>0</v>
      </c>
      <c r="J59" s="25">
        <v>47496.494449999998</v>
      </c>
      <c r="K59" s="25">
        <f t="shared" si="0"/>
        <v>39809.2813225789</v>
      </c>
      <c r="L59" s="25">
        <f t="shared" si="1"/>
        <v>0.16184801039397759</v>
      </c>
      <c r="N59" s="26">
        <v>25</v>
      </c>
      <c r="O59" s="26">
        <v>7537.7658366369733</v>
      </c>
      <c r="P59" s="26">
        <v>-1333.8640866369733</v>
      </c>
    </row>
    <row r="60" spans="1:16">
      <c r="A60" s="21">
        <v>1</v>
      </c>
      <c r="B60" s="3">
        <v>58</v>
      </c>
      <c r="C60" s="3">
        <v>31.824999999999999</v>
      </c>
      <c r="D60" s="3">
        <v>2</v>
      </c>
      <c r="E60" s="3">
        <v>0</v>
      </c>
      <c r="F60" s="3">
        <v>0</v>
      </c>
      <c r="G60" s="3">
        <v>0</v>
      </c>
      <c r="H60" s="3">
        <v>0</v>
      </c>
      <c r="I60" s="3">
        <v>0</v>
      </c>
      <c r="J60" s="25">
        <v>13607.36875</v>
      </c>
      <c r="K60" s="25">
        <f t="shared" si="0"/>
        <v>14704.962622462219</v>
      </c>
      <c r="L60" s="25">
        <f t="shared" si="1"/>
        <v>8.0661727673266681E-2</v>
      </c>
      <c r="N60" s="26">
        <v>26</v>
      </c>
      <c r="O60" s="26">
        <v>13009.908343688381</v>
      </c>
      <c r="P60" s="26">
        <v>991.22545631161847</v>
      </c>
    </row>
    <row r="61" spans="1:16">
      <c r="A61" s="21">
        <v>1</v>
      </c>
      <c r="B61" s="3">
        <v>18</v>
      </c>
      <c r="C61" s="3">
        <v>31.68</v>
      </c>
      <c r="D61" s="3">
        <v>2</v>
      </c>
      <c r="E61" s="3">
        <v>1</v>
      </c>
      <c r="F61" s="3">
        <v>1</v>
      </c>
      <c r="G61" s="3">
        <v>0</v>
      </c>
      <c r="H61" s="3">
        <v>1</v>
      </c>
      <c r="I61" s="3">
        <v>0</v>
      </c>
      <c r="J61" s="25">
        <v>34303.167200000004</v>
      </c>
      <c r="K61" s="25">
        <f t="shared" si="0"/>
        <v>27063.723603324623</v>
      </c>
      <c r="L61" s="25">
        <f t="shared" si="1"/>
        <v>0.21104300819999444</v>
      </c>
      <c r="N61" s="26">
        <v>27</v>
      </c>
      <c r="O61" s="26">
        <v>12073.692510291952</v>
      </c>
      <c r="P61" s="26">
        <v>2378.1426397080486</v>
      </c>
    </row>
    <row r="62" spans="1:16">
      <c r="A62" s="21">
        <v>1</v>
      </c>
      <c r="B62" s="3">
        <v>53</v>
      </c>
      <c r="C62" s="3">
        <v>22.88</v>
      </c>
      <c r="D62" s="3">
        <v>1</v>
      </c>
      <c r="E62" s="3">
        <v>0</v>
      </c>
      <c r="F62" s="3">
        <v>1</v>
      </c>
      <c r="G62" s="3">
        <v>0</v>
      </c>
      <c r="H62" s="3">
        <v>1</v>
      </c>
      <c r="I62" s="3">
        <v>0</v>
      </c>
      <c r="J62" s="25">
        <v>23244.790199999999</v>
      </c>
      <c r="K62" s="25">
        <f t="shared" si="0"/>
        <v>32724.607364602383</v>
      </c>
      <c r="L62" s="25">
        <f t="shared" si="1"/>
        <v>0.40782545607154519</v>
      </c>
      <c r="N62" s="26">
        <v>28</v>
      </c>
      <c r="O62" s="26">
        <v>13903.663446355833</v>
      </c>
      <c r="P62" s="26">
        <v>-1635.0311963558324</v>
      </c>
    </row>
    <row r="63" spans="1:16">
      <c r="A63" s="21">
        <v>1</v>
      </c>
      <c r="B63" s="3">
        <v>34</v>
      </c>
      <c r="C63" s="3">
        <v>37.335000000000001</v>
      </c>
      <c r="D63" s="3">
        <v>2</v>
      </c>
      <c r="E63" s="3">
        <v>0</v>
      </c>
      <c r="F63" s="3">
        <v>0</v>
      </c>
      <c r="G63" s="3">
        <v>1</v>
      </c>
      <c r="H63" s="3">
        <v>0</v>
      </c>
      <c r="I63" s="3">
        <v>0</v>
      </c>
      <c r="J63" s="25">
        <v>5989.5236500000001</v>
      </c>
      <c r="K63" s="25">
        <f t="shared" si="0"/>
        <v>10056.402191536959</v>
      </c>
      <c r="L63" s="25">
        <f t="shared" si="1"/>
        <v>0.67899866152744204</v>
      </c>
      <c r="N63" s="26">
        <v>29</v>
      </c>
      <c r="O63" s="26">
        <v>-142.74199045436953</v>
      </c>
      <c r="P63" s="26">
        <v>2917.9341404543693</v>
      </c>
    </row>
    <row r="64" spans="1:16">
      <c r="A64" s="21">
        <v>1</v>
      </c>
      <c r="B64" s="3">
        <v>43</v>
      </c>
      <c r="C64" s="3">
        <v>27.36</v>
      </c>
      <c r="D64" s="3">
        <v>3</v>
      </c>
      <c r="E64" s="3">
        <v>1</v>
      </c>
      <c r="F64" s="3">
        <v>0</v>
      </c>
      <c r="G64" s="3">
        <v>0</v>
      </c>
      <c r="H64" s="3">
        <v>0</v>
      </c>
      <c r="I64" s="3">
        <v>0</v>
      </c>
      <c r="J64" s="25">
        <v>8606.2173999999995</v>
      </c>
      <c r="K64" s="25">
        <f t="shared" si="0"/>
        <v>9681.8047497836233</v>
      </c>
      <c r="L64" s="25">
        <f t="shared" si="1"/>
        <v>0.1249779432464283</v>
      </c>
      <c r="N64" s="26">
        <v>30</v>
      </c>
      <c r="O64" s="26">
        <v>32044.901000079219</v>
      </c>
      <c r="P64" s="26">
        <v>6666.0989999207814</v>
      </c>
    </row>
    <row r="65" spans="1:16">
      <c r="A65" s="21">
        <v>1</v>
      </c>
      <c r="B65" s="3">
        <v>25</v>
      </c>
      <c r="C65" s="3">
        <v>33.659999999999997</v>
      </c>
      <c r="D65" s="3">
        <v>4</v>
      </c>
      <c r="E65" s="3">
        <v>1</v>
      </c>
      <c r="F65" s="3">
        <v>0</v>
      </c>
      <c r="G65" s="3">
        <v>0</v>
      </c>
      <c r="H65" s="3">
        <v>1</v>
      </c>
      <c r="I65" s="3">
        <v>0</v>
      </c>
      <c r="J65" s="25">
        <v>4504.6624000000002</v>
      </c>
      <c r="K65" s="25">
        <f t="shared" si="0"/>
        <v>6635.7876576209655</v>
      </c>
      <c r="L65" s="25">
        <f t="shared" si="1"/>
        <v>0.47309322394969383</v>
      </c>
      <c r="N65" s="26">
        <v>31</v>
      </c>
      <c r="O65" s="26">
        <v>28544.757319417236</v>
      </c>
      <c r="P65" s="26">
        <v>7040.8186805827645</v>
      </c>
    </row>
    <row r="66" spans="1:16">
      <c r="A66" s="21">
        <v>1</v>
      </c>
      <c r="B66" s="3">
        <v>64</v>
      </c>
      <c r="C66" s="3">
        <v>24.7</v>
      </c>
      <c r="D66" s="3">
        <v>1</v>
      </c>
      <c r="E66" s="3">
        <v>1</v>
      </c>
      <c r="F66" s="3">
        <v>0</v>
      </c>
      <c r="G66" s="3">
        <v>1</v>
      </c>
      <c r="H66" s="3">
        <v>0</v>
      </c>
      <c r="I66" s="3">
        <v>0</v>
      </c>
      <c r="J66" s="25">
        <v>30166.618170000002</v>
      </c>
      <c r="K66" s="25">
        <f t="shared" si="0"/>
        <v>12869.56857674019</v>
      </c>
      <c r="L66" s="25">
        <f t="shared" si="1"/>
        <v>0.57338378123078193</v>
      </c>
      <c r="N66" s="26">
        <v>32</v>
      </c>
      <c r="O66" s="26">
        <v>1610.7515012743079</v>
      </c>
      <c r="P66" s="26">
        <v>587.43834872569232</v>
      </c>
    </row>
    <row r="67" spans="1:16">
      <c r="A67" s="21">
        <v>1</v>
      </c>
      <c r="B67" s="3">
        <v>28</v>
      </c>
      <c r="C67" s="3">
        <v>25.934999999999999</v>
      </c>
      <c r="D67" s="3">
        <v>1</v>
      </c>
      <c r="E67" s="3">
        <v>0</v>
      </c>
      <c r="F67" s="3">
        <v>0</v>
      </c>
      <c r="G67" s="3">
        <v>1</v>
      </c>
      <c r="H67" s="3">
        <v>0</v>
      </c>
      <c r="I67" s="3">
        <v>0</v>
      </c>
      <c r="J67" s="25">
        <v>4133.6416499999996</v>
      </c>
      <c r="K67" s="25">
        <f t="shared" si="0"/>
        <v>4172.9581600001602</v>
      </c>
      <c r="L67" s="25">
        <f t="shared" si="1"/>
        <v>9.5113493933758481E-3</v>
      </c>
      <c r="N67" s="26">
        <v>33</v>
      </c>
      <c r="O67" s="26">
        <v>4060.1166297572622</v>
      </c>
      <c r="P67" s="26">
        <v>627.68037024273735</v>
      </c>
    </row>
    <row r="68" spans="1:16">
      <c r="A68" s="21">
        <v>1</v>
      </c>
      <c r="B68" s="3">
        <v>20</v>
      </c>
      <c r="C68" s="3">
        <v>22.42</v>
      </c>
      <c r="D68" s="3">
        <v>0</v>
      </c>
      <c r="E68" s="3">
        <v>0</v>
      </c>
      <c r="F68" s="3">
        <v>1</v>
      </c>
      <c r="G68" s="3">
        <v>1</v>
      </c>
      <c r="H68" s="3">
        <v>0</v>
      </c>
      <c r="I68" s="3">
        <v>0</v>
      </c>
      <c r="J68" s="25">
        <v>14711.7438</v>
      </c>
      <c r="K68" s="25">
        <f t="shared" ref="K68:K131" si="2">SUMPRODUCT($A$2:$I$2,A68:I68)</f>
        <v>24298.876347022964</v>
      </c>
      <c r="L68" s="25">
        <f t="shared" si="1"/>
        <v>0.65166527349551617</v>
      </c>
      <c r="N68" s="26">
        <v>34</v>
      </c>
      <c r="O68" s="26">
        <v>13361.700046588843</v>
      </c>
      <c r="P68" s="26">
        <v>408.39785341115748</v>
      </c>
    </row>
    <row r="69" spans="1:16">
      <c r="A69" s="21">
        <v>1</v>
      </c>
      <c r="B69" s="3">
        <v>19</v>
      </c>
      <c r="C69" s="3">
        <v>28.9</v>
      </c>
      <c r="D69" s="3">
        <v>0</v>
      </c>
      <c r="E69" s="3">
        <v>0</v>
      </c>
      <c r="F69" s="3">
        <v>0</v>
      </c>
      <c r="G69" s="3">
        <v>0</v>
      </c>
      <c r="H69" s="3">
        <v>0</v>
      </c>
      <c r="I69" s="3">
        <v>1</v>
      </c>
      <c r="J69" s="25">
        <v>1743.2139999999999</v>
      </c>
      <c r="K69" s="25">
        <f t="shared" si="2"/>
        <v>1784.3719400948498</v>
      </c>
      <c r="L69" s="25">
        <f t="shared" ref="L69:L132" si="3">ABS((J69-K69)/J69)</f>
        <v>2.3610377208334657E-2</v>
      </c>
      <c r="N69" s="26">
        <v>35</v>
      </c>
      <c r="O69" s="26">
        <v>30832.750742679127</v>
      </c>
      <c r="P69" s="26">
        <v>20361.80839732087</v>
      </c>
    </row>
    <row r="70" spans="1:16">
      <c r="A70" s="21">
        <v>1</v>
      </c>
      <c r="B70" s="3">
        <v>61</v>
      </c>
      <c r="C70" s="3">
        <v>39.1</v>
      </c>
      <c r="D70" s="3">
        <v>2</v>
      </c>
      <c r="E70" s="3">
        <v>0</v>
      </c>
      <c r="F70" s="3">
        <v>0</v>
      </c>
      <c r="G70" s="3">
        <v>0</v>
      </c>
      <c r="H70" s="3">
        <v>0</v>
      </c>
      <c r="I70" s="3">
        <v>1</v>
      </c>
      <c r="J70" s="25">
        <v>14235.072</v>
      </c>
      <c r="K70" s="25">
        <f t="shared" si="2"/>
        <v>16983.113063792298</v>
      </c>
      <c r="L70" s="25">
        <f t="shared" si="3"/>
        <v>0.19304721913540709</v>
      </c>
      <c r="N70" s="26">
        <v>36</v>
      </c>
      <c r="O70" s="26">
        <v>-614.51984677593941</v>
      </c>
      <c r="P70" s="26">
        <v>2239.9535967759393</v>
      </c>
    </row>
    <row r="71" spans="1:16">
      <c r="A71" s="21">
        <v>1</v>
      </c>
      <c r="B71" s="3">
        <v>40</v>
      </c>
      <c r="C71" s="3">
        <v>26.315000000000001</v>
      </c>
      <c r="D71" s="3">
        <v>1</v>
      </c>
      <c r="E71" s="3">
        <v>1</v>
      </c>
      <c r="F71" s="3">
        <v>0</v>
      </c>
      <c r="G71" s="3">
        <v>1</v>
      </c>
      <c r="H71" s="3">
        <v>0</v>
      </c>
      <c r="I71" s="3">
        <v>0</v>
      </c>
      <c r="J71" s="25">
        <v>6389.3778499999999</v>
      </c>
      <c r="K71" s="25">
        <f t="shared" si="2"/>
        <v>7252.8135434253481</v>
      </c>
      <c r="L71" s="25">
        <f t="shared" si="3"/>
        <v>0.13513611398414141</v>
      </c>
      <c r="N71" s="26">
        <v>37</v>
      </c>
      <c r="O71" s="26">
        <v>16241.605215452464</v>
      </c>
      <c r="P71" s="26">
        <v>-629.41186545246455</v>
      </c>
    </row>
    <row r="72" spans="1:16">
      <c r="A72" s="21">
        <v>1</v>
      </c>
      <c r="B72" s="3">
        <v>40</v>
      </c>
      <c r="C72" s="3">
        <v>36.19</v>
      </c>
      <c r="D72" s="3">
        <v>0</v>
      </c>
      <c r="E72" s="3">
        <v>0</v>
      </c>
      <c r="F72" s="3">
        <v>0</v>
      </c>
      <c r="G72" s="3">
        <v>0</v>
      </c>
      <c r="H72" s="3">
        <v>1</v>
      </c>
      <c r="I72" s="3">
        <v>0</v>
      </c>
      <c r="J72" s="25">
        <v>5920.1040999999996</v>
      </c>
      <c r="K72" s="25">
        <f t="shared" si="2"/>
        <v>9576.1045621151879</v>
      </c>
      <c r="L72" s="25">
        <f t="shared" si="3"/>
        <v>0.61755678622529431</v>
      </c>
      <c r="N72" s="26">
        <v>38</v>
      </c>
      <c r="O72" s="26">
        <v>703.58507421337345</v>
      </c>
      <c r="P72" s="26">
        <v>1598.7149257866267</v>
      </c>
    </row>
    <row r="73" spans="1:16">
      <c r="A73" s="21">
        <v>1</v>
      </c>
      <c r="B73" s="3">
        <v>28</v>
      </c>
      <c r="C73" s="3">
        <v>23.98</v>
      </c>
      <c r="D73" s="3">
        <v>3</v>
      </c>
      <c r="E73" s="3">
        <v>1</v>
      </c>
      <c r="F73" s="3">
        <v>1</v>
      </c>
      <c r="G73" s="3">
        <v>0</v>
      </c>
      <c r="H73" s="3">
        <v>1</v>
      </c>
      <c r="I73" s="3">
        <v>0</v>
      </c>
      <c r="J73" s="25">
        <v>17663.144199999999</v>
      </c>
      <c r="K73" s="25">
        <f t="shared" si="2"/>
        <v>27495.998081043766</v>
      </c>
      <c r="L73" s="25">
        <f t="shared" si="3"/>
        <v>0.55668762988662956</v>
      </c>
      <c r="N73" s="26">
        <v>39</v>
      </c>
      <c r="O73" s="26">
        <v>33682.378434216313</v>
      </c>
      <c r="P73" s="26">
        <v>6091.8978657836851</v>
      </c>
    </row>
    <row r="74" spans="1:16">
      <c r="A74" s="21">
        <v>1</v>
      </c>
      <c r="B74" s="3">
        <v>27</v>
      </c>
      <c r="C74" s="3">
        <v>24.75</v>
      </c>
      <c r="D74" s="3">
        <v>0</v>
      </c>
      <c r="E74" s="3">
        <v>0</v>
      </c>
      <c r="F74" s="3">
        <v>1</v>
      </c>
      <c r="G74" s="3">
        <v>0</v>
      </c>
      <c r="H74" s="3">
        <v>1</v>
      </c>
      <c r="I74" s="3">
        <v>0</v>
      </c>
      <c r="J74" s="25">
        <v>16577.779500000001</v>
      </c>
      <c r="K74" s="25">
        <f t="shared" si="2"/>
        <v>26205.133411734478</v>
      </c>
      <c r="L74" s="25">
        <f t="shared" si="3"/>
        <v>0.58073844640860839</v>
      </c>
      <c r="N74" s="26">
        <v>40</v>
      </c>
      <c r="O74" s="26">
        <v>39763.830566363074</v>
      </c>
      <c r="P74" s="26">
        <v>8409.5304336369227</v>
      </c>
    </row>
    <row r="75" spans="1:16">
      <c r="A75" s="21">
        <v>1</v>
      </c>
      <c r="B75" s="3">
        <v>31</v>
      </c>
      <c r="C75" s="3">
        <v>28.5</v>
      </c>
      <c r="D75" s="3">
        <v>5</v>
      </c>
      <c r="E75" s="3">
        <v>1</v>
      </c>
      <c r="F75" s="3">
        <v>0</v>
      </c>
      <c r="G75" s="3">
        <v>0</v>
      </c>
      <c r="H75" s="3">
        <v>0</v>
      </c>
      <c r="I75" s="3">
        <v>0</v>
      </c>
      <c r="J75" s="25">
        <v>6799.4579999999996</v>
      </c>
      <c r="K75" s="25">
        <f t="shared" si="2"/>
        <v>7937.2101467500725</v>
      </c>
      <c r="L75" s="25">
        <f t="shared" si="3"/>
        <v>0.16732982934081994</v>
      </c>
      <c r="N75" s="26">
        <v>41</v>
      </c>
      <c r="O75" s="26">
        <v>3248.5597507774855</v>
      </c>
      <c r="P75" s="26">
        <v>-202.49775077748563</v>
      </c>
    </row>
    <row r="76" spans="1:16">
      <c r="A76" s="21">
        <v>1</v>
      </c>
      <c r="B76" s="3">
        <v>53</v>
      </c>
      <c r="C76" s="3">
        <v>28.1</v>
      </c>
      <c r="D76" s="3">
        <v>3</v>
      </c>
      <c r="E76" s="3">
        <v>0</v>
      </c>
      <c r="F76" s="3">
        <v>0</v>
      </c>
      <c r="G76" s="3">
        <v>0</v>
      </c>
      <c r="H76" s="3">
        <v>0</v>
      </c>
      <c r="I76" s="3">
        <v>1</v>
      </c>
      <c r="J76" s="25">
        <v>11741.726000000001</v>
      </c>
      <c r="K76" s="25">
        <f t="shared" si="2"/>
        <v>11672.634798923405</v>
      </c>
      <c r="L76" s="25">
        <f t="shared" si="3"/>
        <v>5.8842457298522461E-3</v>
      </c>
      <c r="N76" s="26">
        <v>42</v>
      </c>
      <c r="O76" s="26">
        <v>8364.6435991660928</v>
      </c>
      <c r="P76" s="26">
        <v>-3414.8848991660925</v>
      </c>
    </row>
    <row r="77" spans="1:16">
      <c r="A77" s="21">
        <v>1</v>
      </c>
      <c r="B77" s="3">
        <v>58</v>
      </c>
      <c r="C77" s="3">
        <v>32.01</v>
      </c>
      <c r="D77" s="3">
        <v>1</v>
      </c>
      <c r="E77" s="3">
        <v>1</v>
      </c>
      <c r="F77" s="3">
        <v>0</v>
      </c>
      <c r="G77" s="3">
        <v>0</v>
      </c>
      <c r="H77" s="3">
        <v>1</v>
      </c>
      <c r="I77" s="3">
        <v>0</v>
      </c>
      <c r="J77" s="25">
        <v>11946.625899999999</v>
      </c>
      <c r="K77" s="25">
        <f t="shared" si="2"/>
        <v>13125.876457448165</v>
      </c>
      <c r="L77" s="25">
        <f t="shared" si="3"/>
        <v>9.8709925908717522E-2</v>
      </c>
      <c r="N77" s="26">
        <v>43</v>
      </c>
      <c r="O77" s="26">
        <v>5289.3694338743562</v>
      </c>
      <c r="P77" s="26">
        <v>983.10776612564405</v>
      </c>
    </row>
    <row r="78" spans="1:16">
      <c r="A78" s="21">
        <v>1</v>
      </c>
      <c r="B78" s="3">
        <v>44</v>
      </c>
      <c r="C78" s="3">
        <v>27.4</v>
      </c>
      <c r="D78" s="3">
        <v>2</v>
      </c>
      <c r="E78" s="3">
        <v>1</v>
      </c>
      <c r="F78" s="3">
        <v>0</v>
      </c>
      <c r="G78" s="3">
        <v>0</v>
      </c>
      <c r="H78" s="3">
        <v>0</v>
      </c>
      <c r="I78" s="3">
        <v>1</v>
      </c>
      <c r="J78" s="25">
        <v>7726.8540000000003</v>
      </c>
      <c r="K78" s="25">
        <f t="shared" si="2"/>
        <v>8516.677304015444</v>
      </c>
      <c r="L78" s="25">
        <f t="shared" si="3"/>
        <v>0.10221796658969402</v>
      </c>
      <c r="N78" s="26">
        <v>44</v>
      </c>
      <c r="O78" s="26">
        <v>7928.2838798389812</v>
      </c>
      <c r="P78" s="26">
        <v>-1614.5248798389812</v>
      </c>
    </row>
    <row r="79" spans="1:16">
      <c r="A79" s="21">
        <v>1</v>
      </c>
      <c r="B79" s="3">
        <v>57</v>
      </c>
      <c r="C79" s="3">
        <v>34.01</v>
      </c>
      <c r="D79" s="3">
        <v>0</v>
      </c>
      <c r="E79" s="3">
        <v>1</v>
      </c>
      <c r="F79" s="3">
        <v>0</v>
      </c>
      <c r="G79" s="3">
        <v>1</v>
      </c>
      <c r="H79" s="3">
        <v>0</v>
      </c>
      <c r="I79" s="3">
        <v>0</v>
      </c>
      <c r="J79" s="25">
        <v>11356.660900000001</v>
      </c>
      <c r="K79" s="25">
        <f t="shared" si="2"/>
        <v>13753.964616946545</v>
      </c>
      <c r="L79" s="25">
        <f t="shared" si="3"/>
        <v>0.2110923041601554</v>
      </c>
      <c r="N79" s="26">
        <v>45</v>
      </c>
      <c r="O79" s="26">
        <v>10733.306462287659</v>
      </c>
      <c r="P79" s="26">
        <v>-4653.6349622876587</v>
      </c>
    </row>
    <row r="80" spans="1:16">
      <c r="A80" s="21">
        <v>1</v>
      </c>
      <c r="B80" s="3">
        <v>29</v>
      </c>
      <c r="C80" s="3">
        <v>29.59</v>
      </c>
      <c r="D80" s="3">
        <v>1</v>
      </c>
      <c r="E80" s="3">
        <v>0</v>
      </c>
      <c r="F80" s="3">
        <v>0</v>
      </c>
      <c r="G80" s="3">
        <v>0</v>
      </c>
      <c r="H80" s="3">
        <v>1</v>
      </c>
      <c r="I80" s="3">
        <v>0</v>
      </c>
      <c r="J80" s="25">
        <v>3947.4131000000002</v>
      </c>
      <c r="K80" s="25">
        <f t="shared" si="2"/>
        <v>4987.5084355219478</v>
      </c>
      <c r="L80" s="25">
        <f t="shared" si="3"/>
        <v>0.26348783600124032</v>
      </c>
      <c r="N80" s="26">
        <v>46</v>
      </c>
      <c r="O80" s="26">
        <v>13749.111282375325</v>
      </c>
      <c r="P80" s="26">
        <v>6881.1722276246765</v>
      </c>
    </row>
    <row r="81" spans="1:16">
      <c r="A81" s="21">
        <v>1</v>
      </c>
      <c r="B81" s="3">
        <v>21</v>
      </c>
      <c r="C81" s="3">
        <v>35.53</v>
      </c>
      <c r="D81" s="3">
        <v>0</v>
      </c>
      <c r="E81" s="3">
        <v>1</v>
      </c>
      <c r="F81" s="3">
        <v>0</v>
      </c>
      <c r="G81" s="3">
        <v>0</v>
      </c>
      <c r="H81" s="3">
        <v>1</v>
      </c>
      <c r="I81" s="3">
        <v>0</v>
      </c>
      <c r="J81" s="25">
        <v>1532.4697000000001</v>
      </c>
      <c r="K81" s="25">
        <f t="shared" si="2"/>
        <v>4340.6518251273164</v>
      </c>
      <c r="L81" s="25">
        <f t="shared" si="3"/>
        <v>1.8324552355764789</v>
      </c>
      <c r="N81" s="26">
        <v>47</v>
      </c>
      <c r="O81" s="26">
        <v>6750.7917436664466</v>
      </c>
      <c r="P81" s="26">
        <v>-3357.4353936664465</v>
      </c>
    </row>
    <row r="82" spans="1:16">
      <c r="A82" s="21">
        <v>1</v>
      </c>
      <c r="B82" s="3">
        <v>22</v>
      </c>
      <c r="C82" s="3">
        <v>39.805</v>
      </c>
      <c r="D82" s="3">
        <v>0</v>
      </c>
      <c r="E82" s="3">
        <v>0</v>
      </c>
      <c r="F82" s="3">
        <v>0</v>
      </c>
      <c r="G82" s="3">
        <v>0</v>
      </c>
      <c r="H82" s="3">
        <v>0</v>
      </c>
      <c r="I82" s="3">
        <v>0</v>
      </c>
      <c r="J82" s="25">
        <v>2755.0209500000001</v>
      </c>
      <c r="K82" s="25">
        <f t="shared" si="2"/>
        <v>7213.8966006339306</v>
      </c>
      <c r="L82" s="25">
        <f t="shared" si="3"/>
        <v>1.6184543535445457</v>
      </c>
      <c r="N82" s="26">
        <v>48</v>
      </c>
      <c r="O82" s="26">
        <v>6694.2317775028005</v>
      </c>
      <c r="P82" s="26">
        <v>-3137.3094775028003</v>
      </c>
    </row>
    <row r="83" spans="1:16">
      <c r="A83" s="21">
        <v>1</v>
      </c>
      <c r="B83" s="3">
        <v>41</v>
      </c>
      <c r="C83" s="3">
        <v>32.965000000000003</v>
      </c>
      <c r="D83" s="3">
        <v>0</v>
      </c>
      <c r="E83" s="3">
        <v>0</v>
      </c>
      <c r="F83" s="3">
        <v>0</v>
      </c>
      <c r="G83" s="3">
        <v>1</v>
      </c>
      <c r="H83" s="3">
        <v>0</v>
      </c>
      <c r="I83" s="3">
        <v>0</v>
      </c>
      <c r="J83" s="25">
        <v>6571.0243499999997</v>
      </c>
      <c r="K83" s="25">
        <f t="shared" si="2"/>
        <v>9421.1201767207585</v>
      </c>
      <c r="L83" s="25">
        <f t="shared" si="3"/>
        <v>0.43373691450721208</v>
      </c>
      <c r="N83" s="26">
        <v>49</v>
      </c>
      <c r="O83" s="26">
        <v>10758.235943759753</v>
      </c>
      <c r="P83" s="26">
        <v>1871.660756240246</v>
      </c>
    </row>
    <row r="84" spans="1:16">
      <c r="A84" s="21">
        <v>1</v>
      </c>
      <c r="B84" s="3">
        <v>31</v>
      </c>
      <c r="C84" s="3">
        <v>26.885000000000002</v>
      </c>
      <c r="D84" s="3">
        <v>1</v>
      </c>
      <c r="E84" s="3">
        <v>1</v>
      </c>
      <c r="F84" s="3">
        <v>0</v>
      </c>
      <c r="G84" s="3">
        <v>0</v>
      </c>
      <c r="H84" s="3">
        <v>0</v>
      </c>
      <c r="I84" s="3">
        <v>0</v>
      </c>
      <c r="J84" s="25">
        <v>4441.2131499999996</v>
      </c>
      <c r="K84" s="25">
        <f t="shared" si="2"/>
        <v>5487.410538572035</v>
      </c>
      <c r="L84" s="25">
        <f t="shared" si="3"/>
        <v>0.23556567839398465</v>
      </c>
      <c r="N84" s="26">
        <v>50</v>
      </c>
      <c r="O84" s="26">
        <v>32405.598360557913</v>
      </c>
      <c r="P84" s="26">
        <v>6303.5776394420864</v>
      </c>
    </row>
    <row r="85" spans="1:16">
      <c r="A85" s="21">
        <v>1</v>
      </c>
      <c r="B85" s="3">
        <v>45</v>
      </c>
      <c r="C85" s="3">
        <v>38.284999999999997</v>
      </c>
      <c r="D85" s="3">
        <v>0</v>
      </c>
      <c r="E85" s="3">
        <v>0</v>
      </c>
      <c r="F85" s="3">
        <v>0</v>
      </c>
      <c r="G85" s="3">
        <v>0</v>
      </c>
      <c r="H85" s="3">
        <v>0</v>
      </c>
      <c r="I85" s="3">
        <v>0</v>
      </c>
      <c r="J85" s="25">
        <v>7935.29115</v>
      </c>
      <c r="K85" s="25">
        <f t="shared" si="2"/>
        <v>12606.018659504456</v>
      </c>
      <c r="L85" s="25">
        <f t="shared" si="3"/>
        <v>0.58860190775790955</v>
      </c>
      <c r="N85" s="26">
        <v>51</v>
      </c>
      <c r="O85" s="26">
        <v>4768.6425543912283</v>
      </c>
      <c r="P85" s="26">
        <v>-2557.5118043912285</v>
      </c>
    </row>
    <row r="86" spans="1:16">
      <c r="A86" s="21">
        <v>1</v>
      </c>
      <c r="B86" s="3">
        <v>22</v>
      </c>
      <c r="C86" s="3">
        <v>37.619999999999997</v>
      </c>
      <c r="D86" s="3">
        <v>1</v>
      </c>
      <c r="E86" s="3">
        <v>1</v>
      </c>
      <c r="F86" s="3">
        <v>1</v>
      </c>
      <c r="G86" s="3">
        <v>0</v>
      </c>
      <c r="H86" s="3">
        <v>1</v>
      </c>
      <c r="I86" s="3">
        <v>0</v>
      </c>
      <c r="J86" s="25">
        <v>37165.163800000002</v>
      </c>
      <c r="K86" s="25">
        <f t="shared" si="2"/>
        <v>29630.457582773273</v>
      </c>
      <c r="L86" s="25">
        <f t="shared" si="3"/>
        <v>0.20273571933582407</v>
      </c>
      <c r="N86" s="26">
        <v>52</v>
      </c>
      <c r="O86" s="26">
        <v>5460.5578629232723</v>
      </c>
      <c r="P86" s="26">
        <v>-1880.7291629232723</v>
      </c>
    </row>
    <row r="87" spans="1:16">
      <c r="A87" s="21">
        <v>1</v>
      </c>
      <c r="B87" s="3">
        <v>48</v>
      </c>
      <c r="C87" s="3">
        <v>41.23</v>
      </c>
      <c r="D87" s="3">
        <v>4</v>
      </c>
      <c r="E87" s="3">
        <v>0</v>
      </c>
      <c r="F87" s="3">
        <v>0</v>
      </c>
      <c r="G87" s="3">
        <v>1</v>
      </c>
      <c r="H87" s="3">
        <v>0</v>
      </c>
      <c r="I87" s="3">
        <v>0</v>
      </c>
      <c r="J87" s="25">
        <v>11033.661700000001</v>
      </c>
      <c r="K87" s="25">
        <f t="shared" si="2"/>
        <v>15924.550719172315</v>
      </c>
      <c r="L87" s="25">
        <f t="shared" si="3"/>
        <v>0.44326980037572788</v>
      </c>
      <c r="N87" s="26">
        <v>53</v>
      </c>
      <c r="O87" s="26">
        <v>33120.652783095029</v>
      </c>
      <c r="P87" s="26">
        <v>-9552.3807830950282</v>
      </c>
    </row>
    <row r="88" spans="1:16">
      <c r="A88" s="21">
        <v>1</v>
      </c>
      <c r="B88" s="3">
        <v>37</v>
      </c>
      <c r="C88" s="3">
        <v>34.799999999999997</v>
      </c>
      <c r="D88" s="3">
        <v>2</v>
      </c>
      <c r="E88" s="3">
        <v>0</v>
      </c>
      <c r="F88" s="3">
        <v>1</v>
      </c>
      <c r="G88" s="3">
        <v>0</v>
      </c>
      <c r="H88" s="3">
        <v>0</v>
      </c>
      <c r="I88" s="3">
        <v>1</v>
      </c>
      <c r="J88" s="25">
        <v>39836.519</v>
      </c>
      <c r="K88" s="25">
        <f t="shared" si="2"/>
        <v>33208.563294282154</v>
      </c>
      <c r="L88" s="25">
        <f t="shared" si="3"/>
        <v>0.16637888731487424</v>
      </c>
      <c r="N88" s="26">
        <v>54</v>
      </c>
      <c r="O88" s="26">
        <v>31668.918856128432</v>
      </c>
      <c r="P88" s="26">
        <v>6073.6568438715694</v>
      </c>
    </row>
    <row r="89" spans="1:16">
      <c r="A89" s="21">
        <v>1</v>
      </c>
      <c r="B89" s="3">
        <v>45</v>
      </c>
      <c r="C89" s="3">
        <v>22.895</v>
      </c>
      <c r="D89" s="3">
        <v>2</v>
      </c>
      <c r="E89" s="3">
        <v>1</v>
      </c>
      <c r="F89" s="3">
        <v>1</v>
      </c>
      <c r="G89" s="3">
        <v>1</v>
      </c>
      <c r="H89" s="3">
        <v>0</v>
      </c>
      <c r="I89" s="3">
        <v>0</v>
      </c>
      <c r="J89" s="25">
        <v>21098.554049999999</v>
      </c>
      <c r="K89" s="25">
        <f t="shared" si="2"/>
        <v>31701.088781824968</v>
      </c>
      <c r="L89" s="25">
        <f t="shared" si="3"/>
        <v>0.50252423491670373</v>
      </c>
      <c r="N89" s="26">
        <v>55</v>
      </c>
      <c r="O89" s="26">
        <v>9140.7134454444658</v>
      </c>
      <c r="P89" s="26">
        <v>-1081.0343454444655</v>
      </c>
    </row>
    <row r="90" spans="1:16">
      <c r="A90" s="21">
        <v>1</v>
      </c>
      <c r="B90" s="3">
        <v>57</v>
      </c>
      <c r="C90" s="3">
        <v>31.16</v>
      </c>
      <c r="D90" s="3">
        <v>0</v>
      </c>
      <c r="E90" s="3">
        <v>0</v>
      </c>
      <c r="F90" s="3">
        <v>1</v>
      </c>
      <c r="G90" s="3">
        <v>1</v>
      </c>
      <c r="H90" s="3">
        <v>0</v>
      </c>
      <c r="I90" s="3">
        <v>0</v>
      </c>
      <c r="J90" s="25">
        <v>43578.939400000003</v>
      </c>
      <c r="K90" s="25">
        <f t="shared" si="2"/>
        <v>36767.112175463575</v>
      </c>
      <c r="L90" s="25">
        <f t="shared" si="3"/>
        <v>0.15631007358881313</v>
      </c>
      <c r="N90" s="26">
        <v>56</v>
      </c>
      <c r="O90" s="26">
        <v>39809.2813225789</v>
      </c>
      <c r="P90" s="26">
        <v>7687.2131274210988</v>
      </c>
    </row>
    <row r="91" spans="1:16">
      <c r="A91" s="21">
        <v>1</v>
      </c>
      <c r="B91" s="3">
        <v>56</v>
      </c>
      <c r="C91" s="3">
        <v>27.2</v>
      </c>
      <c r="D91" s="3">
        <v>0</v>
      </c>
      <c r="E91" s="3">
        <v>0</v>
      </c>
      <c r="F91" s="3">
        <v>0</v>
      </c>
      <c r="G91" s="3">
        <v>0</v>
      </c>
      <c r="H91" s="3">
        <v>0</v>
      </c>
      <c r="I91" s="3">
        <v>1</v>
      </c>
      <c r="J91" s="25">
        <v>11073.175999999999</v>
      </c>
      <c r="K91" s="25">
        <f t="shared" si="2"/>
        <v>10711.428112838297</v>
      </c>
      <c r="L91" s="25">
        <f t="shared" si="3"/>
        <v>3.2668846513565962E-2</v>
      </c>
      <c r="N91" s="26">
        <v>57</v>
      </c>
      <c r="O91" s="26">
        <v>14704.962622462219</v>
      </c>
      <c r="P91" s="26">
        <v>-1097.5938724622192</v>
      </c>
    </row>
    <row r="92" spans="1:16">
      <c r="A92" s="21">
        <v>1</v>
      </c>
      <c r="B92" s="3">
        <v>46</v>
      </c>
      <c r="C92" s="3">
        <v>27.74</v>
      </c>
      <c r="D92" s="3">
        <v>0</v>
      </c>
      <c r="E92" s="3">
        <v>0</v>
      </c>
      <c r="F92" s="3">
        <v>0</v>
      </c>
      <c r="G92" s="3">
        <v>1</v>
      </c>
      <c r="H92" s="3">
        <v>0</v>
      </c>
      <c r="I92" s="3">
        <v>0</v>
      </c>
      <c r="J92" s="25">
        <v>8026.6665999999996</v>
      </c>
      <c r="K92" s="25">
        <f t="shared" si="2"/>
        <v>8933.1161442908578</v>
      </c>
      <c r="L92" s="25">
        <f t="shared" si="3"/>
        <v>0.11292976143930761</v>
      </c>
      <c r="N92" s="26">
        <v>58</v>
      </c>
      <c r="O92" s="26">
        <v>27063.723603324623</v>
      </c>
      <c r="P92" s="26">
        <v>7239.4435966753808</v>
      </c>
    </row>
    <row r="93" spans="1:16">
      <c r="A93" s="21">
        <v>1</v>
      </c>
      <c r="B93" s="3">
        <v>55</v>
      </c>
      <c r="C93" s="3">
        <v>26.98</v>
      </c>
      <c r="D93" s="3">
        <v>0</v>
      </c>
      <c r="E93" s="3">
        <v>0</v>
      </c>
      <c r="F93" s="3">
        <v>0</v>
      </c>
      <c r="G93" s="3">
        <v>1</v>
      </c>
      <c r="H93" s="3">
        <v>0</v>
      </c>
      <c r="I93" s="3">
        <v>0</v>
      </c>
      <c r="J93" s="25">
        <v>11082.5772</v>
      </c>
      <c r="K93" s="25">
        <f t="shared" si="2"/>
        <v>10987.036292382751</v>
      </c>
      <c r="L93" s="25">
        <f t="shared" si="3"/>
        <v>8.6208204006238826E-3</v>
      </c>
      <c r="N93" s="26">
        <v>59</v>
      </c>
      <c r="O93" s="26">
        <v>32724.607364602383</v>
      </c>
      <c r="P93" s="26">
        <v>-9479.8171646023839</v>
      </c>
    </row>
    <row r="94" spans="1:16">
      <c r="A94" s="21">
        <v>1</v>
      </c>
      <c r="B94" s="3">
        <v>21</v>
      </c>
      <c r="C94" s="3">
        <v>39.49</v>
      </c>
      <c r="D94" s="3">
        <v>0</v>
      </c>
      <c r="E94" s="3">
        <v>0</v>
      </c>
      <c r="F94" s="3">
        <v>0</v>
      </c>
      <c r="G94" s="3">
        <v>0</v>
      </c>
      <c r="H94" s="3">
        <v>1</v>
      </c>
      <c r="I94" s="3">
        <v>0</v>
      </c>
      <c r="J94" s="25">
        <v>2026.9740999999999</v>
      </c>
      <c r="K94" s="25">
        <f t="shared" si="2"/>
        <v>5815.1722608213513</v>
      </c>
      <c r="L94" s="25">
        <f t="shared" si="3"/>
        <v>1.868893224053209</v>
      </c>
      <c r="N94" s="26">
        <v>60</v>
      </c>
      <c r="O94" s="26">
        <v>10056.402191536959</v>
      </c>
      <c r="P94" s="26">
        <v>-4066.8785415369593</v>
      </c>
    </row>
    <row r="95" spans="1:16">
      <c r="A95" s="21">
        <v>1</v>
      </c>
      <c r="B95" s="3">
        <v>53</v>
      </c>
      <c r="C95" s="3">
        <v>24.795000000000002</v>
      </c>
      <c r="D95" s="3">
        <v>1</v>
      </c>
      <c r="E95" s="3">
        <v>0</v>
      </c>
      <c r="F95" s="3">
        <v>0</v>
      </c>
      <c r="G95" s="3">
        <v>1</v>
      </c>
      <c r="H95" s="3">
        <v>0</v>
      </c>
      <c r="I95" s="3">
        <v>0</v>
      </c>
      <c r="J95" s="25">
        <v>10942.13205</v>
      </c>
      <c r="K95" s="25">
        <f t="shared" si="2"/>
        <v>10207.686436317501</v>
      </c>
      <c r="L95" s="25">
        <f t="shared" si="3"/>
        <v>6.7120887440076105E-2</v>
      </c>
      <c r="N95" s="26">
        <v>61</v>
      </c>
      <c r="O95" s="26">
        <v>9681.8047497836233</v>
      </c>
      <c r="P95" s="26">
        <v>-1075.5873497836237</v>
      </c>
    </row>
    <row r="96" spans="1:16">
      <c r="A96" s="21">
        <v>1</v>
      </c>
      <c r="B96" s="3">
        <v>59</v>
      </c>
      <c r="C96" s="3">
        <v>29.83</v>
      </c>
      <c r="D96" s="3">
        <v>3</v>
      </c>
      <c r="E96" s="3">
        <v>1</v>
      </c>
      <c r="F96" s="3">
        <v>1</v>
      </c>
      <c r="G96" s="3">
        <v>0</v>
      </c>
      <c r="H96" s="3">
        <v>0</v>
      </c>
      <c r="I96" s="3">
        <v>0</v>
      </c>
      <c r="J96" s="25">
        <v>30184.936699999998</v>
      </c>
      <c r="K96" s="25">
        <f t="shared" si="2"/>
        <v>38477.848762712783</v>
      </c>
      <c r="L96" s="25">
        <f t="shared" si="3"/>
        <v>0.27473677169290817</v>
      </c>
      <c r="N96" s="26">
        <v>62</v>
      </c>
      <c r="O96" s="26">
        <v>6635.7876576209655</v>
      </c>
      <c r="P96" s="26">
        <v>-2131.1252576209654</v>
      </c>
    </row>
    <row r="97" spans="1:16">
      <c r="A97" s="21">
        <v>1</v>
      </c>
      <c r="B97" s="3">
        <v>35</v>
      </c>
      <c r="C97" s="3">
        <v>34.770000000000003</v>
      </c>
      <c r="D97" s="3">
        <v>2</v>
      </c>
      <c r="E97" s="3">
        <v>1</v>
      </c>
      <c r="F97" s="3">
        <v>0</v>
      </c>
      <c r="G97" s="3">
        <v>1</v>
      </c>
      <c r="H97" s="3">
        <v>0</v>
      </c>
      <c r="I97" s="3">
        <v>0</v>
      </c>
      <c r="J97" s="25">
        <v>5729.0052999999998</v>
      </c>
      <c r="K97" s="25">
        <f t="shared" si="2"/>
        <v>9311.9129761673921</v>
      </c>
      <c r="L97" s="25">
        <f t="shared" si="3"/>
        <v>0.6253978637735581</v>
      </c>
      <c r="N97" s="26">
        <v>63</v>
      </c>
      <c r="O97" s="26">
        <v>12869.56857674019</v>
      </c>
      <c r="P97" s="26">
        <v>17297.049593259813</v>
      </c>
    </row>
    <row r="98" spans="1:16">
      <c r="A98" s="21">
        <v>1</v>
      </c>
      <c r="B98" s="3">
        <v>64</v>
      </c>
      <c r="C98" s="3">
        <v>31.3</v>
      </c>
      <c r="D98" s="3">
        <v>2</v>
      </c>
      <c r="E98" s="3">
        <v>0</v>
      </c>
      <c r="F98" s="3">
        <v>1</v>
      </c>
      <c r="G98" s="3">
        <v>0</v>
      </c>
      <c r="H98" s="3">
        <v>0</v>
      </c>
      <c r="I98" s="3">
        <v>1</v>
      </c>
      <c r="J98" s="25">
        <v>47291.055</v>
      </c>
      <c r="K98" s="25">
        <f t="shared" si="2"/>
        <v>38956.507725152609</v>
      </c>
      <c r="L98" s="25">
        <f t="shared" si="3"/>
        <v>0.17623940245882422</v>
      </c>
      <c r="N98" s="26">
        <v>64</v>
      </c>
      <c r="O98" s="26">
        <v>4172.9581600001602</v>
      </c>
      <c r="P98" s="26">
        <v>-39.316510000160633</v>
      </c>
    </row>
    <row r="99" spans="1:16">
      <c r="A99" s="21">
        <v>1</v>
      </c>
      <c r="B99" s="3">
        <v>28</v>
      </c>
      <c r="C99" s="3">
        <v>37.619999999999997</v>
      </c>
      <c r="D99" s="3">
        <v>1</v>
      </c>
      <c r="E99" s="3">
        <v>0</v>
      </c>
      <c r="F99" s="3">
        <v>0</v>
      </c>
      <c r="G99" s="3">
        <v>0</v>
      </c>
      <c r="H99" s="3">
        <v>1</v>
      </c>
      <c r="I99" s="3">
        <v>0</v>
      </c>
      <c r="J99" s="25">
        <v>3766.8838000000001</v>
      </c>
      <c r="K99" s="25">
        <f t="shared" si="2"/>
        <v>7454.3755154796463</v>
      </c>
      <c r="L99" s="25">
        <f t="shared" si="3"/>
        <v>0.97892367040354311</v>
      </c>
      <c r="N99" s="26">
        <v>65</v>
      </c>
      <c r="O99" s="26">
        <v>24298.876347022964</v>
      </c>
      <c r="P99" s="26">
        <v>-9587.132547022964</v>
      </c>
    </row>
    <row r="100" spans="1:16">
      <c r="A100" s="21">
        <v>1</v>
      </c>
      <c r="B100" s="3">
        <v>54</v>
      </c>
      <c r="C100" s="3">
        <v>30.8</v>
      </c>
      <c r="D100" s="3">
        <v>3</v>
      </c>
      <c r="E100" s="3">
        <v>0</v>
      </c>
      <c r="F100" s="3">
        <v>0</v>
      </c>
      <c r="G100" s="3">
        <v>0</v>
      </c>
      <c r="H100" s="3">
        <v>0</v>
      </c>
      <c r="I100" s="3">
        <v>1</v>
      </c>
      <c r="J100" s="25">
        <v>12105.32</v>
      </c>
      <c r="K100" s="25">
        <f t="shared" si="2"/>
        <v>12845.313476210022</v>
      </c>
      <c r="L100" s="25">
        <f t="shared" si="3"/>
        <v>6.1129608817447369E-2</v>
      </c>
      <c r="N100" s="26">
        <v>66</v>
      </c>
      <c r="O100" s="26">
        <v>1784.3719400948498</v>
      </c>
      <c r="P100" s="26">
        <v>-41.157940094849891</v>
      </c>
    </row>
    <row r="101" spans="1:16">
      <c r="A101" s="21">
        <v>1</v>
      </c>
      <c r="B101" s="3">
        <v>55</v>
      </c>
      <c r="C101" s="3">
        <v>38.28</v>
      </c>
      <c r="D101" s="3">
        <v>0</v>
      </c>
      <c r="E101" s="3">
        <v>1</v>
      </c>
      <c r="F101" s="3">
        <v>0</v>
      </c>
      <c r="G101" s="3">
        <v>0</v>
      </c>
      <c r="H101" s="3">
        <v>1</v>
      </c>
      <c r="I101" s="3">
        <v>0</v>
      </c>
      <c r="J101" s="25">
        <v>10226.2842</v>
      </c>
      <c r="K101" s="25">
        <f t="shared" si="2"/>
        <v>14006.549808826958</v>
      </c>
      <c r="L101" s="25">
        <f t="shared" si="3"/>
        <v>0.36966170066219728</v>
      </c>
      <c r="N101" s="26">
        <v>67</v>
      </c>
      <c r="O101" s="26">
        <v>16983.113063792298</v>
      </c>
      <c r="P101" s="26">
        <v>-2748.0410637922978</v>
      </c>
    </row>
    <row r="102" spans="1:16">
      <c r="A102" s="21">
        <v>1</v>
      </c>
      <c r="B102" s="3">
        <v>56</v>
      </c>
      <c r="C102" s="3">
        <v>19.95</v>
      </c>
      <c r="D102" s="3">
        <v>0</v>
      </c>
      <c r="E102" s="3">
        <v>1</v>
      </c>
      <c r="F102" s="3">
        <v>1</v>
      </c>
      <c r="G102" s="3">
        <v>0</v>
      </c>
      <c r="H102" s="3">
        <v>0</v>
      </c>
      <c r="I102" s="3">
        <v>0</v>
      </c>
      <c r="J102" s="25">
        <v>22412.648499999999</v>
      </c>
      <c r="K102" s="25">
        <f t="shared" si="2"/>
        <v>32929.546747978246</v>
      </c>
      <c r="L102" s="25">
        <f t="shared" si="3"/>
        <v>0.46923942290792836</v>
      </c>
      <c r="N102" s="26">
        <v>68</v>
      </c>
      <c r="O102" s="26">
        <v>7252.8135434253481</v>
      </c>
      <c r="P102" s="26">
        <v>-863.43569342534829</v>
      </c>
    </row>
    <row r="103" spans="1:16">
      <c r="A103" s="21">
        <v>1</v>
      </c>
      <c r="B103" s="3">
        <v>38</v>
      </c>
      <c r="C103" s="3">
        <v>19.3</v>
      </c>
      <c r="D103" s="3">
        <v>0</v>
      </c>
      <c r="E103" s="3">
        <v>1</v>
      </c>
      <c r="F103" s="3">
        <v>1</v>
      </c>
      <c r="G103" s="3">
        <v>0</v>
      </c>
      <c r="H103" s="3">
        <v>0</v>
      </c>
      <c r="I103" s="3">
        <v>1</v>
      </c>
      <c r="J103" s="25">
        <v>15820.699000000001</v>
      </c>
      <c r="K103" s="25">
        <f t="shared" si="2"/>
        <v>27125.60566615811</v>
      </c>
      <c r="L103" s="25">
        <f t="shared" si="3"/>
        <v>0.71456429745348859</v>
      </c>
      <c r="N103" s="26">
        <v>69</v>
      </c>
      <c r="O103" s="26">
        <v>9576.1045621151879</v>
      </c>
      <c r="P103" s="26">
        <v>-3656.0004621151884</v>
      </c>
    </row>
    <row r="104" spans="1:16">
      <c r="A104" s="21">
        <v>1</v>
      </c>
      <c r="B104" s="3">
        <v>41</v>
      </c>
      <c r="C104" s="3">
        <v>31.6</v>
      </c>
      <c r="D104" s="3">
        <v>0</v>
      </c>
      <c r="E104" s="3">
        <v>0</v>
      </c>
      <c r="F104" s="3">
        <v>0</v>
      </c>
      <c r="G104" s="3">
        <v>0</v>
      </c>
      <c r="H104" s="3">
        <v>0</v>
      </c>
      <c r="I104" s="3">
        <v>1</v>
      </c>
      <c r="J104" s="25">
        <v>6186.1270000000004</v>
      </c>
      <c r="K104" s="25">
        <f t="shared" si="2"/>
        <v>8351.0340206657747</v>
      </c>
      <c r="L104" s="25">
        <f t="shared" si="3"/>
        <v>0.34996161906565676</v>
      </c>
      <c r="N104" s="26">
        <v>70</v>
      </c>
      <c r="O104" s="26">
        <v>27495.998081043766</v>
      </c>
      <c r="P104" s="26">
        <v>-9832.8538810437676</v>
      </c>
    </row>
    <row r="105" spans="1:16">
      <c r="A105" s="21">
        <v>1</v>
      </c>
      <c r="B105" s="3">
        <v>30</v>
      </c>
      <c r="C105" s="3">
        <v>25.46</v>
      </c>
      <c r="D105" s="3">
        <v>0</v>
      </c>
      <c r="E105" s="3">
        <v>1</v>
      </c>
      <c r="F105" s="3">
        <v>0</v>
      </c>
      <c r="G105" s="3">
        <v>0</v>
      </c>
      <c r="H105" s="3">
        <v>0</v>
      </c>
      <c r="I105" s="3">
        <v>0</v>
      </c>
      <c r="J105" s="25">
        <v>3645.0893999999998</v>
      </c>
      <c r="K105" s="25">
        <f t="shared" si="2"/>
        <v>4271.7029694901084</v>
      </c>
      <c r="L105" s="25">
        <f t="shared" si="3"/>
        <v>0.17190622800365571</v>
      </c>
      <c r="N105" s="26">
        <v>71</v>
      </c>
      <c r="O105" s="26">
        <v>26205.133411734478</v>
      </c>
      <c r="P105" s="26">
        <v>-9627.3539117344772</v>
      </c>
    </row>
    <row r="106" spans="1:16">
      <c r="A106" s="21">
        <v>1</v>
      </c>
      <c r="B106" s="3">
        <v>18</v>
      </c>
      <c r="C106" s="3">
        <v>30.114999999999998</v>
      </c>
      <c r="D106" s="3">
        <v>0</v>
      </c>
      <c r="E106" s="3">
        <v>0</v>
      </c>
      <c r="F106" s="3">
        <v>0</v>
      </c>
      <c r="G106" s="3">
        <v>0</v>
      </c>
      <c r="H106" s="3">
        <v>0</v>
      </c>
      <c r="I106" s="3">
        <v>0</v>
      </c>
      <c r="J106" s="25">
        <v>21344.846699999998</v>
      </c>
      <c r="K106" s="25">
        <f t="shared" si="2"/>
        <v>2899.6866249954983</v>
      </c>
      <c r="L106" s="25">
        <f t="shared" si="3"/>
        <v>0.86415050593942666</v>
      </c>
      <c r="N106" s="26">
        <v>72</v>
      </c>
      <c r="O106" s="26">
        <v>7937.2101467500725</v>
      </c>
      <c r="P106" s="26">
        <v>-1137.7521467500728</v>
      </c>
    </row>
    <row r="107" spans="1:16">
      <c r="A107" s="21">
        <v>1</v>
      </c>
      <c r="B107" s="3">
        <v>61</v>
      </c>
      <c r="C107" s="3">
        <v>29.92</v>
      </c>
      <c r="D107" s="3">
        <v>3</v>
      </c>
      <c r="E107" s="3">
        <v>0</v>
      </c>
      <c r="F107" s="3">
        <v>1</v>
      </c>
      <c r="G107" s="3">
        <v>0</v>
      </c>
      <c r="H107" s="3">
        <v>1</v>
      </c>
      <c r="I107" s="3">
        <v>0</v>
      </c>
      <c r="J107" s="25">
        <v>30942.191800000001</v>
      </c>
      <c r="K107" s="25">
        <f t="shared" si="2"/>
        <v>38118.381188619744</v>
      </c>
      <c r="L107" s="25">
        <f t="shared" si="3"/>
        <v>0.23192246480159634</v>
      </c>
      <c r="N107" s="26">
        <v>73</v>
      </c>
      <c r="O107" s="26">
        <v>11672.634798923405</v>
      </c>
      <c r="P107" s="26">
        <v>69.091201076595098</v>
      </c>
    </row>
    <row r="108" spans="1:16">
      <c r="A108" s="21">
        <v>1</v>
      </c>
      <c r="B108" s="3">
        <v>34</v>
      </c>
      <c r="C108" s="3">
        <v>27.5</v>
      </c>
      <c r="D108" s="3">
        <v>1</v>
      </c>
      <c r="E108" s="3">
        <v>0</v>
      </c>
      <c r="F108" s="3">
        <v>0</v>
      </c>
      <c r="G108" s="3">
        <v>0</v>
      </c>
      <c r="H108" s="3">
        <v>0</v>
      </c>
      <c r="I108" s="3">
        <v>1</v>
      </c>
      <c r="J108" s="25">
        <v>5003.8530000000001</v>
      </c>
      <c r="K108" s="25">
        <f t="shared" si="2"/>
        <v>5637.8469382490275</v>
      </c>
      <c r="L108" s="25">
        <f t="shared" si="3"/>
        <v>0.12670115174227289</v>
      </c>
      <c r="N108" s="26">
        <v>74</v>
      </c>
      <c r="O108" s="26">
        <v>13125.876457448165</v>
      </c>
      <c r="P108" s="26">
        <v>-1179.2505574481656</v>
      </c>
    </row>
    <row r="109" spans="1:16">
      <c r="A109" s="21">
        <v>1</v>
      </c>
      <c r="B109" s="3">
        <v>20</v>
      </c>
      <c r="C109" s="3">
        <v>28.024999999999999</v>
      </c>
      <c r="D109" s="3">
        <v>1</v>
      </c>
      <c r="E109" s="3">
        <v>1</v>
      </c>
      <c r="F109" s="3">
        <v>1</v>
      </c>
      <c r="G109" s="3">
        <v>1</v>
      </c>
      <c r="H109" s="3">
        <v>0</v>
      </c>
      <c r="I109" s="3">
        <v>0</v>
      </c>
      <c r="J109" s="25">
        <v>17560.37975</v>
      </c>
      <c r="K109" s="25">
        <f t="shared" si="2"/>
        <v>26544.241840265746</v>
      </c>
      <c r="L109" s="25">
        <f t="shared" si="3"/>
        <v>0.51159839469107982</v>
      </c>
      <c r="N109" s="26">
        <v>75</v>
      </c>
      <c r="O109" s="26">
        <v>8516.677304015444</v>
      </c>
      <c r="P109" s="26">
        <v>-789.82330401544368</v>
      </c>
    </row>
    <row r="110" spans="1:16">
      <c r="A110" s="21">
        <v>1</v>
      </c>
      <c r="B110" s="3">
        <v>19</v>
      </c>
      <c r="C110" s="3">
        <v>28.4</v>
      </c>
      <c r="D110" s="3">
        <v>1</v>
      </c>
      <c r="E110" s="3">
        <v>0</v>
      </c>
      <c r="F110" s="3">
        <v>0</v>
      </c>
      <c r="G110" s="3">
        <v>0</v>
      </c>
      <c r="H110" s="3">
        <v>0</v>
      </c>
      <c r="I110" s="3">
        <v>1</v>
      </c>
      <c r="J110" s="25">
        <v>2331.5189999999998</v>
      </c>
      <c r="K110" s="25">
        <f t="shared" si="2"/>
        <v>2090.2757584385613</v>
      </c>
      <c r="L110" s="25">
        <f t="shared" si="3"/>
        <v>0.1034704163086119</v>
      </c>
      <c r="N110" s="26">
        <v>76</v>
      </c>
      <c r="O110" s="26">
        <v>13753.964616946545</v>
      </c>
      <c r="P110" s="26">
        <v>-2397.3037169465442</v>
      </c>
    </row>
    <row r="111" spans="1:16">
      <c r="A111" s="21">
        <v>1</v>
      </c>
      <c r="B111" s="3">
        <v>26</v>
      </c>
      <c r="C111" s="3">
        <v>30.875</v>
      </c>
      <c r="D111" s="3">
        <v>2</v>
      </c>
      <c r="E111" s="3">
        <v>1</v>
      </c>
      <c r="F111" s="3">
        <v>0</v>
      </c>
      <c r="G111" s="3">
        <v>1</v>
      </c>
      <c r="H111" s="3">
        <v>0</v>
      </c>
      <c r="I111" s="3">
        <v>0</v>
      </c>
      <c r="J111" s="25">
        <v>3877.3042500000001</v>
      </c>
      <c r="K111" s="25">
        <f t="shared" si="2"/>
        <v>5679.0473015170392</v>
      </c>
      <c r="L111" s="25">
        <f t="shared" si="3"/>
        <v>0.46468962334256819</v>
      </c>
      <c r="N111" s="26">
        <v>77</v>
      </c>
      <c r="O111" s="26">
        <v>4987.5084355219478</v>
      </c>
      <c r="P111" s="26">
        <v>-1040.0953355219476</v>
      </c>
    </row>
    <row r="112" spans="1:16">
      <c r="A112" s="21">
        <v>1</v>
      </c>
      <c r="B112" s="3">
        <v>29</v>
      </c>
      <c r="C112" s="3">
        <v>27.94</v>
      </c>
      <c r="D112" s="3">
        <v>0</v>
      </c>
      <c r="E112" s="3">
        <v>1</v>
      </c>
      <c r="F112" s="3">
        <v>0</v>
      </c>
      <c r="G112" s="3">
        <v>0</v>
      </c>
      <c r="H112" s="3">
        <v>1</v>
      </c>
      <c r="I112" s="3">
        <v>0</v>
      </c>
      <c r="J112" s="25">
        <v>2867.1196</v>
      </c>
      <c r="K112" s="25">
        <f t="shared" si="2"/>
        <v>3821.0243325198235</v>
      </c>
      <c r="L112" s="25">
        <f t="shared" si="3"/>
        <v>0.33270489745869808</v>
      </c>
      <c r="N112" s="26">
        <v>78</v>
      </c>
      <c r="O112" s="26">
        <v>4340.6518251273164</v>
      </c>
      <c r="P112" s="26">
        <v>-2808.1821251273163</v>
      </c>
    </row>
    <row r="113" spans="1:16">
      <c r="A113" s="21">
        <v>1</v>
      </c>
      <c r="B113" s="3">
        <v>63</v>
      </c>
      <c r="C113" s="3">
        <v>35.090000000000003</v>
      </c>
      <c r="D113" s="3">
        <v>0</v>
      </c>
      <c r="E113" s="3">
        <v>1</v>
      </c>
      <c r="F113" s="3">
        <v>1</v>
      </c>
      <c r="G113" s="3">
        <v>0</v>
      </c>
      <c r="H113" s="3">
        <v>1</v>
      </c>
      <c r="I113" s="3">
        <v>0</v>
      </c>
      <c r="J113" s="25">
        <v>47055.532099999997</v>
      </c>
      <c r="K113" s="25">
        <f t="shared" si="2"/>
        <v>38827.908054019979</v>
      </c>
      <c r="L113" s="25">
        <f t="shared" si="3"/>
        <v>0.17484924043564301</v>
      </c>
      <c r="N113" s="26">
        <v>79</v>
      </c>
      <c r="O113" s="26">
        <v>7213.8966006339306</v>
      </c>
      <c r="P113" s="26">
        <v>-4458.8756506339305</v>
      </c>
    </row>
    <row r="114" spans="1:16">
      <c r="A114" s="21">
        <v>1</v>
      </c>
      <c r="B114" s="3">
        <v>54</v>
      </c>
      <c r="C114" s="3">
        <v>33.630000000000003</v>
      </c>
      <c r="D114" s="3">
        <v>1</v>
      </c>
      <c r="E114" s="3">
        <v>1</v>
      </c>
      <c r="F114" s="3">
        <v>0</v>
      </c>
      <c r="G114" s="3">
        <v>1</v>
      </c>
      <c r="H114" s="3">
        <v>0</v>
      </c>
      <c r="I114" s="3">
        <v>0</v>
      </c>
      <c r="J114" s="25">
        <v>10825.253699999999</v>
      </c>
      <c r="K114" s="25">
        <f t="shared" si="2"/>
        <v>13330.002592111514</v>
      </c>
      <c r="L114" s="25">
        <f t="shared" si="3"/>
        <v>0.23138015620931957</v>
      </c>
      <c r="N114" s="26">
        <v>80</v>
      </c>
      <c r="O114" s="26">
        <v>9421.1201767207585</v>
      </c>
      <c r="P114" s="26">
        <v>-2850.0958267207589</v>
      </c>
    </row>
    <row r="115" spans="1:16">
      <c r="A115" s="21">
        <v>1</v>
      </c>
      <c r="B115" s="3">
        <v>55</v>
      </c>
      <c r="C115" s="3">
        <v>29.7</v>
      </c>
      <c r="D115" s="3">
        <v>2</v>
      </c>
      <c r="E115" s="3">
        <v>0</v>
      </c>
      <c r="F115" s="3">
        <v>0</v>
      </c>
      <c r="G115" s="3">
        <v>0</v>
      </c>
      <c r="H115" s="3">
        <v>0</v>
      </c>
      <c r="I115" s="3">
        <v>1</v>
      </c>
      <c r="J115" s="25">
        <v>11881.358</v>
      </c>
      <c r="K115" s="25">
        <f t="shared" si="2"/>
        <v>12253.556484626313</v>
      </c>
      <c r="L115" s="25">
        <f t="shared" si="3"/>
        <v>3.1326257876104151E-2</v>
      </c>
      <c r="N115" s="26">
        <v>81</v>
      </c>
      <c r="O115" s="26">
        <v>5487.410538572035</v>
      </c>
      <c r="P115" s="26">
        <v>-1046.1973885720354</v>
      </c>
    </row>
    <row r="116" spans="1:16">
      <c r="A116" s="21">
        <v>1</v>
      </c>
      <c r="B116" s="3">
        <v>37</v>
      </c>
      <c r="C116" s="3">
        <v>30.8</v>
      </c>
      <c r="D116" s="3">
        <v>0</v>
      </c>
      <c r="E116" s="3">
        <v>1</v>
      </c>
      <c r="F116" s="3">
        <v>0</v>
      </c>
      <c r="G116" s="3">
        <v>0</v>
      </c>
      <c r="H116" s="3">
        <v>0</v>
      </c>
      <c r="I116" s="3">
        <v>1</v>
      </c>
      <c r="J116" s="25">
        <v>4646.759</v>
      </c>
      <c r="K116" s="25">
        <f t="shared" si="2"/>
        <v>6920.9394882326014</v>
      </c>
      <c r="L116" s="25">
        <f t="shared" si="3"/>
        <v>0.48941218777057333</v>
      </c>
      <c r="N116" s="26">
        <v>82</v>
      </c>
      <c r="O116" s="26">
        <v>12606.018659504456</v>
      </c>
      <c r="P116" s="26">
        <v>-4670.7275095044561</v>
      </c>
    </row>
    <row r="117" spans="1:16">
      <c r="A117" s="21">
        <v>1</v>
      </c>
      <c r="B117" s="3">
        <v>21</v>
      </c>
      <c r="C117" s="3">
        <v>35.72</v>
      </c>
      <c r="D117" s="3">
        <v>0</v>
      </c>
      <c r="E117" s="3">
        <v>0</v>
      </c>
      <c r="F117" s="3">
        <v>0</v>
      </c>
      <c r="G117" s="3">
        <v>1</v>
      </c>
      <c r="H117" s="3">
        <v>0</v>
      </c>
      <c r="I117" s="3">
        <v>0</v>
      </c>
      <c r="J117" s="25">
        <v>2404.7338</v>
      </c>
      <c r="K117" s="25">
        <f t="shared" si="2"/>
        <v>5218.4710906716618</v>
      </c>
      <c r="L117" s="25">
        <f t="shared" si="3"/>
        <v>1.1700826472650161</v>
      </c>
      <c r="N117" s="26">
        <v>83</v>
      </c>
      <c r="O117" s="26">
        <v>29630.457582773273</v>
      </c>
      <c r="P117" s="26">
        <v>7534.7062172267288</v>
      </c>
    </row>
    <row r="118" spans="1:16">
      <c r="A118" s="21">
        <v>1</v>
      </c>
      <c r="B118" s="3">
        <v>52</v>
      </c>
      <c r="C118" s="3">
        <v>32.204999999999998</v>
      </c>
      <c r="D118" s="3">
        <v>3</v>
      </c>
      <c r="E118" s="3">
        <v>1</v>
      </c>
      <c r="F118" s="3">
        <v>0</v>
      </c>
      <c r="G118" s="3">
        <v>0</v>
      </c>
      <c r="H118" s="3">
        <v>0</v>
      </c>
      <c r="I118" s="3">
        <v>0</v>
      </c>
      <c r="J118" s="25">
        <v>11488.31695</v>
      </c>
      <c r="K118" s="25">
        <f t="shared" si="2"/>
        <v>13636.904205364275</v>
      </c>
      <c r="L118" s="25">
        <f t="shared" si="3"/>
        <v>0.18702367498350356</v>
      </c>
      <c r="N118" s="26">
        <v>84</v>
      </c>
      <c r="O118" s="26">
        <v>15924.550719172315</v>
      </c>
      <c r="P118" s="26">
        <v>-4890.8890191723149</v>
      </c>
    </row>
    <row r="119" spans="1:16">
      <c r="A119" s="21">
        <v>1</v>
      </c>
      <c r="B119" s="3">
        <v>60</v>
      </c>
      <c r="C119" s="3">
        <v>28.594999999999999</v>
      </c>
      <c r="D119" s="3">
        <v>0</v>
      </c>
      <c r="E119" s="3">
        <v>1</v>
      </c>
      <c r="F119" s="3">
        <v>0</v>
      </c>
      <c r="G119" s="3">
        <v>0</v>
      </c>
      <c r="H119" s="3">
        <v>0</v>
      </c>
      <c r="I119" s="3">
        <v>0</v>
      </c>
      <c r="J119" s="25">
        <v>30259.995559999999</v>
      </c>
      <c r="K119" s="25">
        <f t="shared" si="2"/>
        <v>13040.765022680529</v>
      </c>
      <c r="L119" s="25">
        <f t="shared" si="3"/>
        <v>0.56904273178682085</v>
      </c>
      <c r="N119" s="26">
        <v>85</v>
      </c>
      <c r="O119" s="26">
        <v>33208.563294282154</v>
      </c>
      <c r="P119" s="26">
        <v>6627.9557057178463</v>
      </c>
    </row>
    <row r="120" spans="1:16">
      <c r="A120" s="21">
        <v>1</v>
      </c>
      <c r="B120" s="3">
        <v>58</v>
      </c>
      <c r="C120" s="3">
        <v>49.06</v>
      </c>
      <c r="D120" s="3">
        <v>0</v>
      </c>
      <c r="E120" s="3">
        <v>1</v>
      </c>
      <c r="F120" s="3">
        <v>0</v>
      </c>
      <c r="G120" s="3">
        <v>0</v>
      </c>
      <c r="H120" s="3">
        <v>1</v>
      </c>
      <c r="I120" s="3">
        <v>0</v>
      </c>
      <c r="J120" s="25">
        <v>11381.3254</v>
      </c>
      <c r="K120" s="25">
        <f t="shared" si="2"/>
        <v>18433.624296363858</v>
      </c>
      <c r="L120" s="25">
        <f t="shared" si="3"/>
        <v>0.61963775294254031</v>
      </c>
      <c r="N120" s="26">
        <v>86</v>
      </c>
      <c r="O120" s="26">
        <v>31701.088781824968</v>
      </c>
      <c r="P120" s="26">
        <v>-10602.53473182497</v>
      </c>
    </row>
    <row r="121" spans="1:16">
      <c r="A121" s="21">
        <v>1</v>
      </c>
      <c r="B121" s="3">
        <v>29</v>
      </c>
      <c r="C121" s="3">
        <v>27.94</v>
      </c>
      <c r="D121" s="3">
        <v>1</v>
      </c>
      <c r="E121" s="3">
        <v>0</v>
      </c>
      <c r="F121" s="3">
        <v>1</v>
      </c>
      <c r="G121" s="3">
        <v>0</v>
      </c>
      <c r="H121" s="3">
        <v>1</v>
      </c>
      <c r="I121" s="3">
        <v>0</v>
      </c>
      <c r="J121" s="25">
        <v>19107.779600000002</v>
      </c>
      <c r="K121" s="25">
        <f t="shared" si="2"/>
        <v>28276.373778976886</v>
      </c>
      <c r="L121" s="25">
        <f t="shared" si="3"/>
        <v>0.47983566750879225</v>
      </c>
      <c r="N121" s="26">
        <v>87</v>
      </c>
      <c r="O121" s="26">
        <v>36767.112175463575</v>
      </c>
      <c r="P121" s="26">
        <v>6811.8272245364278</v>
      </c>
    </row>
    <row r="122" spans="1:16">
      <c r="A122" s="21">
        <v>1</v>
      </c>
      <c r="B122" s="3">
        <v>49</v>
      </c>
      <c r="C122" s="3">
        <v>27.17</v>
      </c>
      <c r="D122" s="3">
        <v>0</v>
      </c>
      <c r="E122" s="3">
        <v>0</v>
      </c>
      <c r="F122" s="3">
        <v>0</v>
      </c>
      <c r="G122" s="3">
        <v>0</v>
      </c>
      <c r="H122" s="3">
        <v>1</v>
      </c>
      <c r="I122" s="3">
        <v>0</v>
      </c>
      <c r="J122" s="25">
        <v>8601.3292999999994</v>
      </c>
      <c r="K122" s="25">
        <f t="shared" si="2"/>
        <v>8828.2867833815435</v>
      </c>
      <c r="L122" s="25">
        <f t="shared" si="3"/>
        <v>2.6386326516012366E-2</v>
      </c>
      <c r="N122" s="26">
        <v>88</v>
      </c>
      <c r="O122" s="26">
        <v>10711.428112838297</v>
      </c>
      <c r="P122" s="26">
        <v>361.74788716170224</v>
      </c>
    </row>
    <row r="123" spans="1:16">
      <c r="A123" s="21">
        <v>1</v>
      </c>
      <c r="B123" s="3">
        <v>37</v>
      </c>
      <c r="C123" s="3">
        <v>23.37</v>
      </c>
      <c r="D123" s="3">
        <v>2</v>
      </c>
      <c r="E123" s="3">
        <v>0</v>
      </c>
      <c r="F123" s="3">
        <v>0</v>
      </c>
      <c r="G123" s="3">
        <v>1</v>
      </c>
      <c r="H123" s="3">
        <v>0</v>
      </c>
      <c r="I123" s="3">
        <v>0</v>
      </c>
      <c r="J123" s="25">
        <v>6686.4313000000002</v>
      </c>
      <c r="K123" s="25">
        <f t="shared" si="2"/>
        <v>6090.1346694736203</v>
      </c>
      <c r="L123" s="25">
        <f t="shared" si="3"/>
        <v>8.9180102774162939E-2</v>
      </c>
      <c r="N123" s="26">
        <v>89</v>
      </c>
      <c r="O123" s="26">
        <v>8933.1161442908578</v>
      </c>
      <c r="P123" s="26">
        <v>-906.44954429085828</v>
      </c>
    </row>
    <row r="124" spans="1:16">
      <c r="A124" s="21">
        <v>1</v>
      </c>
      <c r="B124" s="3">
        <v>44</v>
      </c>
      <c r="C124" s="3">
        <v>37.1</v>
      </c>
      <c r="D124" s="3">
        <v>2</v>
      </c>
      <c r="E124" s="3">
        <v>1</v>
      </c>
      <c r="F124" s="3">
        <v>0</v>
      </c>
      <c r="G124" s="3">
        <v>0</v>
      </c>
      <c r="H124" s="3">
        <v>0</v>
      </c>
      <c r="I124" s="3">
        <v>1</v>
      </c>
      <c r="J124" s="25">
        <v>7740.3370000000004</v>
      </c>
      <c r="K124" s="25">
        <f t="shared" si="2"/>
        <v>11806.853804040595</v>
      </c>
      <c r="L124" s="25">
        <f t="shared" si="3"/>
        <v>0.52536689346220899</v>
      </c>
      <c r="N124" s="26">
        <v>90</v>
      </c>
      <c r="O124" s="26">
        <v>10987.036292382751</v>
      </c>
      <c r="P124" s="26">
        <v>95.540907617249104</v>
      </c>
    </row>
    <row r="125" spans="1:16">
      <c r="A125" s="21">
        <v>1</v>
      </c>
      <c r="B125" s="3">
        <v>18</v>
      </c>
      <c r="C125" s="3">
        <v>23.75</v>
      </c>
      <c r="D125" s="3">
        <v>0</v>
      </c>
      <c r="E125" s="3">
        <v>1</v>
      </c>
      <c r="F125" s="3">
        <v>0</v>
      </c>
      <c r="G125" s="3">
        <v>0</v>
      </c>
      <c r="H125" s="3">
        <v>0</v>
      </c>
      <c r="I125" s="3">
        <v>0</v>
      </c>
      <c r="J125" s="25">
        <v>1705.6244999999999</v>
      </c>
      <c r="K125" s="25">
        <f t="shared" si="2"/>
        <v>609.4059333673946</v>
      </c>
      <c r="L125" s="25">
        <f t="shared" si="3"/>
        <v>0.64270803253154807</v>
      </c>
      <c r="N125" s="26">
        <v>91</v>
      </c>
      <c r="O125" s="26">
        <v>5815.1722608213513</v>
      </c>
      <c r="P125" s="26">
        <v>-3788.1981608213514</v>
      </c>
    </row>
    <row r="126" spans="1:16">
      <c r="A126" s="21">
        <v>1</v>
      </c>
      <c r="B126" s="3">
        <v>20</v>
      </c>
      <c r="C126" s="3">
        <v>28.975000000000001</v>
      </c>
      <c r="D126" s="3">
        <v>0</v>
      </c>
      <c r="E126" s="3">
        <v>0</v>
      </c>
      <c r="F126" s="3">
        <v>0</v>
      </c>
      <c r="G126" s="3">
        <v>1</v>
      </c>
      <c r="H126" s="3">
        <v>0</v>
      </c>
      <c r="I126" s="3">
        <v>0</v>
      </c>
      <c r="J126" s="25">
        <v>2257.47525</v>
      </c>
      <c r="K126" s="25">
        <f t="shared" si="2"/>
        <v>2673.7548935291989</v>
      </c>
      <c r="L126" s="25">
        <f t="shared" si="3"/>
        <v>0.18440053485822222</v>
      </c>
      <c r="N126" s="26">
        <v>92</v>
      </c>
      <c r="O126" s="26">
        <v>10207.686436317501</v>
      </c>
      <c r="P126" s="26">
        <v>734.44561368249924</v>
      </c>
    </row>
    <row r="127" spans="1:16">
      <c r="A127" s="21">
        <v>1</v>
      </c>
      <c r="B127" s="3">
        <v>44</v>
      </c>
      <c r="C127" s="3">
        <v>31.35</v>
      </c>
      <c r="D127" s="3">
        <v>1</v>
      </c>
      <c r="E127" s="3">
        <v>1</v>
      </c>
      <c r="F127" s="3">
        <v>1</v>
      </c>
      <c r="G127" s="3">
        <v>0</v>
      </c>
      <c r="H127" s="3">
        <v>0</v>
      </c>
      <c r="I127" s="3">
        <v>0</v>
      </c>
      <c r="J127" s="25">
        <v>39556.494500000001</v>
      </c>
      <c r="K127" s="25">
        <f t="shared" si="2"/>
        <v>34189.576433842776</v>
      </c>
      <c r="L127" s="25">
        <f t="shared" si="3"/>
        <v>0.13567729228779926</v>
      </c>
      <c r="N127" s="26">
        <v>93</v>
      </c>
      <c r="O127" s="26">
        <v>38477.848762712783</v>
      </c>
      <c r="P127" s="26">
        <v>-8292.912062712785</v>
      </c>
    </row>
    <row r="128" spans="1:16">
      <c r="A128" s="21">
        <v>1</v>
      </c>
      <c r="B128" s="3">
        <v>47</v>
      </c>
      <c r="C128" s="3">
        <v>33.914999999999999</v>
      </c>
      <c r="D128" s="3">
        <v>3</v>
      </c>
      <c r="E128" s="3">
        <v>0</v>
      </c>
      <c r="F128" s="3">
        <v>0</v>
      </c>
      <c r="G128" s="3">
        <v>1</v>
      </c>
      <c r="H128" s="3">
        <v>0</v>
      </c>
      <c r="I128" s="3">
        <v>0</v>
      </c>
      <c r="J128" s="25">
        <v>10115.00885</v>
      </c>
      <c r="K128" s="25">
        <f t="shared" si="2"/>
        <v>12710.993708322541</v>
      </c>
      <c r="L128" s="25">
        <f t="shared" si="3"/>
        <v>0.25664682026675056</v>
      </c>
      <c r="N128" s="26">
        <v>94</v>
      </c>
      <c r="O128" s="26">
        <v>9311.9129761673921</v>
      </c>
      <c r="P128" s="26">
        <v>-3582.9076761673923</v>
      </c>
    </row>
    <row r="129" spans="1:16">
      <c r="A129" s="21">
        <v>1</v>
      </c>
      <c r="B129" s="3">
        <v>26</v>
      </c>
      <c r="C129" s="3">
        <v>28.785</v>
      </c>
      <c r="D129" s="3">
        <v>0</v>
      </c>
      <c r="E129" s="3">
        <v>0</v>
      </c>
      <c r="F129" s="3">
        <v>0</v>
      </c>
      <c r="G129" s="3">
        <v>0</v>
      </c>
      <c r="H129" s="3">
        <v>0</v>
      </c>
      <c r="I129" s="3">
        <v>0</v>
      </c>
      <c r="J129" s="25">
        <v>3385.3991500000002</v>
      </c>
      <c r="K129" s="25">
        <f t="shared" si="2"/>
        <v>4503.4101519918668</v>
      </c>
      <c r="L129" s="25">
        <f t="shared" si="3"/>
        <v>0.33024495855735847</v>
      </c>
      <c r="N129" s="26">
        <v>95</v>
      </c>
      <c r="O129" s="26">
        <v>38956.507725152609</v>
      </c>
      <c r="P129" s="26">
        <v>8334.5472748473912</v>
      </c>
    </row>
    <row r="130" spans="1:16">
      <c r="A130" s="21">
        <v>1</v>
      </c>
      <c r="B130" s="3">
        <v>19</v>
      </c>
      <c r="C130" s="3">
        <v>28.3</v>
      </c>
      <c r="D130" s="3">
        <v>0</v>
      </c>
      <c r="E130" s="3">
        <v>0</v>
      </c>
      <c r="F130" s="3">
        <v>1</v>
      </c>
      <c r="G130" s="3">
        <v>0</v>
      </c>
      <c r="H130" s="3">
        <v>0</v>
      </c>
      <c r="I130" s="3">
        <v>1</v>
      </c>
      <c r="J130" s="25">
        <v>17081.080000000002</v>
      </c>
      <c r="K130" s="25">
        <f t="shared" si="2"/>
        <v>25429.390409841166</v>
      </c>
      <c r="L130" s="25">
        <f t="shared" si="3"/>
        <v>0.488746051762603</v>
      </c>
      <c r="N130" s="26">
        <v>96</v>
      </c>
      <c r="O130" s="26">
        <v>7454.3755154796463</v>
      </c>
      <c r="P130" s="26">
        <v>-3687.4917154796462</v>
      </c>
    </row>
    <row r="131" spans="1:16">
      <c r="A131" s="21">
        <v>1</v>
      </c>
      <c r="B131" s="3">
        <v>52</v>
      </c>
      <c r="C131" s="3">
        <v>37.4</v>
      </c>
      <c r="D131" s="3">
        <v>0</v>
      </c>
      <c r="E131" s="3">
        <v>0</v>
      </c>
      <c r="F131" s="3">
        <v>0</v>
      </c>
      <c r="G131" s="3">
        <v>0</v>
      </c>
      <c r="H131" s="3">
        <v>0</v>
      </c>
      <c r="I131" s="3">
        <v>1</v>
      </c>
      <c r="J131" s="25">
        <v>9634.5380000000005</v>
      </c>
      <c r="K131" s="25">
        <f t="shared" si="2"/>
        <v>13143.775929519474</v>
      </c>
      <c r="L131" s="25">
        <f t="shared" si="3"/>
        <v>0.36423520562371264</v>
      </c>
      <c r="N131" s="26">
        <v>97</v>
      </c>
      <c r="O131" s="26">
        <v>12845.313476210022</v>
      </c>
      <c r="P131" s="26">
        <v>-739.99347621002198</v>
      </c>
    </row>
    <row r="132" spans="1:16">
      <c r="A132" s="21">
        <v>1</v>
      </c>
      <c r="B132" s="3">
        <v>32</v>
      </c>
      <c r="C132" s="3">
        <v>17.765000000000001</v>
      </c>
      <c r="D132" s="3">
        <v>2</v>
      </c>
      <c r="E132" s="3">
        <v>0</v>
      </c>
      <c r="F132" s="3">
        <v>1</v>
      </c>
      <c r="G132" s="3">
        <v>1</v>
      </c>
      <c r="H132" s="3">
        <v>0</v>
      </c>
      <c r="I132" s="3">
        <v>0</v>
      </c>
      <c r="J132" s="25">
        <v>32734.186300000001</v>
      </c>
      <c r="K132" s="25">
        <f t="shared" ref="K132:K195" si="4">SUMPRODUCT($A$2:$I$2,A132:I132)</f>
        <v>26753.208141210944</v>
      </c>
      <c r="L132" s="25">
        <f t="shared" si="3"/>
        <v>0.18271351253319706</v>
      </c>
      <c r="N132" s="26">
        <v>98</v>
      </c>
      <c r="O132" s="26">
        <v>14006.549808826958</v>
      </c>
      <c r="P132" s="26">
        <v>-3780.2656088269578</v>
      </c>
    </row>
    <row r="133" spans="1:16">
      <c r="A133" s="21">
        <v>1</v>
      </c>
      <c r="B133" s="3">
        <v>38</v>
      </c>
      <c r="C133" s="3">
        <v>34.700000000000003</v>
      </c>
      <c r="D133" s="3">
        <v>2</v>
      </c>
      <c r="E133" s="3">
        <v>1</v>
      </c>
      <c r="F133" s="3">
        <v>0</v>
      </c>
      <c r="G133" s="3">
        <v>0</v>
      </c>
      <c r="H133" s="3">
        <v>0</v>
      </c>
      <c r="I133" s="3">
        <v>1</v>
      </c>
      <c r="J133" s="25">
        <v>6082.4049999999997</v>
      </c>
      <c r="K133" s="25">
        <f t="shared" si="4"/>
        <v>9451.6514001504929</v>
      </c>
      <c r="L133" s="25">
        <f t="shared" ref="L133:L196" si="5">ABS((J133-K133)/J133)</f>
        <v>0.55393325504475499</v>
      </c>
      <c r="N133" s="26">
        <v>99</v>
      </c>
      <c r="O133" s="26">
        <v>32929.546747978246</v>
      </c>
      <c r="P133" s="26">
        <v>-10516.898247978246</v>
      </c>
    </row>
    <row r="134" spans="1:16">
      <c r="A134" s="21">
        <v>1</v>
      </c>
      <c r="B134" s="3">
        <v>59</v>
      </c>
      <c r="C134" s="3">
        <v>26.504999999999999</v>
      </c>
      <c r="D134" s="3">
        <v>0</v>
      </c>
      <c r="E134" s="3">
        <v>0</v>
      </c>
      <c r="F134" s="3">
        <v>0</v>
      </c>
      <c r="G134" s="3">
        <v>0</v>
      </c>
      <c r="H134" s="3">
        <v>0</v>
      </c>
      <c r="I134" s="3">
        <v>0</v>
      </c>
      <c r="J134" s="25">
        <v>12815.444949999999</v>
      </c>
      <c r="K134" s="25">
        <f t="shared" si="4"/>
        <v>12206.308711491632</v>
      </c>
      <c r="L134" s="25">
        <f t="shared" si="5"/>
        <v>4.7531415482251101E-2</v>
      </c>
      <c r="N134" s="26">
        <v>100</v>
      </c>
      <c r="O134" s="26">
        <v>27125.60566615811</v>
      </c>
      <c r="P134" s="26">
        <v>-11304.906666158109</v>
      </c>
    </row>
    <row r="135" spans="1:16">
      <c r="A135" s="21">
        <v>1</v>
      </c>
      <c r="B135" s="3">
        <v>61</v>
      </c>
      <c r="C135" s="3">
        <v>22.04</v>
      </c>
      <c r="D135" s="3">
        <v>0</v>
      </c>
      <c r="E135" s="3">
        <v>0</v>
      </c>
      <c r="F135" s="3">
        <v>0</v>
      </c>
      <c r="G135" s="3">
        <v>0</v>
      </c>
      <c r="H135" s="3">
        <v>0</v>
      </c>
      <c r="I135" s="3">
        <v>0</v>
      </c>
      <c r="J135" s="25">
        <v>13616.3586</v>
      </c>
      <c r="K135" s="25">
        <f t="shared" si="4"/>
        <v>11205.522646193927</v>
      </c>
      <c r="L135" s="25">
        <f t="shared" si="5"/>
        <v>0.17705438176445149</v>
      </c>
      <c r="N135" s="26">
        <v>101</v>
      </c>
      <c r="O135" s="26">
        <v>8351.0340206657747</v>
      </c>
      <c r="P135" s="26">
        <v>-2164.9070206657743</v>
      </c>
    </row>
    <row r="136" spans="1:16">
      <c r="A136" s="21">
        <v>1</v>
      </c>
      <c r="B136" s="3">
        <v>53</v>
      </c>
      <c r="C136" s="3">
        <v>35.9</v>
      </c>
      <c r="D136" s="3">
        <v>2</v>
      </c>
      <c r="E136" s="3">
        <v>0</v>
      </c>
      <c r="F136" s="3">
        <v>0</v>
      </c>
      <c r="G136" s="3">
        <v>0</v>
      </c>
      <c r="H136" s="3">
        <v>0</v>
      </c>
      <c r="I136" s="3">
        <v>1</v>
      </c>
      <c r="J136" s="25">
        <v>11163.567999999999</v>
      </c>
      <c r="K136" s="25">
        <f t="shared" si="4"/>
        <v>13842.843191938826</v>
      </c>
      <c r="L136" s="25">
        <f t="shared" si="5"/>
        <v>0.24000169049347186</v>
      </c>
      <c r="N136" s="26">
        <v>102</v>
      </c>
      <c r="O136" s="26">
        <v>4271.7029694901084</v>
      </c>
      <c r="P136" s="26">
        <v>-626.6135694901086</v>
      </c>
    </row>
    <row r="137" spans="1:16">
      <c r="A137" s="21">
        <v>1</v>
      </c>
      <c r="B137" s="3">
        <v>19</v>
      </c>
      <c r="C137" s="3">
        <v>25.555</v>
      </c>
      <c r="D137" s="3">
        <v>0</v>
      </c>
      <c r="E137" s="3">
        <v>1</v>
      </c>
      <c r="F137" s="3">
        <v>0</v>
      </c>
      <c r="G137" s="3">
        <v>1</v>
      </c>
      <c r="H137" s="3">
        <v>0</v>
      </c>
      <c r="I137" s="3">
        <v>0</v>
      </c>
      <c r="J137" s="25">
        <v>1632.5644500000001</v>
      </c>
      <c r="K137" s="25">
        <f t="shared" si="4"/>
        <v>1125.54257024767</v>
      </c>
      <c r="L137" s="25">
        <f t="shared" si="5"/>
        <v>0.31056775721922036</v>
      </c>
      <c r="N137" s="26">
        <v>103</v>
      </c>
      <c r="O137" s="26">
        <v>2899.6866249954983</v>
      </c>
      <c r="P137" s="26">
        <v>18445.1600750045</v>
      </c>
    </row>
    <row r="138" spans="1:16">
      <c r="A138" s="21">
        <v>1</v>
      </c>
      <c r="B138" s="3">
        <v>20</v>
      </c>
      <c r="C138" s="3">
        <v>28.785</v>
      </c>
      <c r="D138" s="3">
        <v>0</v>
      </c>
      <c r="E138" s="3">
        <v>0</v>
      </c>
      <c r="F138" s="3">
        <v>0</v>
      </c>
      <c r="G138" s="3">
        <v>0</v>
      </c>
      <c r="H138" s="3">
        <v>0</v>
      </c>
      <c r="I138" s="3">
        <v>0</v>
      </c>
      <c r="J138" s="25">
        <v>2457.2111500000001</v>
      </c>
      <c r="K138" s="25">
        <f t="shared" si="4"/>
        <v>2962.2720367677784</v>
      </c>
      <c r="L138" s="25">
        <f t="shared" si="5"/>
        <v>0.20554232255041588</v>
      </c>
      <c r="N138" s="26">
        <v>104</v>
      </c>
      <c r="O138" s="26">
        <v>38118.381188619744</v>
      </c>
      <c r="P138" s="26">
        <v>-7176.1893886197431</v>
      </c>
    </row>
    <row r="139" spans="1:16">
      <c r="A139" s="21">
        <v>1</v>
      </c>
      <c r="B139" s="3">
        <v>22</v>
      </c>
      <c r="C139" s="3">
        <v>28.05</v>
      </c>
      <c r="D139" s="3">
        <v>0</v>
      </c>
      <c r="E139" s="3">
        <v>0</v>
      </c>
      <c r="F139" s="3">
        <v>0</v>
      </c>
      <c r="G139" s="3">
        <v>0</v>
      </c>
      <c r="H139" s="3">
        <v>1</v>
      </c>
      <c r="I139" s="3">
        <v>0</v>
      </c>
      <c r="J139" s="25">
        <v>2155.6815000000001</v>
      </c>
      <c r="K139" s="25">
        <f t="shared" si="4"/>
        <v>2191.6555040506873</v>
      </c>
      <c r="L139" s="25">
        <f t="shared" si="5"/>
        <v>1.6687995907877486E-2</v>
      </c>
      <c r="N139" s="26">
        <v>105</v>
      </c>
      <c r="O139" s="26">
        <v>5637.8469382490275</v>
      </c>
      <c r="P139" s="26">
        <v>-633.99393824902745</v>
      </c>
    </row>
    <row r="140" spans="1:16">
      <c r="A140" s="21">
        <v>1</v>
      </c>
      <c r="B140" s="3">
        <v>19</v>
      </c>
      <c r="C140" s="3">
        <v>34.1</v>
      </c>
      <c r="D140" s="3">
        <v>0</v>
      </c>
      <c r="E140" s="3">
        <v>1</v>
      </c>
      <c r="F140" s="3">
        <v>0</v>
      </c>
      <c r="G140" s="3">
        <v>0</v>
      </c>
      <c r="H140" s="3">
        <v>0</v>
      </c>
      <c r="I140" s="3">
        <v>1</v>
      </c>
      <c r="J140" s="25">
        <v>1261.442</v>
      </c>
      <c r="K140" s="25">
        <f t="shared" si="4"/>
        <v>3416.8635394761118</v>
      </c>
      <c r="L140" s="25">
        <f t="shared" si="5"/>
        <v>1.7086965072322879</v>
      </c>
      <c r="N140" s="26">
        <v>106</v>
      </c>
      <c r="O140" s="26">
        <v>26544.241840265746</v>
      </c>
      <c r="P140" s="26">
        <v>-8983.8620902657458</v>
      </c>
    </row>
    <row r="141" spans="1:16">
      <c r="A141" s="21">
        <v>1</v>
      </c>
      <c r="B141" s="3">
        <v>22</v>
      </c>
      <c r="C141" s="3">
        <v>25.175000000000001</v>
      </c>
      <c r="D141" s="3">
        <v>0</v>
      </c>
      <c r="E141" s="3">
        <v>1</v>
      </c>
      <c r="F141" s="3">
        <v>0</v>
      </c>
      <c r="G141" s="3">
        <v>1</v>
      </c>
      <c r="H141" s="3">
        <v>0</v>
      </c>
      <c r="I141" s="3">
        <v>0</v>
      </c>
      <c r="J141" s="25">
        <v>2045.68525</v>
      </c>
      <c r="K141" s="25">
        <f t="shared" si="4"/>
        <v>1767.218115487593</v>
      </c>
      <c r="L141" s="25">
        <f t="shared" si="5"/>
        <v>0.13612413469394036</v>
      </c>
      <c r="N141" s="26">
        <v>107</v>
      </c>
      <c r="O141" s="26">
        <v>2090.2757584385613</v>
      </c>
      <c r="P141" s="26">
        <v>241.24324156143848</v>
      </c>
    </row>
    <row r="142" spans="1:16">
      <c r="A142" s="21">
        <v>1</v>
      </c>
      <c r="B142" s="3">
        <v>54</v>
      </c>
      <c r="C142" s="3">
        <v>31.9</v>
      </c>
      <c r="D142" s="3">
        <v>3</v>
      </c>
      <c r="E142" s="3">
        <v>0</v>
      </c>
      <c r="F142" s="3">
        <v>0</v>
      </c>
      <c r="G142" s="3">
        <v>0</v>
      </c>
      <c r="H142" s="3">
        <v>1</v>
      </c>
      <c r="I142" s="3">
        <v>0</v>
      </c>
      <c r="J142" s="25">
        <v>27322.73386</v>
      </c>
      <c r="K142" s="25">
        <f t="shared" si="4"/>
        <v>13143.455217094954</v>
      </c>
      <c r="L142" s="25">
        <f t="shared" si="5"/>
        <v>0.51895534010464672</v>
      </c>
      <c r="N142" s="26">
        <v>108</v>
      </c>
      <c r="O142" s="26">
        <v>5679.0473015170392</v>
      </c>
      <c r="P142" s="26">
        <v>-1801.743051517039</v>
      </c>
    </row>
    <row r="143" spans="1:16">
      <c r="A143" s="21">
        <v>1</v>
      </c>
      <c r="B143" s="3">
        <v>22</v>
      </c>
      <c r="C143" s="3">
        <v>36</v>
      </c>
      <c r="D143" s="3">
        <v>0</v>
      </c>
      <c r="E143" s="3">
        <v>0</v>
      </c>
      <c r="F143" s="3">
        <v>0</v>
      </c>
      <c r="G143" s="3">
        <v>0</v>
      </c>
      <c r="H143" s="3">
        <v>0</v>
      </c>
      <c r="I143" s="3">
        <v>1</v>
      </c>
      <c r="J143" s="25">
        <v>2166.732</v>
      </c>
      <c r="K143" s="25">
        <f t="shared" si="4"/>
        <v>4963.2145183438588</v>
      </c>
      <c r="L143" s="25">
        <f t="shared" si="5"/>
        <v>1.290645321315169</v>
      </c>
      <c r="N143" s="26">
        <v>109</v>
      </c>
      <c r="O143" s="26">
        <v>3821.0243325198235</v>
      </c>
      <c r="P143" s="26">
        <v>-953.90473251982348</v>
      </c>
    </row>
    <row r="144" spans="1:16">
      <c r="A144" s="21">
        <v>1</v>
      </c>
      <c r="B144" s="3">
        <v>34</v>
      </c>
      <c r="C144" s="3">
        <v>22.42</v>
      </c>
      <c r="D144" s="3">
        <v>2</v>
      </c>
      <c r="E144" s="3">
        <v>1</v>
      </c>
      <c r="F144" s="3">
        <v>0</v>
      </c>
      <c r="G144" s="3">
        <v>0</v>
      </c>
      <c r="H144" s="3">
        <v>0</v>
      </c>
      <c r="I144" s="3">
        <v>0</v>
      </c>
      <c r="J144" s="25">
        <v>27375.904780000001</v>
      </c>
      <c r="K144" s="25">
        <f t="shared" si="4"/>
        <v>5218.9813709608115</v>
      </c>
      <c r="L144" s="25">
        <f t="shared" si="5"/>
        <v>0.80935857963775359</v>
      </c>
      <c r="N144" s="26">
        <v>110</v>
      </c>
      <c r="O144" s="26">
        <v>38827.908054019979</v>
      </c>
      <c r="P144" s="26">
        <v>8227.6240459800174</v>
      </c>
    </row>
    <row r="145" spans="1:16">
      <c r="A145" s="21">
        <v>1</v>
      </c>
      <c r="B145" s="3">
        <v>26</v>
      </c>
      <c r="C145" s="3">
        <v>32.49</v>
      </c>
      <c r="D145" s="3">
        <v>1</v>
      </c>
      <c r="E145" s="3">
        <v>1</v>
      </c>
      <c r="F145" s="3">
        <v>0</v>
      </c>
      <c r="G145" s="3">
        <v>0</v>
      </c>
      <c r="H145" s="3">
        <v>0</v>
      </c>
      <c r="I145" s="3">
        <v>0</v>
      </c>
      <c r="J145" s="25">
        <v>3490.5491000000002</v>
      </c>
      <c r="K145" s="25">
        <f t="shared" si="4"/>
        <v>6104.3080833740551</v>
      </c>
      <c r="L145" s="25">
        <f t="shared" si="5"/>
        <v>0.74881026122052108</v>
      </c>
      <c r="N145" s="26">
        <v>111</v>
      </c>
      <c r="O145" s="26">
        <v>13330.002592111514</v>
      </c>
      <c r="P145" s="26">
        <v>-2504.7488921115146</v>
      </c>
    </row>
    <row r="146" spans="1:16">
      <c r="A146" s="21">
        <v>1</v>
      </c>
      <c r="B146" s="3">
        <v>34</v>
      </c>
      <c r="C146" s="3">
        <v>25.3</v>
      </c>
      <c r="D146" s="3">
        <v>2</v>
      </c>
      <c r="E146" s="3">
        <v>1</v>
      </c>
      <c r="F146" s="3">
        <v>1</v>
      </c>
      <c r="G146" s="3">
        <v>0</v>
      </c>
      <c r="H146" s="3">
        <v>1</v>
      </c>
      <c r="I146" s="3">
        <v>0</v>
      </c>
      <c r="J146" s="25">
        <v>18972.494999999999</v>
      </c>
      <c r="K146" s="25">
        <f t="shared" si="4"/>
        <v>29009.371009885032</v>
      </c>
      <c r="L146" s="25">
        <f t="shared" si="5"/>
        <v>0.52902246172077172</v>
      </c>
      <c r="N146" s="26">
        <v>112</v>
      </c>
      <c r="O146" s="26">
        <v>12253.556484626313</v>
      </c>
      <c r="P146" s="26">
        <v>-372.19848462631307</v>
      </c>
    </row>
    <row r="147" spans="1:16">
      <c r="A147" s="21">
        <v>1</v>
      </c>
      <c r="B147" s="3">
        <v>29</v>
      </c>
      <c r="C147" s="3">
        <v>29.734999999999999</v>
      </c>
      <c r="D147" s="3">
        <v>2</v>
      </c>
      <c r="E147" s="3">
        <v>1</v>
      </c>
      <c r="F147" s="3">
        <v>0</v>
      </c>
      <c r="G147" s="3">
        <v>1</v>
      </c>
      <c r="H147" s="3">
        <v>0</v>
      </c>
      <c r="I147" s="3">
        <v>0</v>
      </c>
      <c r="J147" s="25">
        <v>18157.876</v>
      </c>
      <c r="K147" s="25">
        <f t="shared" si="4"/>
        <v>6062.9358220127251</v>
      </c>
      <c r="L147" s="25">
        <f t="shared" si="5"/>
        <v>0.66609884206651016</v>
      </c>
      <c r="N147" s="26">
        <v>113</v>
      </c>
      <c r="O147" s="26">
        <v>6920.9394882326014</v>
      </c>
      <c r="P147" s="26">
        <v>-2274.1804882326014</v>
      </c>
    </row>
    <row r="148" spans="1:16">
      <c r="A148" s="21">
        <v>1</v>
      </c>
      <c r="B148" s="3">
        <v>30</v>
      </c>
      <c r="C148" s="3">
        <v>28.69</v>
      </c>
      <c r="D148" s="3">
        <v>3</v>
      </c>
      <c r="E148" s="3">
        <v>1</v>
      </c>
      <c r="F148" s="3">
        <v>1</v>
      </c>
      <c r="G148" s="3">
        <v>1</v>
      </c>
      <c r="H148" s="3">
        <v>0</v>
      </c>
      <c r="I148" s="3">
        <v>0</v>
      </c>
      <c r="J148" s="25">
        <v>20745.989099999999</v>
      </c>
      <c r="K148" s="25">
        <f t="shared" si="4"/>
        <v>30289.370102588702</v>
      </c>
      <c r="L148" s="25">
        <f t="shared" si="5"/>
        <v>0.46001089447158267</v>
      </c>
      <c r="N148" s="26">
        <v>114</v>
      </c>
      <c r="O148" s="26">
        <v>5218.4710906716618</v>
      </c>
      <c r="P148" s="26">
        <v>-2813.7372906716619</v>
      </c>
    </row>
    <row r="149" spans="1:16">
      <c r="A149" s="21">
        <v>1</v>
      </c>
      <c r="B149" s="3">
        <v>29</v>
      </c>
      <c r="C149" s="3">
        <v>38.83</v>
      </c>
      <c r="D149" s="3">
        <v>3</v>
      </c>
      <c r="E149" s="3">
        <v>0</v>
      </c>
      <c r="F149" s="3">
        <v>0</v>
      </c>
      <c r="G149" s="3">
        <v>0</v>
      </c>
      <c r="H149" s="3">
        <v>1</v>
      </c>
      <c r="I149" s="3">
        <v>0</v>
      </c>
      <c r="J149" s="25">
        <v>5138.2566999999999</v>
      </c>
      <c r="K149" s="25">
        <f t="shared" si="4"/>
        <v>9072.6570371843754</v>
      </c>
      <c r="L149" s="25">
        <f t="shared" si="5"/>
        <v>0.76570723630533588</v>
      </c>
      <c r="N149" s="26">
        <v>115</v>
      </c>
      <c r="O149" s="26">
        <v>13636.904205364275</v>
      </c>
      <c r="P149" s="26">
        <v>-2148.5872553642748</v>
      </c>
    </row>
    <row r="150" spans="1:16">
      <c r="A150" s="21">
        <v>1</v>
      </c>
      <c r="B150" s="3">
        <v>46</v>
      </c>
      <c r="C150" s="3">
        <v>30.495000000000001</v>
      </c>
      <c r="D150" s="3">
        <v>3</v>
      </c>
      <c r="E150" s="3">
        <v>1</v>
      </c>
      <c r="F150" s="3">
        <v>1</v>
      </c>
      <c r="G150" s="3">
        <v>1</v>
      </c>
      <c r="H150" s="3">
        <v>0</v>
      </c>
      <c r="I150" s="3">
        <v>0</v>
      </c>
      <c r="J150" s="25">
        <v>40720.551050000002</v>
      </c>
      <c r="K150" s="25">
        <f t="shared" si="4"/>
        <v>35011.31592695383</v>
      </c>
      <c r="L150" s="25">
        <f t="shared" si="5"/>
        <v>0.14020525203688694</v>
      </c>
      <c r="N150" s="26">
        <v>116</v>
      </c>
      <c r="O150" s="26">
        <v>13040.765022680529</v>
      </c>
      <c r="P150" s="26">
        <v>17219.230537319469</v>
      </c>
    </row>
    <row r="151" spans="1:16">
      <c r="A151" s="21">
        <v>1</v>
      </c>
      <c r="B151" s="3">
        <v>51</v>
      </c>
      <c r="C151" s="3">
        <v>37.729999999999997</v>
      </c>
      <c r="D151" s="3">
        <v>1</v>
      </c>
      <c r="E151" s="3">
        <v>0</v>
      </c>
      <c r="F151" s="3">
        <v>0</v>
      </c>
      <c r="G151" s="3">
        <v>0</v>
      </c>
      <c r="H151" s="3">
        <v>1</v>
      </c>
      <c r="I151" s="3">
        <v>0</v>
      </c>
      <c r="J151" s="25">
        <v>9877.6077000000005</v>
      </c>
      <c r="K151" s="25">
        <f t="shared" si="4"/>
        <v>13399.382903735843</v>
      </c>
      <c r="L151" s="25">
        <f t="shared" si="5"/>
        <v>0.35654131148940466</v>
      </c>
      <c r="N151" s="26">
        <v>117</v>
      </c>
      <c r="O151" s="26">
        <v>18433.624296363858</v>
      </c>
      <c r="P151" s="26">
        <v>-7052.2988963638581</v>
      </c>
    </row>
    <row r="152" spans="1:16">
      <c r="A152" s="21">
        <v>1</v>
      </c>
      <c r="B152" s="3">
        <v>53</v>
      </c>
      <c r="C152" s="3">
        <v>37.43</v>
      </c>
      <c r="D152" s="3">
        <v>1</v>
      </c>
      <c r="E152" s="3">
        <v>0</v>
      </c>
      <c r="F152" s="3">
        <v>0</v>
      </c>
      <c r="G152" s="3">
        <v>1</v>
      </c>
      <c r="H152" s="3">
        <v>0</v>
      </c>
      <c r="I152" s="3">
        <v>0</v>
      </c>
      <c r="J152" s="25">
        <v>10959.6947</v>
      </c>
      <c r="K152" s="25">
        <f t="shared" si="4"/>
        <v>14493.395722690466</v>
      </c>
      <c r="L152" s="25">
        <f t="shared" si="5"/>
        <v>0.32242695799641807</v>
      </c>
      <c r="N152" s="26">
        <v>118</v>
      </c>
      <c r="O152" s="26">
        <v>28276.373778976886</v>
      </c>
      <c r="P152" s="26">
        <v>-9168.594178976884</v>
      </c>
    </row>
    <row r="153" spans="1:16">
      <c r="A153" s="21">
        <v>1</v>
      </c>
      <c r="B153" s="3">
        <v>19</v>
      </c>
      <c r="C153" s="3">
        <v>28.4</v>
      </c>
      <c r="D153" s="3">
        <v>1</v>
      </c>
      <c r="E153" s="3">
        <v>1</v>
      </c>
      <c r="F153" s="3">
        <v>0</v>
      </c>
      <c r="G153" s="3">
        <v>0</v>
      </c>
      <c r="H153" s="3">
        <v>0</v>
      </c>
      <c r="I153" s="3">
        <v>1</v>
      </c>
      <c r="J153" s="25">
        <v>1842.519</v>
      </c>
      <c r="K153" s="25">
        <f t="shared" si="4"/>
        <v>1958.9613990434536</v>
      </c>
      <c r="L153" s="25">
        <f t="shared" si="5"/>
        <v>6.3197393917486674E-2</v>
      </c>
      <c r="N153" s="26">
        <v>119</v>
      </c>
      <c r="O153" s="26">
        <v>8828.2867833815435</v>
      </c>
      <c r="P153" s="26">
        <v>-226.95748338154408</v>
      </c>
    </row>
    <row r="154" spans="1:16">
      <c r="A154" s="21">
        <v>1</v>
      </c>
      <c r="B154" s="3">
        <v>35</v>
      </c>
      <c r="C154" s="3">
        <v>24.13</v>
      </c>
      <c r="D154" s="3">
        <v>1</v>
      </c>
      <c r="E154" s="3">
        <v>1</v>
      </c>
      <c r="F154" s="3">
        <v>0</v>
      </c>
      <c r="G154" s="3">
        <v>1</v>
      </c>
      <c r="H154" s="3">
        <v>0</v>
      </c>
      <c r="I154" s="3">
        <v>0</v>
      </c>
      <c r="J154" s="25">
        <v>5125.2156999999997</v>
      </c>
      <c r="K154" s="25">
        <f t="shared" si="4"/>
        <v>5227.3940845989209</v>
      </c>
      <c r="L154" s="25">
        <f t="shared" si="5"/>
        <v>1.9936406695804276E-2</v>
      </c>
      <c r="N154" s="26">
        <v>120</v>
      </c>
      <c r="O154" s="26">
        <v>6090.1346694736203</v>
      </c>
      <c r="P154" s="26">
        <v>596.29663052637989</v>
      </c>
    </row>
    <row r="155" spans="1:16">
      <c r="A155" s="21">
        <v>1</v>
      </c>
      <c r="B155" s="3">
        <v>48</v>
      </c>
      <c r="C155" s="3">
        <v>29.7</v>
      </c>
      <c r="D155" s="3">
        <v>0</v>
      </c>
      <c r="E155" s="3">
        <v>1</v>
      </c>
      <c r="F155" s="3">
        <v>0</v>
      </c>
      <c r="G155" s="3">
        <v>0</v>
      </c>
      <c r="H155" s="3">
        <v>1</v>
      </c>
      <c r="I155" s="3">
        <v>0</v>
      </c>
      <c r="J155" s="25">
        <v>7789.6350000000002</v>
      </c>
      <c r="K155" s="25">
        <f t="shared" si="4"/>
        <v>9298.275509084513</v>
      </c>
      <c r="L155" s="25">
        <f t="shared" si="5"/>
        <v>0.19367281125296792</v>
      </c>
      <c r="N155" s="26">
        <v>121</v>
      </c>
      <c r="O155" s="26">
        <v>11806.853804040595</v>
      </c>
      <c r="P155" s="26">
        <v>-4066.5168040405943</v>
      </c>
    </row>
    <row r="156" spans="1:16">
      <c r="A156" s="21">
        <v>1</v>
      </c>
      <c r="B156" s="3">
        <v>32</v>
      </c>
      <c r="C156" s="3">
        <v>37.145000000000003</v>
      </c>
      <c r="D156" s="3">
        <v>3</v>
      </c>
      <c r="E156" s="3">
        <v>0</v>
      </c>
      <c r="F156" s="3">
        <v>0</v>
      </c>
      <c r="G156" s="3">
        <v>0</v>
      </c>
      <c r="H156" s="3">
        <v>0</v>
      </c>
      <c r="I156" s="3">
        <v>0</v>
      </c>
      <c r="J156" s="25">
        <v>6334.3435499999996</v>
      </c>
      <c r="K156" s="25">
        <f t="shared" si="4"/>
        <v>10306.707174849975</v>
      </c>
      <c r="L156" s="25">
        <f t="shared" si="5"/>
        <v>0.62711527934887201</v>
      </c>
      <c r="N156" s="26">
        <v>122</v>
      </c>
      <c r="O156" s="26">
        <v>609.4059333673946</v>
      </c>
      <c r="P156" s="26">
        <v>1096.2185666326054</v>
      </c>
    </row>
    <row r="157" spans="1:16">
      <c r="A157" s="21">
        <v>1</v>
      </c>
      <c r="B157" s="3">
        <v>42</v>
      </c>
      <c r="C157" s="3">
        <v>23.37</v>
      </c>
      <c r="D157" s="3">
        <v>0</v>
      </c>
      <c r="E157" s="3">
        <v>0</v>
      </c>
      <c r="F157" s="3">
        <v>1</v>
      </c>
      <c r="G157" s="3">
        <v>0</v>
      </c>
      <c r="H157" s="3">
        <v>0</v>
      </c>
      <c r="I157" s="3">
        <v>0</v>
      </c>
      <c r="J157" s="25">
        <v>19964.746299999999</v>
      </c>
      <c r="K157" s="25">
        <f t="shared" si="4"/>
        <v>30624.913783199554</v>
      </c>
      <c r="L157" s="25">
        <f t="shared" si="5"/>
        <v>0.53394955903845143</v>
      </c>
      <c r="N157" s="26">
        <v>123</v>
      </c>
      <c r="O157" s="26">
        <v>2673.7548935291989</v>
      </c>
      <c r="P157" s="26">
        <v>-416.27964352919889</v>
      </c>
    </row>
    <row r="158" spans="1:16">
      <c r="A158" s="21">
        <v>1</v>
      </c>
      <c r="B158" s="3">
        <v>40</v>
      </c>
      <c r="C158" s="3">
        <v>25.46</v>
      </c>
      <c r="D158" s="3">
        <v>1</v>
      </c>
      <c r="E158" s="3">
        <v>0</v>
      </c>
      <c r="F158" s="3">
        <v>0</v>
      </c>
      <c r="G158" s="3">
        <v>0</v>
      </c>
      <c r="H158" s="3">
        <v>0</v>
      </c>
      <c r="I158" s="3">
        <v>0</v>
      </c>
      <c r="J158" s="25">
        <v>7077.1894000000002</v>
      </c>
      <c r="K158" s="25">
        <f t="shared" si="4"/>
        <v>7447.0813994078271</v>
      </c>
      <c r="L158" s="25">
        <f t="shared" si="5"/>
        <v>5.2265380859784098E-2</v>
      </c>
      <c r="N158" s="26">
        <v>124</v>
      </c>
      <c r="O158" s="26">
        <v>34189.576433842776</v>
      </c>
      <c r="P158" s="26">
        <v>5366.9180661572245</v>
      </c>
    </row>
    <row r="159" spans="1:16">
      <c r="A159" s="21">
        <v>1</v>
      </c>
      <c r="B159" s="3">
        <v>44</v>
      </c>
      <c r="C159" s="3">
        <v>39.520000000000003</v>
      </c>
      <c r="D159" s="3">
        <v>0</v>
      </c>
      <c r="E159" s="3">
        <v>1</v>
      </c>
      <c r="F159" s="3">
        <v>0</v>
      </c>
      <c r="G159" s="3">
        <v>1</v>
      </c>
      <c r="H159" s="3">
        <v>0</v>
      </c>
      <c r="I159" s="3">
        <v>0</v>
      </c>
      <c r="J159" s="25">
        <v>6948.7007999999996</v>
      </c>
      <c r="K159" s="25">
        <f t="shared" si="4"/>
        <v>12283.78796335675</v>
      </c>
      <c r="L159" s="25">
        <f t="shared" si="5"/>
        <v>0.76778196628594952</v>
      </c>
      <c r="N159" s="26">
        <v>125</v>
      </c>
      <c r="O159" s="26">
        <v>12710.993708322541</v>
      </c>
      <c r="P159" s="26">
        <v>-2595.9848583225412</v>
      </c>
    </row>
    <row r="160" spans="1:16">
      <c r="A160" s="21">
        <v>1</v>
      </c>
      <c r="B160" s="3">
        <v>48</v>
      </c>
      <c r="C160" s="3">
        <v>24.42</v>
      </c>
      <c r="D160" s="3">
        <v>0</v>
      </c>
      <c r="E160" s="3">
        <v>1</v>
      </c>
      <c r="F160" s="3">
        <v>1</v>
      </c>
      <c r="G160" s="3">
        <v>0</v>
      </c>
      <c r="H160" s="3">
        <v>1</v>
      </c>
      <c r="I160" s="3">
        <v>0</v>
      </c>
      <c r="J160" s="25">
        <v>21223.675800000001</v>
      </c>
      <c r="K160" s="25">
        <f t="shared" si="4"/>
        <v>31355.868615932097</v>
      </c>
      <c r="L160" s="25">
        <f t="shared" si="5"/>
        <v>0.47740047065419722</v>
      </c>
      <c r="N160" s="26">
        <v>126</v>
      </c>
      <c r="O160" s="26">
        <v>4503.4101519918668</v>
      </c>
      <c r="P160" s="26">
        <v>-1118.0110019918666</v>
      </c>
    </row>
    <row r="161" spans="1:16">
      <c r="A161" s="21">
        <v>1</v>
      </c>
      <c r="B161" s="3">
        <v>18</v>
      </c>
      <c r="C161" s="3">
        <v>25.175000000000001</v>
      </c>
      <c r="D161" s="3">
        <v>0</v>
      </c>
      <c r="E161" s="3">
        <v>1</v>
      </c>
      <c r="F161" s="3">
        <v>1</v>
      </c>
      <c r="G161" s="3">
        <v>0</v>
      </c>
      <c r="H161" s="3">
        <v>0</v>
      </c>
      <c r="I161" s="3">
        <v>0</v>
      </c>
      <c r="J161" s="25">
        <v>15518.180249999999</v>
      </c>
      <c r="K161" s="25">
        <f t="shared" si="4"/>
        <v>24941.291146675663</v>
      </c>
      <c r="L161" s="25">
        <f t="shared" si="5"/>
        <v>0.60723040619892688</v>
      </c>
      <c r="N161" s="26">
        <v>127</v>
      </c>
      <c r="O161" s="26">
        <v>25429.390409841166</v>
      </c>
      <c r="P161" s="26">
        <v>-8348.3104098411641</v>
      </c>
    </row>
    <row r="162" spans="1:16">
      <c r="A162" s="21">
        <v>1</v>
      </c>
      <c r="B162" s="3">
        <v>30</v>
      </c>
      <c r="C162" s="3">
        <v>35.53</v>
      </c>
      <c r="D162" s="3">
        <v>0</v>
      </c>
      <c r="E162" s="3">
        <v>1</v>
      </c>
      <c r="F162" s="3">
        <v>1</v>
      </c>
      <c r="G162" s="3">
        <v>0</v>
      </c>
      <c r="H162" s="3">
        <v>1</v>
      </c>
      <c r="I162" s="3">
        <v>0</v>
      </c>
      <c r="J162" s="25">
        <v>36950.256699999998</v>
      </c>
      <c r="K162" s="25">
        <f t="shared" si="4"/>
        <v>30500.89353987627</v>
      </c>
      <c r="L162" s="25">
        <f t="shared" si="5"/>
        <v>0.17454176874835428</v>
      </c>
      <c r="N162" s="26">
        <v>128</v>
      </c>
      <c r="O162" s="26">
        <v>13143.775929519474</v>
      </c>
      <c r="P162" s="26">
        <v>-3509.2379295194733</v>
      </c>
    </row>
    <row r="163" spans="1:16">
      <c r="A163" s="21">
        <v>1</v>
      </c>
      <c r="B163" s="3">
        <v>50</v>
      </c>
      <c r="C163" s="3">
        <v>27.83</v>
      </c>
      <c r="D163" s="3">
        <v>3</v>
      </c>
      <c r="E163" s="3">
        <v>0</v>
      </c>
      <c r="F163" s="3">
        <v>0</v>
      </c>
      <c r="G163" s="3">
        <v>0</v>
      </c>
      <c r="H163" s="3">
        <v>1</v>
      </c>
      <c r="I163" s="3">
        <v>0</v>
      </c>
      <c r="J163" s="25">
        <v>19749.383379999999</v>
      </c>
      <c r="K163" s="25">
        <f t="shared" si="4"/>
        <v>10735.512450749442</v>
      </c>
      <c r="L163" s="25">
        <f t="shared" si="5"/>
        <v>0.45641277784798145</v>
      </c>
      <c r="N163" s="26">
        <v>129</v>
      </c>
      <c r="O163" s="26">
        <v>26753.208141210944</v>
      </c>
      <c r="P163" s="26">
        <v>5980.9781587890575</v>
      </c>
    </row>
    <row r="164" spans="1:16">
      <c r="A164" s="21">
        <v>1</v>
      </c>
      <c r="B164" s="3">
        <v>42</v>
      </c>
      <c r="C164" s="3">
        <v>26.6</v>
      </c>
      <c r="D164" s="3">
        <v>0</v>
      </c>
      <c r="E164" s="3">
        <v>0</v>
      </c>
      <c r="F164" s="3">
        <v>1</v>
      </c>
      <c r="G164" s="3">
        <v>1</v>
      </c>
      <c r="H164" s="3">
        <v>0</v>
      </c>
      <c r="I164" s="3">
        <v>0</v>
      </c>
      <c r="J164" s="25">
        <v>21348.705999999998</v>
      </c>
      <c r="K164" s="25">
        <f t="shared" si="4"/>
        <v>31367.54473893793</v>
      </c>
      <c r="L164" s="25">
        <f t="shared" si="5"/>
        <v>0.46929489491952964</v>
      </c>
      <c r="N164" s="26">
        <v>130</v>
      </c>
      <c r="O164" s="26">
        <v>9451.6514001504929</v>
      </c>
      <c r="P164" s="26">
        <v>-3369.2464001504932</v>
      </c>
    </row>
    <row r="165" spans="1:16">
      <c r="A165" s="21">
        <v>1</v>
      </c>
      <c r="B165" s="3">
        <v>18</v>
      </c>
      <c r="C165" s="3">
        <v>36.85</v>
      </c>
      <c r="D165" s="3">
        <v>0</v>
      </c>
      <c r="E165" s="3">
        <v>0</v>
      </c>
      <c r="F165" s="3">
        <v>1</v>
      </c>
      <c r="G165" s="3">
        <v>0</v>
      </c>
      <c r="H165" s="3">
        <v>1</v>
      </c>
      <c r="I165" s="3">
        <v>0</v>
      </c>
      <c r="J165" s="25">
        <v>36149.483500000002</v>
      </c>
      <c r="K165" s="25">
        <f t="shared" si="4"/>
        <v>27997.667027589512</v>
      </c>
      <c r="L165" s="25">
        <f t="shared" si="5"/>
        <v>0.22550298602220664</v>
      </c>
      <c r="N165" s="26">
        <v>131</v>
      </c>
      <c r="O165" s="26">
        <v>12206.308711491632</v>
      </c>
      <c r="P165" s="26">
        <v>609.13623850836666</v>
      </c>
    </row>
    <row r="166" spans="1:16">
      <c r="A166" s="21">
        <v>1</v>
      </c>
      <c r="B166" s="3">
        <v>54</v>
      </c>
      <c r="C166" s="3">
        <v>39.6</v>
      </c>
      <c r="D166" s="3">
        <v>1</v>
      </c>
      <c r="E166" s="3">
        <v>1</v>
      </c>
      <c r="F166" s="3">
        <v>0</v>
      </c>
      <c r="G166" s="3">
        <v>0</v>
      </c>
      <c r="H166" s="3">
        <v>0</v>
      </c>
      <c r="I166" s="3">
        <v>1</v>
      </c>
      <c r="J166" s="25">
        <v>10450.552</v>
      </c>
      <c r="K166" s="25">
        <f t="shared" si="4"/>
        <v>14747.900418292042</v>
      </c>
      <c r="L166" s="25">
        <f t="shared" si="5"/>
        <v>0.41120779249670658</v>
      </c>
      <c r="N166" s="26">
        <v>132</v>
      </c>
      <c r="O166" s="26">
        <v>11205.522646193927</v>
      </c>
      <c r="P166" s="26">
        <v>2410.8359538060722</v>
      </c>
    </row>
    <row r="167" spans="1:16">
      <c r="A167" s="21">
        <v>1</v>
      </c>
      <c r="B167" s="3">
        <v>32</v>
      </c>
      <c r="C167" s="3">
        <v>29.8</v>
      </c>
      <c r="D167" s="3">
        <v>2</v>
      </c>
      <c r="E167" s="3">
        <v>0</v>
      </c>
      <c r="F167" s="3">
        <v>0</v>
      </c>
      <c r="G167" s="3">
        <v>0</v>
      </c>
      <c r="H167" s="3">
        <v>0</v>
      </c>
      <c r="I167" s="3">
        <v>1</v>
      </c>
      <c r="J167" s="25">
        <v>5152.134</v>
      </c>
      <c r="K167" s="25">
        <f t="shared" si="4"/>
        <v>6379.7797216283943</v>
      </c>
      <c r="L167" s="25">
        <f t="shared" si="5"/>
        <v>0.23827907457927033</v>
      </c>
      <c r="N167" s="26">
        <v>133</v>
      </c>
      <c r="O167" s="26">
        <v>13842.843191938826</v>
      </c>
      <c r="P167" s="26">
        <v>-2679.2751919388265</v>
      </c>
    </row>
    <row r="168" spans="1:16">
      <c r="A168" s="21">
        <v>1</v>
      </c>
      <c r="B168" s="3">
        <v>37</v>
      </c>
      <c r="C168" s="3">
        <v>29.64</v>
      </c>
      <c r="D168" s="3">
        <v>0</v>
      </c>
      <c r="E168" s="3">
        <v>1</v>
      </c>
      <c r="F168" s="3">
        <v>0</v>
      </c>
      <c r="G168" s="3">
        <v>1</v>
      </c>
      <c r="H168" s="3">
        <v>0</v>
      </c>
      <c r="I168" s="3">
        <v>0</v>
      </c>
      <c r="J168" s="25">
        <v>5028.1466</v>
      </c>
      <c r="K168" s="25">
        <f t="shared" si="4"/>
        <v>7134.5621739202152</v>
      </c>
      <c r="L168" s="25">
        <f t="shared" si="5"/>
        <v>0.41892485273206137</v>
      </c>
      <c r="N168" s="26">
        <v>134</v>
      </c>
      <c r="O168" s="26">
        <v>1125.54257024767</v>
      </c>
      <c r="P168" s="26">
        <v>507.02187975233005</v>
      </c>
    </row>
    <row r="169" spans="1:16">
      <c r="A169" s="21">
        <v>1</v>
      </c>
      <c r="B169" s="3">
        <v>47</v>
      </c>
      <c r="C169" s="3">
        <v>28.215</v>
      </c>
      <c r="D169" s="3">
        <v>4</v>
      </c>
      <c r="E169" s="3">
        <v>1</v>
      </c>
      <c r="F169" s="3">
        <v>0</v>
      </c>
      <c r="G169" s="3">
        <v>0</v>
      </c>
      <c r="H169" s="3">
        <v>0</v>
      </c>
      <c r="I169" s="3">
        <v>0</v>
      </c>
      <c r="J169" s="25">
        <v>10407.085849999999</v>
      </c>
      <c r="K169" s="25">
        <f t="shared" si="4"/>
        <v>11474.741107919417</v>
      </c>
      <c r="L169" s="25">
        <f t="shared" si="5"/>
        <v>0.10258926209582654</v>
      </c>
      <c r="N169" s="26">
        <v>135</v>
      </c>
      <c r="O169" s="26">
        <v>2962.2720367677784</v>
      </c>
      <c r="P169" s="26">
        <v>-505.06088676777836</v>
      </c>
    </row>
    <row r="170" spans="1:16">
      <c r="A170" s="21">
        <v>1</v>
      </c>
      <c r="B170" s="3">
        <v>20</v>
      </c>
      <c r="C170" s="3">
        <v>37</v>
      </c>
      <c r="D170" s="3">
        <v>5</v>
      </c>
      <c r="E170" s="3">
        <v>0</v>
      </c>
      <c r="F170" s="3">
        <v>0</v>
      </c>
      <c r="G170" s="3">
        <v>0</v>
      </c>
      <c r="H170" s="3">
        <v>0</v>
      </c>
      <c r="I170" s="3">
        <v>1</v>
      </c>
      <c r="J170" s="25">
        <v>4830.63</v>
      </c>
      <c r="K170" s="25">
        <f t="shared" si="4"/>
        <v>7166.1979926256663</v>
      </c>
      <c r="L170" s="25">
        <f t="shared" si="5"/>
        <v>0.48349138572518824</v>
      </c>
      <c r="N170" s="26">
        <v>136</v>
      </c>
      <c r="O170" s="26">
        <v>2191.6555040506873</v>
      </c>
      <c r="P170" s="26">
        <v>-35.974004050687199</v>
      </c>
    </row>
    <row r="171" spans="1:16">
      <c r="A171" s="21">
        <v>1</v>
      </c>
      <c r="B171" s="3">
        <v>32</v>
      </c>
      <c r="C171" s="3">
        <v>33.155000000000001</v>
      </c>
      <c r="D171" s="3">
        <v>3</v>
      </c>
      <c r="E171" s="3">
        <v>0</v>
      </c>
      <c r="F171" s="3">
        <v>0</v>
      </c>
      <c r="G171" s="3">
        <v>1</v>
      </c>
      <c r="H171" s="3">
        <v>0</v>
      </c>
      <c r="I171" s="3">
        <v>0</v>
      </c>
      <c r="J171" s="25">
        <v>6128.79745</v>
      </c>
      <c r="K171" s="25">
        <f t="shared" si="4"/>
        <v>8600.3613955180826</v>
      </c>
      <c r="L171" s="25">
        <f t="shared" si="5"/>
        <v>0.40327061967402472</v>
      </c>
      <c r="N171" s="26">
        <v>137</v>
      </c>
      <c r="O171" s="26">
        <v>3416.8635394761118</v>
      </c>
      <c r="P171" s="26">
        <v>-2155.4215394761118</v>
      </c>
    </row>
    <row r="172" spans="1:16">
      <c r="A172" s="21">
        <v>1</v>
      </c>
      <c r="B172" s="3">
        <v>19</v>
      </c>
      <c r="C172" s="3">
        <v>31.824999999999999</v>
      </c>
      <c r="D172" s="3">
        <v>1</v>
      </c>
      <c r="E172" s="3">
        <v>0</v>
      </c>
      <c r="F172" s="3">
        <v>0</v>
      </c>
      <c r="G172" s="3">
        <v>1</v>
      </c>
      <c r="H172" s="3">
        <v>0</v>
      </c>
      <c r="I172" s="3">
        <v>0</v>
      </c>
      <c r="J172" s="25">
        <v>2719.2797500000001</v>
      </c>
      <c r="K172" s="25">
        <f t="shared" si="4"/>
        <v>3859.1004289318771</v>
      </c>
      <c r="L172" s="25">
        <f t="shared" si="5"/>
        <v>0.41916271355746937</v>
      </c>
      <c r="N172" s="26">
        <v>138</v>
      </c>
      <c r="O172" s="26">
        <v>1767.218115487593</v>
      </c>
      <c r="P172" s="26">
        <v>278.46713451240703</v>
      </c>
    </row>
    <row r="173" spans="1:16">
      <c r="A173" s="21">
        <v>1</v>
      </c>
      <c r="B173" s="3">
        <v>27</v>
      </c>
      <c r="C173" s="3">
        <v>18.905000000000001</v>
      </c>
      <c r="D173" s="3">
        <v>3</v>
      </c>
      <c r="E173" s="3">
        <v>1</v>
      </c>
      <c r="F173" s="3">
        <v>0</v>
      </c>
      <c r="G173" s="3">
        <v>0</v>
      </c>
      <c r="H173" s="3">
        <v>0</v>
      </c>
      <c r="I173" s="3">
        <v>0</v>
      </c>
      <c r="J173" s="25">
        <v>4827.9049500000001</v>
      </c>
      <c r="K173" s="25">
        <f t="shared" si="4"/>
        <v>2704.2224589064044</v>
      </c>
      <c r="L173" s="25">
        <f t="shared" si="5"/>
        <v>0.43987661585872678</v>
      </c>
      <c r="N173" s="26">
        <v>139</v>
      </c>
      <c r="O173" s="26">
        <v>13143.455217094954</v>
      </c>
      <c r="P173" s="26">
        <v>14179.278642905047</v>
      </c>
    </row>
    <row r="174" spans="1:16">
      <c r="A174" s="21">
        <v>1</v>
      </c>
      <c r="B174" s="3">
        <v>63</v>
      </c>
      <c r="C174" s="3">
        <v>41.47</v>
      </c>
      <c r="D174" s="3">
        <v>0</v>
      </c>
      <c r="E174" s="3">
        <v>1</v>
      </c>
      <c r="F174" s="3">
        <v>0</v>
      </c>
      <c r="G174" s="3">
        <v>0</v>
      </c>
      <c r="H174" s="3">
        <v>1</v>
      </c>
      <c r="I174" s="3">
        <v>0</v>
      </c>
      <c r="J174" s="25">
        <v>13405.390299999999</v>
      </c>
      <c r="K174" s="25">
        <f t="shared" si="4"/>
        <v>17143.42774614432</v>
      </c>
      <c r="L174" s="25">
        <f t="shared" si="5"/>
        <v>0.27884584950460717</v>
      </c>
      <c r="N174" s="26">
        <v>140</v>
      </c>
      <c r="O174" s="26">
        <v>4963.2145183438588</v>
      </c>
      <c r="P174" s="26">
        <v>-2796.4825183438588</v>
      </c>
    </row>
    <row r="175" spans="1:16">
      <c r="A175" s="21">
        <v>1</v>
      </c>
      <c r="B175" s="3">
        <v>49</v>
      </c>
      <c r="C175" s="3">
        <v>30.3</v>
      </c>
      <c r="D175" s="3">
        <v>0</v>
      </c>
      <c r="E175" s="3">
        <v>1</v>
      </c>
      <c r="F175" s="3">
        <v>0</v>
      </c>
      <c r="G175" s="3">
        <v>0</v>
      </c>
      <c r="H175" s="3">
        <v>0</v>
      </c>
      <c r="I175" s="3">
        <v>1</v>
      </c>
      <c r="J175" s="25">
        <v>8116.68</v>
      </c>
      <c r="K175" s="25">
        <f t="shared" si="4"/>
        <v>9833.6189918753571</v>
      </c>
      <c r="L175" s="25">
        <f t="shared" si="5"/>
        <v>0.21153217718024572</v>
      </c>
      <c r="N175" s="26">
        <v>141</v>
      </c>
      <c r="O175" s="26">
        <v>5218.9813709608115</v>
      </c>
      <c r="P175" s="26">
        <v>22156.923409039191</v>
      </c>
    </row>
    <row r="176" spans="1:16">
      <c r="A176" s="21">
        <v>1</v>
      </c>
      <c r="B176" s="3">
        <v>18</v>
      </c>
      <c r="C176" s="3">
        <v>15.96</v>
      </c>
      <c r="D176" s="3">
        <v>0</v>
      </c>
      <c r="E176" s="3">
        <v>1</v>
      </c>
      <c r="F176" s="3">
        <v>0</v>
      </c>
      <c r="G176" s="3">
        <v>0</v>
      </c>
      <c r="H176" s="3">
        <v>0</v>
      </c>
      <c r="I176" s="3">
        <v>0</v>
      </c>
      <c r="J176" s="25">
        <v>1694.7963999999999</v>
      </c>
      <c r="K176" s="25">
        <f t="shared" si="4"/>
        <v>-2032.9110702610492</v>
      </c>
      <c r="L176" s="25">
        <f t="shared" si="5"/>
        <v>2.1995016453073943</v>
      </c>
      <c r="N176" s="26">
        <v>142</v>
      </c>
      <c r="O176" s="26">
        <v>6104.3080833740551</v>
      </c>
      <c r="P176" s="26">
        <v>-2613.7589833740549</v>
      </c>
    </row>
    <row r="177" spans="1:16">
      <c r="A177" s="21">
        <v>1</v>
      </c>
      <c r="B177" s="3">
        <v>35</v>
      </c>
      <c r="C177" s="3">
        <v>34.799999999999997</v>
      </c>
      <c r="D177" s="3">
        <v>1</v>
      </c>
      <c r="E177" s="3">
        <v>0</v>
      </c>
      <c r="F177" s="3">
        <v>0</v>
      </c>
      <c r="G177" s="3">
        <v>0</v>
      </c>
      <c r="H177" s="3">
        <v>0</v>
      </c>
      <c r="I177" s="3">
        <v>1</v>
      </c>
      <c r="J177" s="25">
        <v>5246.0469999999996</v>
      </c>
      <c r="K177" s="25">
        <f t="shared" si="4"/>
        <v>8370.8155021455059</v>
      </c>
      <c r="L177" s="25">
        <f t="shared" si="5"/>
        <v>0.5956424908403426</v>
      </c>
      <c r="N177" s="26">
        <v>143</v>
      </c>
      <c r="O177" s="26">
        <v>29009.371009885032</v>
      </c>
      <c r="P177" s="26">
        <v>-10036.876009885033</v>
      </c>
    </row>
    <row r="178" spans="1:16">
      <c r="A178" s="21">
        <v>1</v>
      </c>
      <c r="B178" s="3">
        <v>24</v>
      </c>
      <c r="C178" s="3">
        <v>33.344999999999999</v>
      </c>
      <c r="D178" s="3">
        <v>0</v>
      </c>
      <c r="E178" s="3">
        <v>0</v>
      </c>
      <c r="F178" s="3">
        <v>0</v>
      </c>
      <c r="G178" s="3">
        <v>1</v>
      </c>
      <c r="H178" s="3">
        <v>0</v>
      </c>
      <c r="I178" s="3">
        <v>0</v>
      </c>
      <c r="J178" s="25">
        <v>2855.4375500000001</v>
      </c>
      <c r="K178" s="25">
        <f t="shared" si="4"/>
        <v>5183.4556959579604</v>
      </c>
      <c r="L178" s="25">
        <f t="shared" si="5"/>
        <v>0.81529296480602775</v>
      </c>
      <c r="N178" s="26">
        <v>144</v>
      </c>
      <c r="O178" s="26">
        <v>6062.9358220127251</v>
      </c>
      <c r="P178" s="26">
        <v>12094.940177987275</v>
      </c>
    </row>
    <row r="179" spans="1:16">
      <c r="A179" s="21">
        <v>1</v>
      </c>
      <c r="B179" s="3">
        <v>63</v>
      </c>
      <c r="C179" s="3">
        <v>37.700000000000003</v>
      </c>
      <c r="D179" s="3">
        <v>0</v>
      </c>
      <c r="E179" s="3">
        <v>0</v>
      </c>
      <c r="F179" s="3">
        <v>1</v>
      </c>
      <c r="G179" s="3">
        <v>0</v>
      </c>
      <c r="H179" s="3">
        <v>0</v>
      </c>
      <c r="I179" s="3">
        <v>1</v>
      </c>
      <c r="J179" s="25">
        <v>48824.45</v>
      </c>
      <c r="K179" s="25">
        <f t="shared" si="4"/>
        <v>39919.488385426375</v>
      </c>
      <c r="L179" s="25">
        <f t="shared" si="5"/>
        <v>0.18238734106730586</v>
      </c>
      <c r="N179" s="26">
        <v>145</v>
      </c>
      <c r="O179" s="26">
        <v>30289.370102588702</v>
      </c>
      <c r="P179" s="26">
        <v>-9543.3810025887033</v>
      </c>
    </row>
    <row r="180" spans="1:16">
      <c r="A180" s="21">
        <v>1</v>
      </c>
      <c r="B180" s="3">
        <v>38</v>
      </c>
      <c r="C180" s="3">
        <v>27.835000000000001</v>
      </c>
      <c r="D180" s="3">
        <v>2</v>
      </c>
      <c r="E180" s="3">
        <v>1</v>
      </c>
      <c r="F180" s="3">
        <v>0</v>
      </c>
      <c r="G180" s="3">
        <v>1</v>
      </c>
      <c r="H180" s="3">
        <v>0</v>
      </c>
      <c r="I180" s="3">
        <v>0</v>
      </c>
      <c r="J180" s="25">
        <v>6455.86265</v>
      </c>
      <c r="K180" s="25">
        <f t="shared" si="4"/>
        <v>7730.1754329882615</v>
      </c>
      <c r="L180" s="25">
        <f t="shared" si="5"/>
        <v>0.19738845946300632</v>
      </c>
      <c r="N180" s="26">
        <v>146</v>
      </c>
      <c r="O180" s="26">
        <v>9072.6570371843754</v>
      </c>
      <c r="P180" s="26">
        <v>-3934.4003371843755</v>
      </c>
    </row>
    <row r="181" spans="1:16">
      <c r="A181" s="21">
        <v>1</v>
      </c>
      <c r="B181" s="3">
        <v>54</v>
      </c>
      <c r="C181" s="3">
        <v>29.2</v>
      </c>
      <c r="D181" s="3">
        <v>1</v>
      </c>
      <c r="E181" s="3">
        <v>1</v>
      </c>
      <c r="F181" s="3">
        <v>0</v>
      </c>
      <c r="G181" s="3">
        <v>0</v>
      </c>
      <c r="H181" s="3">
        <v>0</v>
      </c>
      <c r="I181" s="3">
        <v>1</v>
      </c>
      <c r="J181" s="25">
        <v>10436.096</v>
      </c>
      <c r="K181" s="25">
        <f t="shared" si="4"/>
        <v>11220.288500739305</v>
      </c>
      <c r="L181" s="25">
        <f t="shared" si="5"/>
        <v>7.5142323407077286E-2</v>
      </c>
      <c r="N181" s="26">
        <v>147</v>
      </c>
      <c r="O181" s="26">
        <v>35011.31592695383</v>
      </c>
      <c r="P181" s="26">
        <v>5709.2351230461718</v>
      </c>
    </row>
    <row r="182" spans="1:16">
      <c r="A182" s="21">
        <v>1</v>
      </c>
      <c r="B182" s="3">
        <v>46</v>
      </c>
      <c r="C182" s="3">
        <v>28.9</v>
      </c>
      <c r="D182" s="3">
        <v>2</v>
      </c>
      <c r="E182" s="3">
        <v>0</v>
      </c>
      <c r="F182" s="3">
        <v>0</v>
      </c>
      <c r="G182" s="3">
        <v>0</v>
      </c>
      <c r="H182" s="3">
        <v>0</v>
      </c>
      <c r="I182" s="3">
        <v>1</v>
      </c>
      <c r="J182" s="25">
        <v>8823.2790000000005</v>
      </c>
      <c r="K182" s="25">
        <f t="shared" si="4"/>
        <v>9670.4945489015099</v>
      </c>
      <c r="L182" s="25">
        <f t="shared" si="5"/>
        <v>9.6020487270266464E-2</v>
      </c>
      <c r="N182" s="26">
        <v>148</v>
      </c>
      <c r="O182" s="26">
        <v>13399.382903735843</v>
      </c>
      <c r="P182" s="26">
        <v>-3521.7752037358423</v>
      </c>
    </row>
    <row r="183" spans="1:16">
      <c r="A183" s="21">
        <v>1</v>
      </c>
      <c r="B183" s="3">
        <v>41</v>
      </c>
      <c r="C183" s="3">
        <v>33.155000000000001</v>
      </c>
      <c r="D183" s="3">
        <v>3</v>
      </c>
      <c r="E183" s="3">
        <v>0</v>
      </c>
      <c r="F183" s="3">
        <v>0</v>
      </c>
      <c r="G183" s="3">
        <v>0</v>
      </c>
      <c r="H183" s="3">
        <v>0</v>
      </c>
      <c r="I183" s="3">
        <v>0</v>
      </c>
      <c r="J183" s="25">
        <v>8538.28845</v>
      </c>
      <c r="K183" s="25">
        <f t="shared" si="4"/>
        <v>11265.032467778854</v>
      </c>
      <c r="L183" s="25">
        <f t="shared" si="5"/>
        <v>0.31935487231973919</v>
      </c>
      <c r="N183" s="26">
        <v>149</v>
      </c>
      <c r="O183" s="26">
        <v>14493.395722690466</v>
      </c>
      <c r="P183" s="26">
        <v>-3533.7010226904658</v>
      </c>
    </row>
    <row r="184" spans="1:16">
      <c r="A184" s="21">
        <v>1</v>
      </c>
      <c r="B184" s="3">
        <v>58</v>
      </c>
      <c r="C184" s="3">
        <v>28.594999999999999</v>
      </c>
      <c r="D184" s="3">
        <v>0</v>
      </c>
      <c r="E184" s="3">
        <v>1</v>
      </c>
      <c r="F184" s="3">
        <v>0</v>
      </c>
      <c r="G184" s="3">
        <v>1</v>
      </c>
      <c r="H184" s="3">
        <v>0</v>
      </c>
      <c r="I184" s="3">
        <v>0</v>
      </c>
      <c r="J184" s="25">
        <v>11735.87905</v>
      </c>
      <c r="K184" s="25">
        <f t="shared" si="4"/>
        <v>12174.088418181193</v>
      </c>
      <c r="L184" s="25">
        <f t="shared" si="5"/>
        <v>3.7339288034090042E-2</v>
      </c>
      <c r="N184" s="26">
        <v>150</v>
      </c>
      <c r="O184" s="26">
        <v>1958.9613990434536</v>
      </c>
      <c r="P184" s="26">
        <v>-116.44239904345363</v>
      </c>
    </row>
    <row r="185" spans="1:16">
      <c r="A185" s="21">
        <v>1</v>
      </c>
      <c r="B185" s="3">
        <v>18</v>
      </c>
      <c r="C185" s="3">
        <v>38.28</v>
      </c>
      <c r="D185" s="3">
        <v>0</v>
      </c>
      <c r="E185" s="3">
        <v>0</v>
      </c>
      <c r="F185" s="3">
        <v>0</v>
      </c>
      <c r="G185" s="3">
        <v>0</v>
      </c>
      <c r="H185" s="3">
        <v>1</v>
      </c>
      <c r="I185" s="3">
        <v>0</v>
      </c>
      <c r="J185" s="25">
        <v>1631.8212000000001</v>
      </c>
      <c r="K185" s="25">
        <f t="shared" si="4"/>
        <v>4634.1791243401904</v>
      </c>
      <c r="L185" s="25">
        <f t="shared" si="5"/>
        <v>1.8398816759704983</v>
      </c>
      <c r="N185" s="26">
        <v>151</v>
      </c>
      <c r="O185" s="26">
        <v>5227.3940845989209</v>
      </c>
      <c r="P185" s="26">
        <v>-102.17838459892118</v>
      </c>
    </row>
    <row r="186" spans="1:16">
      <c r="A186" s="21">
        <v>1</v>
      </c>
      <c r="B186" s="3">
        <v>22</v>
      </c>
      <c r="C186" s="3">
        <v>19.95</v>
      </c>
      <c r="D186" s="3">
        <v>3</v>
      </c>
      <c r="E186" s="3">
        <v>1</v>
      </c>
      <c r="F186" s="3">
        <v>0</v>
      </c>
      <c r="G186" s="3">
        <v>0</v>
      </c>
      <c r="H186" s="3">
        <v>0</v>
      </c>
      <c r="I186" s="3">
        <v>0</v>
      </c>
      <c r="J186" s="25">
        <v>4005.4225000000001</v>
      </c>
      <c r="K186" s="25">
        <f t="shared" si="4"/>
        <v>1774.3978552429917</v>
      </c>
      <c r="L186" s="25">
        <f t="shared" si="5"/>
        <v>0.55700107660477971</v>
      </c>
      <c r="N186" s="26">
        <v>152</v>
      </c>
      <c r="O186" s="26">
        <v>9298.275509084513</v>
      </c>
      <c r="P186" s="26">
        <v>-1508.6405090845128</v>
      </c>
    </row>
    <row r="187" spans="1:16">
      <c r="A187" s="21">
        <v>1</v>
      </c>
      <c r="B187" s="3">
        <v>44</v>
      </c>
      <c r="C187" s="3">
        <v>26.41</v>
      </c>
      <c r="D187" s="3">
        <v>0</v>
      </c>
      <c r="E187" s="3">
        <v>0</v>
      </c>
      <c r="F187" s="3">
        <v>0</v>
      </c>
      <c r="G187" s="3">
        <v>1</v>
      </c>
      <c r="H187" s="3">
        <v>0</v>
      </c>
      <c r="I187" s="3">
        <v>0</v>
      </c>
      <c r="J187" s="25">
        <v>7419.4778999999999</v>
      </c>
      <c r="K187" s="25">
        <f t="shared" si="4"/>
        <v>7968.2761459137437</v>
      </c>
      <c r="L187" s="25">
        <f t="shared" si="5"/>
        <v>7.396723237274469E-2</v>
      </c>
      <c r="N187" s="26">
        <v>153</v>
      </c>
      <c r="O187" s="26">
        <v>10306.707174849975</v>
      </c>
      <c r="P187" s="26">
        <v>-3972.3636248499752</v>
      </c>
    </row>
    <row r="188" spans="1:16">
      <c r="A188" s="21">
        <v>1</v>
      </c>
      <c r="B188" s="3">
        <v>44</v>
      </c>
      <c r="C188" s="3">
        <v>30.69</v>
      </c>
      <c r="D188" s="3">
        <v>2</v>
      </c>
      <c r="E188" s="3">
        <v>1</v>
      </c>
      <c r="F188" s="3">
        <v>0</v>
      </c>
      <c r="G188" s="3">
        <v>0</v>
      </c>
      <c r="H188" s="3">
        <v>1</v>
      </c>
      <c r="I188" s="3">
        <v>0</v>
      </c>
      <c r="J188" s="25">
        <v>7731.4270999999999</v>
      </c>
      <c r="K188" s="25">
        <f t="shared" si="4"/>
        <v>9557.6527083081164</v>
      </c>
      <c r="L188" s="25">
        <f t="shared" si="5"/>
        <v>0.23620808741870133</v>
      </c>
      <c r="N188" s="26">
        <v>154</v>
      </c>
      <c r="O188" s="26">
        <v>30624.913783199554</v>
      </c>
      <c r="P188" s="26">
        <v>-10660.167483199555</v>
      </c>
    </row>
    <row r="189" spans="1:16">
      <c r="A189" s="21">
        <v>1</v>
      </c>
      <c r="B189" s="3">
        <v>36</v>
      </c>
      <c r="C189" s="3">
        <v>41.895000000000003</v>
      </c>
      <c r="D189" s="3">
        <v>3</v>
      </c>
      <c r="E189" s="3">
        <v>1</v>
      </c>
      <c r="F189" s="3">
        <v>1</v>
      </c>
      <c r="G189" s="3">
        <v>0</v>
      </c>
      <c r="H189" s="3">
        <v>0</v>
      </c>
      <c r="I189" s="3">
        <v>0</v>
      </c>
      <c r="J189" s="25">
        <v>43753.337050000002</v>
      </c>
      <c r="K189" s="25">
        <f t="shared" si="4"/>
        <v>36662.521672168572</v>
      </c>
      <c r="L189" s="25">
        <f t="shared" si="5"/>
        <v>0.16206341860800832</v>
      </c>
      <c r="N189" s="26">
        <v>155</v>
      </c>
      <c r="O189" s="26">
        <v>7447.0813994078271</v>
      </c>
      <c r="P189" s="26">
        <v>-369.89199940782692</v>
      </c>
    </row>
    <row r="190" spans="1:16">
      <c r="A190" s="21">
        <v>1</v>
      </c>
      <c r="B190" s="3">
        <v>26</v>
      </c>
      <c r="C190" s="3">
        <v>29.92</v>
      </c>
      <c r="D190" s="3">
        <v>2</v>
      </c>
      <c r="E190" s="3">
        <v>0</v>
      </c>
      <c r="F190" s="3">
        <v>0</v>
      </c>
      <c r="G190" s="3">
        <v>0</v>
      </c>
      <c r="H190" s="3">
        <v>1</v>
      </c>
      <c r="I190" s="3">
        <v>0</v>
      </c>
      <c r="J190" s="25">
        <v>3981.9767999999999</v>
      </c>
      <c r="K190" s="25">
        <f t="shared" si="4"/>
        <v>4804.3737627506162</v>
      </c>
      <c r="L190" s="25">
        <f t="shared" si="5"/>
        <v>0.20652982276305987</v>
      </c>
      <c r="N190" s="26">
        <v>156</v>
      </c>
      <c r="O190" s="26">
        <v>12283.78796335675</v>
      </c>
      <c r="P190" s="26">
        <v>-5335.0871633567504</v>
      </c>
    </row>
    <row r="191" spans="1:16">
      <c r="A191" s="21">
        <v>1</v>
      </c>
      <c r="B191" s="3">
        <v>30</v>
      </c>
      <c r="C191" s="3">
        <v>30.9</v>
      </c>
      <c r="D191" s="3">
        <v>3</v>
      </c>
      <c r="E191" s="3">
        <v>0</v>
      </c>
      <c r="F191" s="3">
        <v>0</v>
      </c>
      <c r="G191" s="3">
        <v>0</v>
      </c>
      <c r="H191" s="3">
        <v>0</v>
      </c>
      <c r="I191" s="3">
        <v>1</v>
      </c>
      <c r="J191" s="25">
        <v>5325.6509999999998</v>
      </c>
      <c r="K191" s="25">
        <f t="shared" si="4"/>
        <v>6714.6803606747562</v>
      </c>
      <c r="L191" s="25">
        <f t="shared" si="5"/>
        <v>0.26081869816004777</v>
      </c>
      <c r="N191" s="26">
        <v>157</v>
      </c>
      <c r="O191" s="26">
        <v>31355.868615932097</v>
      </c>
      <c r="P191" s="26">
        <v>-10132.192815932096</v>
      </c>
    </row>
    <row r="192" spans="1:16">
      <c r="A192" s="21">
        <v>1</v>
      </c>
      <c r="B192" s="3">
        <v>41</v>
      </c>
      <c r="C192" s="3">
        <v>32.200000000000003</v>
      </c>
      <c r="D192" s="3">
        <v>1</v>
      </c>
      <c r="E192" s="3">
        <v>0</v>
      </c>
      <c r="F192" s="3">
        <v>0</v>
      </c>
      <c r="G192" s="3">
        <v>0</v>
      </c>
      <c r="H192" s="3">
        <v>0</v>
      </c>
      <c r="I192" s="3">
        <v>1</v>
      </c>
      <c r="J192" s="25">
        <v>6775.9610000000002</v>
      </c>
      <c r="K192" s="25">
        <f t="shared" si="4"/>
        <v>9030.0506379814105</v>
      </c>
      <c r="L192" s="25">
        <f t="shared" si="5"/>
        <v>0.33265977150420584</v>
      </c>
      <c r="N192" s="26">
        <v>158</v>
      </c>
      <c r="O192" s="26">
        <v>24941.291146675663</v>
      </c>
      <c r="P192" s="26">
        <v>-9423.1108966756638</v>
      </c>
    </row>
    <row r="193" spans="1:16">
      <c r="A193" s="21">
        <v>1</v>
      </c>
      <c r="B193" s="3">
        <v>29</v>
      </c>
      <c r="C193" s="3">
        <v>32.11</v>
      </c>
      <c r="D193" s="3">
        <v>2</v>
      </c>
      <c r="E193" s="3">
        <v>0</v>
      </c>
      <c r="F193" s="3">
        <v>0</v>
      </c>
      <c r="G193" s="3">
        <v>1</v>
      </c>
      <c r="H193" s="3">
        <v>0</v>
      </c>
      <c r="I193" s="3">
        <v>0</v>
      </c>
      <c r="J193" s="25">
        <v>4922.9159</v>
      </c>
      <c r="K193" s="25">
        <f t="shared" si="4"/>
        <v>6999.8346337335779</v>
      </c>
      <c r="L193" s="25">
        <f t="shared" si="5"/>
        <v>0.42188791682051241</v>
      </c>
      <c r="N193" s="26">
        <v>159</v>
      </c>
      <c r="O193" s="26">
        <v>30500.89353987627</v>
      </c>
      <c r="P193" s="26">
        <v>6449.3631601237284</v>
      </c>
    </row>
    <row r="194" spans="1:16">
      <c r="A194" s="21">
        <v>1</v>
      </c>
      <c r="B194" s="3">
        <v>61</v>
      </c>
      <c r="C194" s="3">
        <v>31.57</v>
      </c>
      <c r="D194" s="3">
        <v>0</v>
      </c>
      <c r="E194" s="3">
        <v>1</v>
      </c>
      <c r="F194" s="3">
        <v>0</v>
      </c>
      <c r="G194" s="3">
        <v>0</v>
      </c>
      <c r="H194" s="3">
        <v>1</v>
      </c>
      <c r="I194" s="3">
        <v>0</v>
      </c>
      <c r="J194" s="25">
        <v>12557.605299999999</v>
      </c>
      <c r="K194" s="25">
        <f t="shared" si="4"/>
        <v>13271.699850322308</v>
      </c>
      <c r="L194" s="25">
        <f t="shared" si="5"/>
        <v>5.6865503673881865E-2</v>
      </c>
      <c r="N194" s="26">
        <v>160</v>
      </c>
      <c r="O194" s="26">
        <v>10735.512450749442</v>
      </c>
      <c r="P194" s="26">
        <v>9013.8709292505573</v>
      </c>
    </row>
    <row r="195" spans="1:16">
      <c r="A195" s="21">
        <v>1</v>
      </c>
      <c r="B195" s="3">
        <v>36</v>
      </c>
      <c r="C195" s="3">
        <v>26.2</v>
      </c>
      <c r="D195" s="3">
        <v>0</v>
      </c>
      <c r="E195" s="3">
        <v>0</v>
      </c>
      <c r="F195" s="3">
        <v>0</v>
      </c>
      <c r="G195" s="3">
        <v>0</v>
      </c>
      <c r="H195" s="3">
        <v>0</v>
      </c>
      <c r="I195" s="3">
        <v>1</v>
      </c>
      <c r="J195" s="25">
        <v>4883.866</v>
      </c>
      <c r="K195" s="25">
        <f t="shared" si="4"/>
        <v>5235.1076084804972</v>
      </c>
      <c r="L195" s="25">
        <f t="shared" si="5"/>
        <v>7.1918764454327211E-2</v>
      </c>
      <c r="N195" s="26">
        <v>161</v>
      </c>
      <c r="O195" s="26">
        <v>31367.54473893793</v>
      </c>
      <c r="P195" s="26">
        <v>-10018.838738937931</v>
      </c>
    </row>
    <row r="196" spans="1:16">
      <c r="A196" s="21">
        <v>1</v>
      </c>
      <c r="B196" s="3">
        <v>25</v>
      </c>
      <c r="C196" s="3">
        <v>25.74</v>
      </c>
      <c r="D196" s="3">
        <v>0</v>
      </c>
      <c r="E196" s="3">
        <v>1</v>
      </c>
      <c r="F196" s="3">
        <v>0</v>
      </c>
      <c r="G196" s="3">
        <v>0</v>
      </c>
      <c r="H196" s="3">
        <v>1</v>
      </c>
      <c r="I196" s="3">
        <v>0</v>
      </c>
      <c r="J196" s="25">
        <v>2137.6536000000001</v>
      </c>
      <c r="K196" s="25">
        <f t="shared" ref="K196:K259" si="6">SUMPRODUCT($A$2:$I$2,A196:I196)</f>
        <v>2047.3733244265829</v>
      </c>
      <c r="L196" s="25">
        <f t="shared" si="5"/>
        <v>4.2233351359367649E-2</v>
      </c>
      <c r="N196" s="26">
        <v>162</v>
      </c>
      <c r="O196" s="26">
        <v>27997.667027589512</v>
      </c>
      <c r="P196" s="26">
        <v>8151.81647241049</v>
      </c>
    </row>
    <row r="197" spans="1:16">
      <c r="A197" s="21">
        <v>1</v>
      </c>
      <c r="B197" s="3">
        <v>56</v>
      </c>
      <c r="C197" s="3">
        <v>26.6</v>
      </c>
      <c r="D197" s="3">
        <v>1</v>
      </c>
      <c r="E197" s="3">
        <v>0</v>
      </c>
      <c r="F197" s="3">
        <v>0</v>
      </c>
      <c r="G197" s="3">
        <v>1</v>
      </c>
      <c r="H197" s="3">
        <v>0</v>
      </c>
      <c r="I197" s="3">
        <v>0</v>
      </c>
      <c r="J197" s="25">
        <v>12044.342000000001</v>
      </c>
      <c r="K197" s="25">
        <f t="shared" si="6"/>
        <v>11590.499677697113</v>
      </c>
      <c r="L197" s="25">
        <f t="shared" ref="L197:L260" si="7">ABS((J197-K197)/J197)</f>
        <v>3.7680956112246533E-2</v>
      </c>
      <c r="N197" s="26">
        <v>163</v>
      </c>
      <c r="O197" s="26">
        <v>14747.900418292042</v>
      </c>
      <c r="P197" s="26">
        <v>-4297.348418292042</v>
      </c>
    </row>
    <row r="198" spans="1:16">
      <c r="A198" s="21">
        <v>1</v>
      </c>
      <c r="B198" s="3">
        <v>18</v>
      </c>
      <c r="C198" s="3">
        <v>34.43</v>
      </c>
      <c r="D198" s="3">
        <v>0</v>
      </c>
      <c r="E198" s="3">
        <v>1</v>
      </c>
      <c r="F198" s="3">
        <v>0</v>
      </c>
      <c r="G198" s="3">
        <v>0</v>
      </c>
      <c r="H198" s="3">
        <v>1</v>
      </c>
      <c r="I198" s="3">
        <v>0</v>
      </c>
      <c r="J198" s="25">
        <v>1137.4697000000001</v>
      </c>
      <c r="K198" s="25">
        <f t="shared" si="6"/>
        <v>3196.9699685433479</v>
      </c>
      <c r="L198" s="25">
        <f t="shared" si="7"/>
        <v>1.8105979161847983</v>
      </c>
      <c r="N198" s="26">
        <v>164</v>
      </c>
      <c r="O198" s="26">
        <v>6379.7797216283943</v>
      </c>
      <c r="P198" s="26">
        <v>-1227.6457216283943</v>
      </c>
    </row>
    <row r="199" spans="1:16">
      <c r="A199" s="21">
        <v>1</v>
      </c>
      <c r="B199" s="3">
        <v>19</v>
      </c>
      <c r="C199" s="3">
        <v>30.59</v>
      </c>
      <c r="D199" s="3">
        <v>0</v>
      </c>
      <c r="E199" s="3">
        <v>1</v>
      </c>
      <c r="F199" s="3">
        <v>0</v>
      </c>
      <c r="G199" s="3">
        <v>1</v>
      </c>
      <c r="H199" s="3">
        <v>0</v>
      </c>
      <c r="I199" s="3">
        <v>0</v>
      </c>
      <c r="J199" s="25">
        <v>1639.5631000000001</v>
      </c>
      <c r="K199" s="25">
        <f t="shared" si="6"/>
        <v>2833.3816091782487</v>
      </c>
      <c r="L199" s="25">
        <f t="shared" si="7"/>
        <v>0.72813209151770286</v>
      </c>
      <c r="N199" s="26">
        <v>165</v>
      </c>
      <c r="O199" s="26">
        <v>7134.5621739202152</v>
      </c>
      <c r="P199" s="26">
        <v>-2106.4155739202151</v>
      </c>
    </row>
    <row r="200" spans="1:16">
      <c r="A200" s="21">
        <v>1</v>
      </c>
      <c r="B200" s="3">
        <v>39</v>
      </c>
      <c r="C200" s="3">
        <v>32.799999999999997</v>
      </c>
      <c r="D200" s="3">
        <v>0</v>
      </c>
      <c r="E200" s="3">
        <v>0</v>
      </c>
      <c r="F200" s="3">
        <v>0</v>
      </c>
      <c r="G200" s="3">
        <v>0</v>
      </c>
      <c r="H200" s="3">
        <v>0</v>
      </c>
      <c r="I200" s="3">
        <v>1</v>
      </c>
      <c r="J200" s="25">
        <v>5649.7150000000001</v>
      </c>
      <c r="K200" s="25">
        <f t="shared" si="6"/>
        <v>8244.3534599240847</v>
      </c>
      <c r="L200" s="25">
        <f t="shared" si="7"/>
        <v>0.45925121177335221</v>
      </c>
      <c r="N200" s="26">
        <v>166</v>
      </c>
      <c r="O200" s="26">
        <v>11474.741107919417</v>
      </c>
      <c r="P200" s="26">
        <v>-1067.6552579194176</v>
      </c>
    </row>
    <row r="201" spans="1:16">
      <c r="A201" s="21">
        <v>1</v>
      </c>
      <c r="B201" s="3">
        <v>45</v>
      </c>
      <c r="C201" s="3">
        <v>28.6</v>
      </c>
      <c r="D201" s="3">
        <v>2</v>
      </c>
      <c r="E201" s="3">
        <v>0</v>
      </c>
      <c r="F201" s="3">
        <v>0</v>
      </c>
      <c r="G201" s="3">
        <v>0</v>
      </c>
      <c r="H201" s="3">
        <v>1</v>
      </c>
      <c r="I201" s="3">
        <v>0</v>
      </c>
      <c r="J201" s="25">
        <v>8516.8289999999997</v>
      </c>
      <c r="K201" s="25">
        <f t="shared" si="6"/>
        <v>9236.9091021939184</v>
      </c>
      <c r="L201" s="25">
        <f t="shared" si="7"/>
        <v>8.4547911223052469E-2</v>
      </c>
      <c r="N201" s="26">
        <v>167</v>
      </c>
      <c r="O201" s="26">
        <v>7166.1979926256663</v>
      </c>
      <c r="P201" s="26">
        <v>-2335.5679926256662</v>
      </c>
    </row>
    <row r="202" spans="1:16">
      <c r="A202" s="21">
        <v>1</v>
      </c>
      <c r="B202" s="3">
        <v>51</v>
      </c>
      <c r="C202" s="3">
        <v>18.05</v>
      </c>
      <c r="D202" s="3">
        <v>0</v>
      </c>
      <c r="E202" s="3">
        <v>0</v>
      </c>
      <c r="F202" s="3">
        <v>0</v>
      </c>
      <c r="G202" s="3">
        <v>1</v>
      </c>
      <c r="H202" s="3">
        <v>0</v>
      </c>
      <c r="I202" s="3">
        <v>0</v>
      </c>
      <c r="J202" s="25">
        <v>9644.2525000000005</v>
      </c>
      <c r="K202" s="25">
        <f t="shared" si="6"/>
        <v>6930.6133414885571</v>
      </c>
      <c r="L202" s="25">
        <f t="shared" si="7"/>
        <v>0.28137371543429035</v>
      </c>
      <c r="N202" s="26">
        <v>168</v>
      </c>
      <c r="O202" s="26">
        <v>8600.3613955180826</v>
      </c>
      <c r="P202" s="26">
        <v>-2471.5639455180826</v>
      </c>
    </row>
    <row r="203" spans="1:16">
      <c r="A203" s="21">
        <v>1</v>
      </c>
      <c r="B203" s="3">
        <v>64</v>
      </c>
      <c r="C203" s="3">
        <v>39.33</v>
      </c>
      <c r="D203" s="3">
        <v>0</v>
      </c>
      <c r="E203" s="3">
        <v>0</v>
      </c>
      <c r="F203" s="3">
        <v>0</v>
      </c>
      <c r="G203" s="3">
        <v>0</v>
      </c>
      <c r="H203" s="3">
        <v>0</v>
      </c>
      <c r="I203" s="3">
        <v>0</v>
      </c>
      <c r="J203" s="25">
        <v>14901.5167</v>
      </c>
      <c r="K203" s="25">
        <f t="shared" si="6"/>
        <v>17840.746516737396</v>
      </c>
      <c r="L203" s="25">
        <f t="shared" si="7"/>
        <v>0.19724366827286752</v>
      </c>
      <c r="N203" s="26">
        <v>169</v>
      </c>
      <c r="O203" s="26">
        <v>3859.1004289318771</v>
      </c>
      <c r="P203" s="26">
        <v>-1139.820678931877</v>
      </c>
    </row>
    <row r="204" spans="1:16">
      <c r="A204" s="21">
        <v>1</v>
      </c>
      <c r="B204" s="3">
        <v>19</v>
      </c>
      <c r="C204" s="3">
        <v>32.11</v>
      </c>
      <c r="D204" s="3">
        <v>0</v>
      </c>
      <c r="E204" s="3">
        <v>0</v>
      </c>
      <c r="F204" s="3">
        <v>0</v>
      </c>
      <c r="G204" s="3">
        <v>1</v>
      </c>
      <c r="H204" s="3">
        <v>0</v>
      </c>
      <c r="I204" s="3">
        <v>0</v>
      </c>
      <c r="J204" s="25">
        <v>2130.6759000000002</v>
      </c>
      <c r="K204" s="25">
        <f t="shared" si="6"/>
        <v>3480.270018061834</v>
      </c>
      <c r="L204" s="25">
        <f t="shared" si="7"/>
        <v>0.63341126544015147</v>
      </c>
      <c r="N204" s="26">
        <v>170</v>
      </c>
      <c r="O204" s="26">
        <v>2704.2224589064044</v>
      </c>
      <c r="P204" s="26">
        <v>2123.6824910935957</v>
      </c>
    </row>
    <row r="205" spans="1:16">
      <c r="A205" s="21">
        <v>1</v>
      </c>
      <c r="B205" s="3">
        <v>48</v>
      </c>
      <c r="C205" s="3">
        <v>32.229999999999997</v>
      </c>
      <c r="D205" s="3">
        <v>1</v>
      </c>
      <c r="E205" s="3">
        <v>0</v>
      </c>
      <c r="F205" s="3">
        <v>0</v>
      </c>
      <c r="G205" s="3">
        <v>0</v>
      </c>
      <c r="H205" s="3">
        <v>1</v>
      </c>
      <c r="I205" s="3">
        <v>0</v>
      </c>
      <c r="J205" s="25">
        <v>8871.1517000000003</v>
      </c>
      <c r="K205" s="25">
        <f t="shared" si="6"/>
        <v>10763.249851264178</v>
      </c>
      <c r="L205" s="25">
        <f t="shared" si="7"/>
        <v>0.21328664137985345</v>
      </c>
      <c r="N205" s="26">
        <v>171</v>
      </c>
      <c r="O205" s="26">
        <v>17143.42774614432</v>
      </c>
      <c r="P205" s="26">
        <v>-3738.0374461443207</v>
      </c>
    </row>
    <row r="206" spans="1:16">
      <c r="A206" s="21">
        <v>1</v>
      </c>
      <c r="B206" s="3">
        <v>60</v>
      </c>
      <c r="C206" s="3">
        <v>24.035</v>
      </c>
      <c r="D206" s="3">
        <v>0</v>
      </c>
      <c r="E206" s="3">
        <v>0</v>
      </c>
      <c r="F206" s="3">
        <v>0</v>
      </c>
      <c r="G206" s="3">
        <v>1</v>
      </c>
      <c r="H206" s="3">
        <v>0</v>
      </c>
      <c r="I206" s="3">
        <v>0</v>
      </c>
      <c r="J206" s="25">
        <v>13012.20865</v>
      </c>
      <c r="K206" s="25">
        <f t="shared" si="6"/>
        <v>11272.393334185566</v>
      </c>
      <c r="L206" s="25">
        <f t="shared" si="7"/>
        <v>0.13370638010899358</v>
      </c>
      <c r="N206" s="26">
        <v>172</v>
      </c>
      <c r="O206" s="26">
        <v>9833.6189918753571</v>
      </c>
      <c r="P206" s="26">
        <v>-1716.9389918753568</v>
      </c>
    </row>
    <row r="207" spans="1:16">
      <c r="A207" s="21">
        <v>1</v>
      </c>
      <c r="B207" s="3">
        <v>27</v>
      </c>
      <c r="C207" s="3">
        <v>36.08</v>
      </c>
      <c r="D207" s="3">
        <v>0</v>
      </c>
      <c r="E207" s="3">
        <v>0</v>
      </c>
      <c r="F207" s="3">
        <v>1</v>
      </c>
      <c r="G207" s="3">
        <v>0</v>
      </c>
      <c r="H207" s="3">
        <v>1</v>
      </c>
      <c r="I207" s="3">
        <v>0</v>
      </c>
      <c r="J207" s="25">
        <v>37133.898200000003</v>
      </c>
      <c r="K207" s="25">
        <f t="shared" si="6"/>
        <v>30048.195241145291</v>
      </c>
      <c r="L207" s="25">
        <f t="shared" si="7"/>
        <v>0.19081495082179956</v>
      </c>
      <c r="N207" s="26">
        <v>173</v>
      </c>
      <c r="O207" s="26">
        <v>-2032.9110702610492</v>
      </c>
      <c r="P207" s="26">
        <v>3727.7074702610489</v>
      </c>
    </row>
    <row r="208" spans="1:16">
      <c r="A208" s="21">
        <v>1</v>
      </c>
      <c r="B208" s="3">
        <v>46</v>
      </c>
      <c r="C208" s="3">
        <v>22.3</v>
      </c>
      <c r="D208" s="3">
        <v>0</v>
      </c>
      <c r="E208" s="3">
        <v>1</v>
      </c>
      <c r="F208" s="3">
        <v>0</v>
      </c>
      <c r="G208" s="3">
        <v>0</v>
      </c>
      <c r="H208" s="3">
        <v>0</v>
      </c>
      <c r="I208" s="3">
        <v>1</v>
      </c>
      <c r="J208" s="25">
        <v>7147.1049999999996</v>
      </c>
      <c r="K208" s="25">
        <f t="shared" si="6"/>
        <v>6349.5023053765926</v>
      </c>
      <c r="L208" s="25">
        <f t="shared" si="7"/>
        <v>0.11159800991078303</v>
      </c>
      <c r="N208" s="26">
        <v>174</v>
      </c>
      <c r="O208" s="26">
        <v>8370.8155021455059</v>
      </c>
      <c r="P208" s="26">
        <v>-3124.7685021455063</v>
      </c>
    </row>
    <row r="209" spans="1:16">
      <c r="A209" s="21">
        <v>1</v>
      </c>
      <c r="B209" s="3">
        <v>28</v>
      </c>
      <c r="C209" s="3">
        <v>28.88</v>
      </c>
      <c r="D209" s="3">
        <v>1</v>
      </c>
      <c r="E209" s="3">
        <v>0</v>
      </c>
      <c r="F209" s="3">
        <v>0</v>
      </c>
      <c r="G209" s="3">
        <v>0</v>
      </c>
      <c r="H209" s="3">
        <v>0</v>
      </c>
      <c r="I209" s="3">
        <v>0</v>
      </c>
      <c r="J209" s="25">
        <v>4337.7352000000001</v>
      </c>
      <c r="K209" s="25">
        <f t="shared" si="6"/>
        <v>5524.8467803087242</v>
      </c>
      <c r="L209" s="25">
        <f t="shared" si="7"/>
        <v>0.27367082718851166</v>
      </c>
      <c r="N209" s="26">
        <v>175</v>
      </c>
      <c r="O209" s="26">
        <v>5183.4556959579604</v>
      </c>
      <c r="P209" s="26">
        <v>-2328.0181459579603</v>
      </c>
    </row>
    <row r="210" spans="1:16">
      <c r="A210" s="21">
        <v>1</v>
      </c>
      <c r="B210" s="3">
        <v>59</v>
      </c>
      <c r="C210" s="3">
        <v>26.4</v>
      </c>
      <c r="D210" s="3">
        <v>0</v>
      </c>
      <c r="E210" s="3">
        <v>1</v>
      </c>
      <c r="F210" s="3">
        <v>0</v>
      </c>
      <c r="G210" s="3">
        <v>0</v>
      </c>
      <c r="H210" s="3">
        <v>1</v>
      </c>
      <c r="I210" s="3">
        <v>0</v>
      </c>
      <c r="J210" s="25">
        <v>11743.299000000001</v>
      </c>
      <c r="K210" s="25">
        <f t="shared" si="6"/>
        <v>11004.356990079568</v>
      </c>
      <c r="L210" s="25">
        <f t="shared" si="7"/>
        <v>6.2924567442286236E-2</v>
      </c>
      <c r="N210" s="26">
        <v>176</v>
      </c>
      <c r="O210" s="26">
        <v>39919.488385426375</v>
      </c>
      <c r="P210" s="26">
        <v>8904.9616145736218</v>
      </c>
    </row>
    <row r="211" spans="1:16">
      <c r="A211" s="21">
        <v>1</v>
      </c>
      <c r="B211" s="3">
        <v>35</v>
      </c>
      <c r="C211" s="3">
        <v>27.74</v>
      </c>
      <c r="D211" s="3">
        <v>2</v>
      </c>
      <c r="E211" s="3">
        <v>1</v>
      </c>
      <c r="F211" s="3">
        <v>1</v>
      </c>
      <c r="G211" s="3">
        <v>0</v>
      </c>
      <c r="H211" s="3">
        <v>0</v>
      </c>
      <c r="I211" s="3">
        <v>0</v>
      </c>
      <c r="J211" s="25">
        <v>20984.0936</v>
      </c>
      <c r="K211" s="25">
        <f t="shared" si="6"/>
        <v>31128.881438620647</v>
      </c>
      <c r="L211" s="25">
        <f t="shared" si="7"/>
        <v>0.48345132422687281</v>
      </c>
      <c r="N211" s="26">
        <v>177</v>
      </c>
      <c r="O211" s="26">
        <v>7730.1754329882615</v>
      </c>
      <c r="P211" s="26">
        <v>-1274.3127829882615</v>
      </c>
    </row>
    <row r="212" spans="1:16">
      <c r="A212" s="21">
        <v>1</v>
      </c>
      <c r="B212" s="3">
        <v>63</v>
      </c>
      <c r="C212" s="3">
        <v>31.8</v>
      </c>
      <c r="D212" s="3">
        <v>0</v>
      </c>
      <c r="E212" s="3">
        <v>0</v>
      </c>
      <c r="F212" s="3">
        <v>0</v>
      </c>
      <c r="G212" s="3">
        <v>0</v>
      </c>
      <c r="H212" s="3">
        <v>0</v>
      </c>
      <c r="I212" s="3">
        <v>1</v>
      </c>
      <c r="J212" s="25">
        <v>13880.949000000001</v>
      </c>
      <c r="K212" s="25">
        <f t="shared" si="6"/>
        <v>14069.712467209596</v>
      </c>
      <c r="L212" s="25">
        <f t="shared" si="7"/>
        <v>1.3598743660076523E-2</v>
      </c>
      <c r="N212" s="26">
        <v>178</v>
      </c>
      <c r="O212" s="26">
        <v>11220.288500739305</v>
      </c>
      <c r="P212" s="26">
        <v>-784.19250073930561</v>
      </c>
    </row>
    <row r="213" spans="1:16">
      <c r="A213" s="21">
        <v>1</v>
      </c>
      <c r="B213" s="3">
        <v>40</v>
      </c>
      <c r="C213" s="3">
        <v>41.23</v>
      </c>
      <c r="D213" s="3">
        <v>1</v>
      </c>
      <c r="E213" s="3">
        <v>1</v>
      </c>
      <c r="F213" s="3">
        <v>0</v>
      </c>
      <c r="G213" s="3">
        <v>0</v>
      </c>
      <c r="H213" s="3">
        <v>0</v>
      </c>
      <c r="I213" s="3">
        <v>0</v>
      </c>
      <c r="J213" s="25">
        <v>6610.1097</v>
      </c>
      <c r="K213" s="25">
        <f t="shared" si="6"/>
        <v>12664.847803455665</v>
      </c>
      <c r="L213" s="25">
        <f t="shared" si="7"/>
        <v>0.9159814856712083</v>
      </c>
      <c r="N213" s="26">
        <v>179</v>
      </c>
      <c r="O213" s="26">
        <v>9670.4945489015099</v>
      </c>
      <c r="P213" s="26">
        <v>-847.21554890150946</v>
      </c>
    </row>
    <row r="214" spans="1:16">
      <c r="A214" s="21">
        <v>1</v>
      </c>
      <c r="B214" s="3">
        <v>20</v>
      </c>
      <c r="C214" s="3">
        <v>33</v>
      </c>
      <c r="D214" s="3">
        <v>1</v>
      </c>
      <c r="E214" s="3">
        <v>1</v>
      </c>
      <c r="F214" s="3">
        <v>0</v>
      </c>
      <c r="G214" s="3">
        <v>0</v>
      </c>
      <c r="H214" s="3">
        <v>0</v>
      </c>
      <c r="I214" s="3">
        <v>1</v>
      </c>
      <c r="J214" s="25">
        <v>1980.07</v>
      </c>
      <c r="K214" s="25">
        <f t="shared" si="6"/>
        <v>3776.1076381906673</v>
      </c>
      <c r="L214" s="25">
        <f t="shared" si="7"/>
        <v>0.90705764856326665</v>
      </c>
      <c r="N214" s="26">
        <v>180</v>
      </c>
      <c r="O214" s="26">
        <v>11265.032467778854</v>
      </c>
      <c r="P214" s="26">
        <v>-2726.744017778854</v>
      </c>
    </row>
    <row r="215" spans="1:16">
      <c r="A215" s="21">
        <v>1</v>
      </c>
      <c r="B215" s="3">
        <v>40</v>
      </c>
      <c r="C215" s="3">
        <v>30.875</v>
      </c>
      <c r="D215" s="3">
        <v>4</v>
      </c>
      <c r="E215" s="3">
        <v>1</v>
      </c>
      <c r="F215" s="3">
        <v>0</v>
      </c>
      <c r="G215" s="3">
        <v>1</v>
      </c>
      <c r="H215" s="3">
        <v>0</v>
      </c>
      <c r="I215" s="3">
        <v>0</v>
      </c>
      <c r="J215" s="25">
        <v>8162.7162500000004</v>
      </c>
      <c r="K215" s="25">
        <f t="shared" si="6"/>
        <v>10226.037327338174</v>
      </c>
      <c r="L215" s="25">
        <f t="shared" si="7"/>
        <v>0.25277383338397597</v>
      </c>
      <c r="N215" s="26">
        <v>181</v>
      </c>
      <c r="O215" s="26">
        <v>12174.088418181193</v>
      </c>
      <c r="P215" s="26">
        <v>-438.20936818119299</v>
      </c>
    </row>
    <row r="216" spans="1:16">
      <c r="A216" s="21">
        <v>1</v>
      </c>
      <c r="B216" s="3">
        <v>24</v>
      </c>
      <c r="C216" s="3">
        <v>28.5</v>
      </c>
      <c r="D216" s="3">
        <v>2</v>
      </c>
      <c r="E216" s="3">
        <v>1</v>
      </c>
      <c r="F216" s="3">
        <v>0</v>
      </c>
      <c r="G216" s="3">
        <v>1</v>
      </c>
      <c r="H216" s="3">
        <v>0</v>
      </c>
      <c r="I216" s="3">
        <v>0</v>
      </c>
      <c r="J216" s="25">
        <v>3537.703</v>
      </c>
      <c r="K216" s="25">
        <f t="shared" si="6"/>
        <v>4359.7501441165996</v>
      </c>
      <c r="L216" s="25">
        <f t="shared" si="7"/>
        <v>0.23236748367983395</v>
      </c>
      <c r="N216" s="26">
        <v>182</v>
      </c>
      <c r="O216" s="26">
        <v>4634.1791243401904</v>
      </c>
      <c r="P216" s="26">
        <v>-3002.35792434019</v>
      </c>
    </row>
    <row r="217" spans="1:16">
      <c r="A217" s="21">
        <v>1</v>
      </c>
      <c r="B217" s="3">
        <v>34</v>
      </c>
      <c r="C217" s="3">
        <v>26.73</v>
      </c>
      <c r="D217" s="3">
        <v>1</v>
      </c>
      <c r="E217" s="3">
        <v>0</v>
      </c>
      <c r="F217" s="3">
        <v>0</v>
      </c>
      <c r="G217" s="3">
        <v>0</v>
      </c>
      <c r="H217" s="3">
        <v>1</v>
      </c>
      <c r="I217" s="3">
        <v>0</v>
      </c>
      <c r="J217" s="25">
        <v>5002.7826999999997</v>
      </c>
      <c r="K217" s="25">
        <f t="shared" si="6"/>
        <v>5301.6969208816872</v>
      </c>
      <c r="L217" s="25">
        <f t="shared" si="7"/>
        <v>5.9749591138885061E-2</v>
      </c>
      <c r="N217" s="26">
        <v>183</v>
      </c>
      <c r="O217" s="26">
        <v>1774.3978552429917</v>
      </c>
      <c r="P217" s="26">
        <v>2231.0246447570084</v>
      </c>
    </row>
    <row r="218" spans="1:16">
      <c r="A218" s="21">
        <v>1</v>
      </c>
      <c r="B218" s="3">
        <v>45</v>
      </c>
      <c r="C218" s="3">
        <v>30.9</v>
      </c>
      <c r="D218" s="3">
        <v>2</v>
      </c>
      <c r="E218" s="3">
        <v>0</v>
      </c>
      <c r="F218" s="3">
        <v>0</v>
      </c>
      <c r="G218" s="3">
        <v>0</v>
      </c>
      <c r="H218" s="3">
        <v>0</v>
      </c>
      <c r="I218" s="3">
        <v>1</v>
      </c>
      <c r="J218" s="25">
        <v>8520.0259999999998</v>
      </c>
      <c r="K218" s="25">
        <f t="shared" si="6"/>
        <v>10092.025103585842</v>
      </c>
      <c r="L218" s="25">
        <f t="shared" si="7"/>
        <v>0.18450637399297162</v>
      </c>
      <c r="N218" s="26">
        <v>184</v>
      </c>
      <c r="O218" s="26">
        <v>7968.2761459137437</v>
      </c>
      <c r="P218" s="26">
        <v>-548.79824591374381</v>
      </c>
    </row>
    <row r="219" spans="1:16">
      <c r="A219" s="21">
        <v>1</v>
      </c>
      <c r="B219" s="3">
        <v>41</v>
      </c>
      <c r="C219" s="3">
        <v>37.1</v>
      </c>
      <c r="D219" s="3">
        <v>2</v>
      </c>
      <c r="E219" s="3">
        <v>0</v>
      </c>
      <c r="F219" s="3">
        <v>0</v>
      </c>
      <c r="G219" s="3">
        <v>0</v>
      </c>
      <c r="H219" s="3">
        <v>0</v>
      </c>
      <c r="I219" s="3">
        <v>1</v>
      </c>
      <c r="J219" s="25">
        <v>7371.7719999999999</v>
      </c>
      <c r="K219" s="25">
        <f t="shared" si="6"/>
        <v>11167.59910582366</v>
      </c>
      <c r="L219" s="25">
        <f t="shared" si="7"/>
        <v>0.51491379627905742</v>
      </c>
      <c r="N219" s="26">
        <v>185</v>
      </c>
      <c r="O219" s="26">
        <v>9557.6527083081164</v>
      </c>
      <c r="P219" s="26">
        <v>-1826.2256083081165</v>
      </c>
    </row>
    <row r="220" spans="1:16">
      <c r="A220" s="21">
        <v>1</v>
      </c>
      <c r="B220" s="3">
        <v>53</v>
      </c>
      <c r="C220" s="3">
        <v>26.6</v>
      </c>
      <c r="D220" s="3">
        <v>0</v>
      </c>
      <c r="E220" s="3">
        <v>0</v>
      </c>
      <c r="F220" s="3">
        <v>0</v>
      </c>
      <c r="G220" s="3">
        <v>1</v>
      </c>
      <c r="H220" s="3">
        <v>0</v>
      </c>
      <c r="I220" s="3">
        <v>0</v>
      </c>
      <c r="J220" s="25">
        <v>10355.641</v>
      </c>
      <c r="K220" s="25">
        <f t="shared" si="6"/>
        <v>10344.430074935935</v>
      </c>
      <c r="L220" s="25">
        <f t="shared" si="7"/>
        <v>1.0825911272961484E-3</v>
      </c>
      <c r="N220" s="26">
        <v>186</v>
      </c>
      <c r="O220" s="26">
        <v>36662.521672168572</v>
      </c>
      <c r="P220" s="26">
        <v>7090.8153778314299</v>
      </c>
    </row>
    <row r="221" spans="1:16">
      <c r="A221" s="21">
        <v>1</v>
      </c>
      <c r="B221" s="3">
        <v>27</v>
      </c>
      <c r="C221" s="3">
        <v>23.1</v>
      </c>
      <c r="D221" s="3">
        <v>0</v>
      </c>
      <c r="E221" s="3">
        <v>1</v>
      </c>
      <c r="F221" s="3">
        <v>0</v>
      </c>
      <c r="G221" s="3">
        <v>0</v>
      </c>
      <c r="H221" s="3">
        <v>1</v>
      </c>
      <c r="I221" s="3">
        <v>0</v>
      </c>
      <c r="J221" s="25">
        <v>2483.7359999999999</v>
      </c>
      <c r="K221" s="25">
        <f t="shared" si="6"/>
        <v>1665.6153119686612</v>
      </c>
      <c r="L221" s="25">
        <f t="shared" si="7"/>
        <v>0.32939116235837412</v>
      </c>
      <c r="N221" s="26">
        <v>187</v>
      </c>
      <c r="O221" s="26">
        <v>4804.3737627506162</v>
      </c>
      <c r="P221" s="26">
        <v>-822.39696275061624</v>
      </c>
    </row>
    <row r="222" spans="1:16">
      <c r="A222" s="21">
        <v>1</v>
      </c>
      <c r="B222" s="3">
        <v>26</v>
      </c>
      <c r="C222" s="3">
        <v>29.92</v>
      </c>
      <c r="D222" s="3">
        <v>1</v>
      </c>
      <c r="E222" s="3">
        <v>0</v>
      </c>
      <c r="F222" s="3">
        <v>0</v>
      </c>
      <c r="G222" s="3">
        <v>0</v>
      </c>
      <c r="H222" s="3">
        <v>1</v>
      </c>
      <c r="I222" s="3">
        <v>0</v>
      </c>
      <c r="J222" s="25">
        <v>3392.9767999999999</v>
      </c>
      <c r="K222" s="25">
        <f t="shared" si="6"/>
        <v>4328.8732176014837</v>
      </c>
      <c r="L222" s="25">
        <f t="shared" si="7"/>
        <v>0.27583342674240618</v>
      </c>
      <c r="N222" s="26">
        <v>188</v>
      </c>
      <c r="O222" s="26">
        <v>6714.6803606747562</v>
      </c>
      <c r="P222" s="26">
        <v>-1389.0293606747564</v>
      </c>
    </row>
    <row r="223" spans="1:16">
      <c r="A223" s="21">
        <v>1</v>
      </c>
      <c r="B223" s="3">
        <v>24</v>
      </c>
      <c r="C223" s="3">
        <v>23.21</v>
      </c>
      <c r="D223" s="3">
        <v>0</v>
      </c>
      <c r="E223" s="3">
        <v>0</v>
      </c>
      <c r="F223" s="3">
        <v>0</v>
      </c>
      <c r="G223" s="3">
        <v>0</v>
      </c>
      <c r="H223" s="3">
        <v>1</v>
      </c>
      <c r="I223" s="3">
        <v>0</v>
      </c>
      <c r="J223" s="25">
        <v>25081.76784</v>
      </c>
      <c r="K223" s="25">
        <f t="shared" si="6"/>
        <v>1063.6718936489181</v>
      </c>
      <c r="L223" s="25">
        <f t="shared" si="7"/>
        <v>0.9575918292349157</v>
      </c>
      <c r="N223" s="26">
        <v>189</v>
      </c>
      <c r="O223" s="26">
        <v>9030.0506379814105</v>
      </c>
      <c r="P223" s="26">
        <v>-2254.0896379814103</v>
      </c>
    </row>
    <row r="224" spans="1:16">
      <c r="A224" s="21">
        <v>1</v>
      </c>
      <c r="B224" s="3">
        <v>34</v>
      </c>
      <c r="C224" s="3">
        <v>33.700000000000003</v>
      </c>
      <c r="D224" s="3">
        <v>1</v>
      </c>
      <c r="E224" s="3">
        <v>0</v>
      </c>
      <c r="F224" s="3">
        <v>0</v>
      </c>
      <c r="G224" s="3">
        <v>0</v>
      </c>
      <c r="H224" s="3">
        <v>0</v>
      </c>
      <c r="I224" s="3">
        <v>1</v>
      </c>
      <c r="J224" s="25">
        <v>5012.4709999999995</v>
      </c>
      <c r="K224" s="25">
        <f t="shared" si="6"/>
        <v>7740.8463506362368</v>
      </c>
      <c r="L224" s="25">
        <f t="shared" si="7"/>
        <v>0.54431743358440132</v>
      </c>
      <c r="N224" s="26">
        <v>190</v>
      </c>
      <c r="O224" s="26">
        <v>6999.8346337335779</v>
      </c>
      <c r="P224" s="26">
        <v>-2076.9187337335779</v>
      </c>
    </row>
    <row r="225" spans="1:16">
      <c r="A225" s="21">
        <v>1</v>
      </c>
      <c r="B225" s="3">
        <v>53</v>
      </c>
      <c r="C225" s="3">
        <v>33.25</v>
      </c>
      <c r="D225" s="3">
        <v>0</v>
      </c>
      <c r="E225" s="3">
        <v>0</v>
      </c>
      <c r="F225" s="3">
        <v>0</v>
      </c>
      <c r="G225" s="3">
        <v>0</v>
      </c>
      <c r="H225" s="3">
        <v>0</v>
      </c>
      <c r="I225" s="3">
        <v>0</v>
      </c>
      <c r="J225" s="25">
        <v>10564.8845</v>
      </c>
      <c r="K225" s="25">
        <f t="shared" si="6"/>
        <v>12953.030440872661</v>
      </c>
      <c r="L225" s="25">
        <f t="shared" si="7"/>
        <v>0.22604562698935898</v>
      </c>
      <c r="N225" s="26">
        <v>191</v>
      </c>
      <c r="O225" s="26">
        <v>13271.699850322308</v>
      </c>
      <c r="P225" s="26">
        <v>-714.09455032230835</v>
      </c>
    </row>
    <row r="226" spans="1:16">
      <c r="A226" s="21">
        <v>1</v>
      </c>
      <c r="B226" s="3">
        <v>32</v>
      </c>
      <c r="C226" s="3">
        <v>30.8</v>
      </c>
      <c r="D226" s="3">
        <v>3</v>
      </c>
      <c r="E226" s="3">
        <v>1</v>
      </c>
      <c r="F226" s="3">
        <v>0</v>
      </c>
      <c r="G226" s="3">
        <v>0</v>
      </c>
      <c r="H226" s="3">
        <v>0</v>
      </c>
      <c r="I226" s="3">
        <v>1</v>
      </c>
      <c r="J226" s="25">
        <v>5253.5240000000003</v>
      </c>
      <c r="K226" s="25">
        <f t="shared" si="6"/>
        <v>7063.1593609932588</v>
      </c>
      <c r="L226" s="25">
        <f t="shared" si="7"/>
        <v>0.34446123421026692</v>
      </c>
      <c r="N226" s="26">
        <v>192</v>
      </c>
      <c r="O226" s="26">
        <v>5235.1076084804972</v>
      </c>
      <c r="P226" s="26">
        <v>-351.24160848049723</v>
      </c>
    </row>
    <row r="227" spans="1:16">
      <c r="A227" s="21">
        <v>1</v>
      </c>
      <c r="B227" s="3">
        <v>19</v>
      </c>
      <c r="C227" s="3">
        <v>34.799999999999997</v>
      </c>
      <c r="D227" s="3">
        <v>0</v>
      </c>
      <c r="E227" s="3">
        <v>1</v>
      </c>
      <c r="F227" s="3">
        <v>1</v>
      </c>
      <c r="G227" s="3">
        <v>0</v>
      </c>
      <c r="H227" s="3">
        <v>0</v>
      </c>
      <c r="I227" s="3">
        <v>1</v>
      </c>
      <c r="J227" s="25">
        <v>34779.614999999998</v>
      </c>
      <c r="K227" s="25">
        <f t="shared" si="6"/>
        <v>27502.83349891652</v>
      </c>
      <c r="L227" s="25">
        <f t="shared" si="7"/>
        <v>0.20922547593133159</v>
      </c>
      <c r="N227" s="26">
        <v>193</v>
      </c>
      <c r="O227" s="26">
        <v>2047.3733244265829</v>
      </c>
      <c r="P227" s="26">
        <v>90.280275573417157</v>
      </c>
    </row>
    <row r="228" spans="1:16">
      <c r="A228" s="21">
        <v>1</v>
      </c>
      <c r="B228" s="3">
        <v>42</v>
      </c>
      <c r="C228" s="3">
        <v>24.64</v>
      </c>
      <c r="D228" s="3">
        <v>0</v>
      </c>
      <c r="E228" s="3">
        <v>1</v>
      </c>
      <c r="F228" s="3">
        <v>1</v>
      </c>
      <c r="G228" s="3">
        <v>0</v>
      </c>
      <c r="H228" s="3">
        <v>1</v>
      </c>
      <c r="I228" s="3">
        <v>0</v>
      </c>
      <c r="J228" s="25">
        <v>19515.5416</v>
      </c>
      <c r="K228" s="25">
        <f t="shared" si="6"/>
        <v>29889.353060502395</v>
      </c>
      <c r="L228" s="25">
        <f t="shared" si="7"/>
        <v>0.53156666994588531</v>
      </c>
      <c r="N228" s="26">
        <v>194</v>
      </c>
      <c r="O228" s="26">
        <v>11590.499677697113</v>
      </c>
      <c r="P228" s="26">
        <v>453.84232230288762</v>
      </c>
    </row>
    <row r="229" spans="1:16">
      <c r="A229" s="21">
        <v>1</v>
      </c>
      <c r="B229" s="3">
        <v>55</v>
      </c>
      <c r="C229" s="3">
        <v>33.880000000000003</v>
      </c>
      <c r="D229" s="3">
        <v>3</v>
      </c>
      <c r="E229" s="3">
        <v>1</v>
      </c>
      <c r="F229" s="3">
        <v>0</v>
      </c>
      <c r="G229" s="3">
        <v>0</v>
      </c>
      <c r="H229" s="3">
        <v>1</v>
      </c>
      <c r="I229" s="3">
        <v>0</v>
      </c>
      <c r="J229" s="25">
        <v>11987.1682</v>
      </c>
      <c r="K229" s="25">
        <f t="shared" si="6"/>
        <v>13940.600248386658</v>
      </c>
      <c r="L229" s="25">
        <f t="shared" si="7"/>
        <v>0.16296026015440893</v>
      </c>
      <c r="N229" s="26">
        <v>195</v>
      </c>
      <c r="O229" s="26">
        <v>3196.9699685433479</v>
      </c>
      <c r="P229" s="26">
        <v>-2059.5002685433478</v>
      </c>
    </row>
    <row r="230" spans="1:16">
      <c r="A230" s="21">
        <v>1</v>
      </c>
      <c r="B230" s="3">
        <v>28</v>
      </c>
      <c r="C230" s="3">
        <v>38.06</v>
      </c>
      <c r="D230" s="3">
        <v>0</v>
      </c>
      <c r="E230" s="3">
        <v>1</v>
      </c>
      <c r="F230" s="3">
        <v>0</v>
      </c>
      <c r="G230" s="3">
        <v>0</v>
      </c>
      <c r="H230" s="3">
        <v>1</v>
      </c>
      <c r="I230" s="3">
        <v>0</v>
      </c>
      <c r="J230" s="25">
        <v>2689.4953999999998</v>
      </c>
      <c r="K230" s="25">
        <f t="shared" si="6"/>
        <v>6996.8057305241782</v>
      </c>
      <c r="L230" s="25">
        <f t="shared" si="7"/>
        <v>1.6015310271674674</v>
      </c>
      <c r="N230" s="26">
        <v>196</v>
      </c>
      <c r="O230" s="26">
        <v>2833.3816091782487</v>
      </c>
      <c r="P230" s="26">
        <v>-1193.8185091782486</v>
      </c>
    </row>
    <row r="231" spans="1:16">
      <c r="A231" s="21">
        <v>1</v>
      </c>
      <c r="B231" s="3">
        <v>58</v>
      </c>
      <c r="C231" s="3">
        <v>41.91</v>
      </c>
      <c r="D231" s="3">
        <v>0</v>
      </c>
      <c r="E231" s="3">
        <v>0</v>
      </c>
      <c r="F231" s="3">
        <v>0</v>
      </c>
      <c r="G231" s="3">
        <v>0</v>
      </c>
      <c r="H231" s="3">
        <v>1</v>
      </c>
      <c r="I231" s="3">
        <v>0</v>
      </c>
      <c r="J231" s="25">
        <v>24227.337240000001</v>
      </c>
      <c r="K231" s="25">
        <f t="shared" si="6"/>
        <v>16139.705462441456</v>
      </c>
      <c r="L231" s="25">
        <f t="shared" si="7"/>
        <v>0.3338225615733636</v>
      </c>
      <c r="N231" s="26">
        <v>197</v>
      </c>
      <c r="O231" s="26">
        <v>8244.3534599240847</v>
      </c>
      <c r="P231" s="26">
        <v>-2594.6384599240846</v>
      </c>
    </row>
    <row r="232" spans="1:16">
      <c r="A232" s="21">
        <v>1</v>
      </c>
      <c r="B232" s="3">
        <v>41</v>
      </c>
      <c r="C232" s="3">
        <v>31.635000000000002</v>
      </c>
      <c r="D232" s="3">
        <v>1</v>
      </c>
      <c r="E232" s="3">
        <v>0</v>
      </c>
      <c r="F232" s="3">
        <v>0</v>
      </c>
      <c r="G232" s="3">
        <v>0</v>
      </c>
      <c r="H232" s="3">
        <v>0</v>
      </c>
      <c r="I232" s="3">
        <v>0</v>
      </c>
      <c r="J232" s="25">
        <v>7358.1756500000001</v>
      </c>
      <c r="K232" s="25">
        <f t="shared" si="6"/>
        <v>9798.4573279921133</v>
      </c>
      <c r="L232" s="25">
        <f t="shared" si="7"/>
        <v>0.33164221596043486</v>
      </c>
      <c r="N232" s="26">
        <v>198</v>
      </c>
      <c r="O232" s="26">
        <v>9236.9091021939184</v>
      </c>
      <c r="P232" s="26">
        <v>-720.08010219391872</v>
      </c>
    </row>
    <row r="233" spans="1:16">
      <c r="A233" s="21">
        <v>1</v>
      </c>
      <c r="B233" s="3">
        <v>47</v>
      </c>
      <c r="C233" s="3">
        <v>25.46</v>
      </c>
      <c r="D233" s="3">
        <v>2</v>
      </c>
      <c r="E233" s="3">
        <v>1</v>
      </c>
      <c r="F233" s="3">
        <v>0</v>
      </c>
      <c r="G233" s="3">
        <v>0</v>
      </c>
      <c r="H233" s="3">
        <v>0</v>
      </c>
      <c r="I233" s="3">
        <v>0</v>
      </c>
      <c r="J233" s="25">
        <v>9225.2564000000002</v>
      </c>
      <c r="K233" s="25">
        <f t="shared" si="6"/>
        <v>9589.2620529232881</v>
      </c>
      <c r="L233" s="25">
        <f t="shared" si="7"/>
        <v>3.9457510679409183E-2</v>
      </c>
      <c r="N233" s="26">
        <v>199</v>
      </c>
      <c r="O233" s="26">
        <v>6930.6133414885571</v>
      </c>
      <c r="P233" s="26">
        <v>2713.6391585114434</v>
      </c>
    </row>
    <row r="234" spans="1:16">
      <c r="A234" s="21">
        <v>1</v>
      </c>
      <c r="B234" s="3">
        <v>42</v>
      </c>
      <c r="C234" s="3">
        <v>36.195</v>
      </c>
      <c r="D234" s="3">
        <v>1</v>
      </c>
      <c r="E234" s="3">
        <v>0</v>
      </c>
      <c r="F234" s="3">
        <v>0</v>
      </c>
      <c r="G234" s="3">
        <v>1</v>
      </c>
      <c r="H234" s="3">
        <v>0</v>
      </c>
      <c r="I234" s="3">
        <v>0</v>
      </c>
      <c r="J234" s="25">
        <v>7443.6430499999997</v>
      </c>
      <c r="K234" s="25">
        <f t="shared" si="6"/>
        <v>11249.071929570251</v>
      </c>
      <c r="L234" s="25">
        <f t="shared" si="7"/>
        <v>0.51123204780356191</v>
      </c>
      <c r="N234" s="26">
        <v>200</v>
      </c>
      <c r="O234" s="26">
        <v>17840.746516737396</v>
      </c>
      <c r="P234" s="26">
        <v>-2939.2298167373956</v>
      </c>
    </row>
    <row r="235" spans="1:16">
      <c r="A235" s="21">
        <v>1</v>
      </c>
      <c r="B235" s="3">
        <v>59</v>
      </c>
      <c r="C235" s="3">
        <v>27.83</v>
      </c>
      <c r="D235" s="3">
        <v>3</v>
      </c>
      <c r="E235" s="3">
        <v>0</v>
      </c>
      <c r="F235" s="3">
        <v>0</v>
      </c>
      <c r="G235" s="3">
        <v>0</v>
      </c>
      <c r="H235" s="3">
        <v>1</v>
      </c>
      <c r="I235" s="3">
        <v>0</v>
      </c>
      <c r="J235" s="25">
        <v>14001.286700000001</v>
      </c>
      <c r="K235" s="25">
        <f t="shared" si="6"/>
        <v>13047.219623585574</v>
      </c>
      <c r="L235" s="25">
        <f t="shared" si="7"/>
        <v>6.8141385635252141E-2</v>
      </c>
      <c r="N235" s="26">
        <v>201</v>
      </c>
      <c r="O235" s="26">
        <v>3480.270018061834</v>
      </c>
      <c r="P235" s="26">
        <v>-1349.5941180618338</v>
      </c>
    </row>
    <row r="236" spans="1:16">
      <c r="A236" s="21">
        <v>1</v>
      </c>
      <c r="B236" s="3">
        <v>19</v>
      </c>
      <c r="C236" s="3">
        <v>17.8</v>
      </c>
      <c r="D236" s="3">
        <v>0</v>
      </c>
      <c r="E236" s="3">
        <v>0</v>
      </c>
      <c r="F236" s="3">
        <v>0</v>
      </c>
      <c r="G236" s="3">
        <v>0</v>
      </c>
      <c r="H236" s="3">
        <v>0</v>
      </c>
      <c r="I236" s="3">
        <v>1</v>
      </c>
      <c r="J236" s="25">
        <v>1727.7850000000001</v>
      </c>
      <c r="K236" s="25">
        <f t="shared" si="6"/>
        <v>-1980.6753949854742</v>
      </c>
      <c r="L236" s="25">
        <f t="shared" si="7"/>
        <v>2.1463668193585859</v>
      </c>
      <c r="N236" s="26">
        <v>202</v>
      </c>
      <c r="O236" s="26">
        <v>10763.249851264178</v>
      </c>
      <c r="P236" s="26">
        <v>-1892.0981512641774</v>
      </c>
    </row>
    <row r="237" spans="1:16">
      <c r="A237" s="21">
        <v>1</v>
      </c>
      <c r="B237" s="3">
        <v>59</v>
      </c>
      <c r="C237" s="3">
        <v>27.5</v>
      </c>
      <c r="D237" s="3">
        <v>1</v>
      </c>
      <c r="E237" s="3">
        <v>1</v>
      </c>
      <c r="F237" s="3">
        <v>0</v>
      </c>
      <c r="G237" s="3">
        <v>0</v>
      </c>
      <c r="H237" s="3">
        <v>0</v>
      </c>
      <c r="I237" s="3">
        <v>1</v>
      </c>
      <c r="J237" s="25">
        <v>12333.828</v>
      </c>
      <c r="K237" s="25">
        <f t="shared" si="6"/>
        <v>11927.941392287617</v>
      </c>
      <c r="L237" s="25">
        <f t="shared" si="7"/>
        <v>3.2908405055784962E-2</v>
      </c>
      <c r="N237" s="26">
        <v>203</v>
      </c>
      <c r="O237" s="26">
        <v>11272.393334185566</v>
      </c>
      <c r="P237" s="26">
        <v>1739.8153158144341</v>
      </c>
    </row>
    <row r="238" spans="1:16">
      <c r="A238" s="21">
        <v>1</v>
      </c>
      <c r="B238" s="3">
        <v>39</v>
      </c>
      <c r="C238" s="3">
        <v>24.51</v>
      </c>
      <c r="D238" s="3">
        <v>2</v>
      </c>
      <c r="E238" s="3">
        <v>1</v>
      </c>
      <c r="F238" s="3">
        <v>0</v>
      </c>
      <c r="G238" s="3">
        <v>1</v>
      </c>
      <c r="H238" s="3">
        <v>0</v>
      </c>
      <c r="I238" s="3">
        <v>0</v>
      </c>
      <c r="J238" s="25">
        <v>6710.1918999999998</v>
      </c>
      <c r="K238" s="25">
        <f t="shared" si="6"/>
        <v>6859.2135522695653</v>
      </c>
      <c r="L238" s="25">
        <f t="shared" si="7"/>
        <v>2.2208254918844497E-2</v>
      </c>
      <c r="N238" s="26">
        <v>204</v>
      </c>
      <c r="O238" s="26">
        <v>30048.195241145291</v>
      </c>
      <c r="P238" s="26">
        <v>7085.7029588547121</v>
      </c>
    </row>
    <row r="239" spans="1:16">
      <c r="A239" s="21">
        <v>1</v>
      </c>
      <c r="B239" s="3">
        <v>40</v>
      </c>
      <c r="C239" s="3">
        <v>22.22</v>
      </c>
      <c r="D239" s="3">
        <v>2</v>
      </c>
      <c r="E239" s="3">
        <v>0</v>
      </c>
      <c r="F239" s="3">
        <v>1</v>
      </c>
      <c r="G239" s="3">
        <v>0</v>
      </c>
      <c r="H239" s="3">
        <v>1</v>
      </c>
      <c r="I239" s="3">
        <v>0</v>
      </c>
      <c r="J239" s="25">
        <v>19444.265800000001</v>
      </c>
      <c r="K239" s="25">
        <f t="shared" si="6"/>
        <v>29637.10764738284</v>
      </c>
      <c r="L239" s="25">
        <f t="shared" si="7"/>
        <v>0.52420811113283783</v>
      </c>
      <c r="N239" s="26">
        <v>205</v>
      </c>
      <c r="O239" s="26">
        <v>6349.5023053765926</v>
      </c>
      <c r="P239" s="26">
        <v>797.60269462340693</v>
      </c>
    </row>
    <row r="240" spans="1:16">
      <c r="A240" s="21">
        <v>1</v>
      </c>
      <c r="B240" s="3">
        <v>18</v>
      </c>
      <c r="C240" s="3">
        <v>26.73</v>
      </c>
      <c r="D240" s="3">
        <v>0</v>
      </c>
      <c r="E240" s="3">
        <v>0</v>
      </c>
      <c r="F240" s="3">
        <v>0</v>
      </c>
      <c r="G240" s="3">
        <v>0</v>
      </c>
      <c r="H240" s="3">
        <v>1</v>
      </c>
      <c r="I240" s="3">
        <v>0</v>
      </c>
      <c r="J240" s="25">
        <v>1615.7666999999999</v>
      </c>
      <c r="K240" s="25">
        <f t="shared" si="6"/>
        <v>716.49473513498674</v>
      </c>
      <c r="L240" s="25">
        <f t="shared" si="7"/>
        <v>0.55656052625977082</v>
      </c>
      <c r="N240" s="26">
        <v>206</v>
      </c>
      <c r="O240" s="26">
        <v>5524.8467803087242</v>
      </c>
      <c r="P240" s="26">
        <v>-1187.1115803087241</v>
      </c>
    </row>
    <row r="241" spans="1:16">
      <c r="A241" s="21">
        <v>1</v>
      </c>
      <c r="B241" s="3">
        <v>31</v>
      </c>
      <c r="C241" s="3">
        <v>38.39</v>
      </c>
      <c r="D241" s="3">
        <v>2</v>
      </c>
      <c r="E241" s="3">
        <v>1</v>
      </c>
      <c r="F241" s="3">
        <v>0</v>
      </c>
      <c r="G241" s="3">
        <v>0</v>
      </c>
      <c r="H241" s="3">
        <v>1</v>
      </c>
      <c r="I241" s="3">
        <v>0</v>
      </c>
      <c r="J241" s="25">
        <v>4463.2051000000001</v>
      </c>
      <c r="K241" s="25">
        <f t="shared" si="6"/>
        <v>8830.3097181260619</v>
      </c>
      <c r="L241" s="25">
        <f t="shared" si="7"/>
        <v>0.97846828014380549</v>
      </c>
      <c r="N241" s="26">
        <v>207</v>
      </c>
      <c r="O241" s="26">
        <v>11004.356990079568</v>
      </c>
      <c r="P241" s="26">
        <v>738.94200992043261</v>
      </c>
    </row>
    <row r="242" spans="1:16">
      <c r="A242" s="21">
        <v>1</v>
      </c>
      <c r="B242" s="3">
        <v>19</v>
      </c>
      <c r="C242" s="3">
        <v>29.07</v>
      </c>
      <c r="D242" s="3">
        <v>0</v>
      </c>
      <c r="E242" s="3">
        <v>1</v>
      </c>
      <c r="F242" s="3">
        <v>1</v>
      </c>
      <c r="G242" s="3">
        <v>1</v>
      </c>
      <c r="H242" s="3">
        <v>0</v>
      </c>
      <c r="I242" s="3">
        <v>0</v>
      </c>
      <c r="J242" s="25">
        <v>17352.6803</v>
      </c>
      <c r="K242" s="25">
        <f t="shared" si="6"/>
        <v>26166.342101602597</v>
      </c>
      <c r="L242" s="25">
        <f t="shared" si="7"/>
        <v>0.50791357007842741</v>
      </c>
      <c r="N242" s="26">
        <v>208</v>
      </c>
      <c r="O242" s="26">
        <v>31128.881438620647</v>
      </c>
      <c r="P242" s="26">
        <v>-10144.787838620647</v>
      </c>
    </row>
    <row r="243" spans="1:16">
      <c r="A243" s="21">
        <v>1</v>
      </c>
      <c r="B243" s="3">
        <v>44</v>
      </c>
      <c r="C243" s="3">
        <v>38.06</v>
      </c>
      <c r="D243" s="3">
        <v>1</v>
      </c>
      <c r="E243" s="3">
        <v>1</v>
      </c>
      <c r="F243" s="3">
        <v>0</v>
      </c>
      <c r="G243" s="3">
        <v>0</v>
      </c>
      <c r="H243" s="3">
        <v>1</v>
      </c>
      <c r="I243" s="3">
        <v>0</v>
      </c>
      <c r="J243" s="25">
        <v>7152.6714000000002</v>
      </c>
      <c r="K243" s="25">
        <f t="shared" si="6"/>
        <v>11582.007916270877</v>
      </c>
      <c r="L243" s="25">
        <f t="shared" si="7"/>
        <v>0.61925625665829931</v>
      </c>
      <c r="N243" s="26">
        <v>209</v>
      </c>
      <c r="O243" s="26">
        <v>14069.712467209596</v>
      </c>
      <c r="P243" s="26">
        <v>-188.76346720959555</v>
      </c>
    </row>
    <row r="244" spans="1:16">
      <c r="A244" s="21">
        <v>1</v>
      </c>
      <c r="B244" s="3">
        <v>23</v>
      </c>
      <c r="C244" s="3">
        <v>36.67</v>
      </c>
      <c r="D244" s="3">
        <v>2</v>
      </c>
      <c r="E244" s="3">
        <v>0</v>
      </c>
      <c r="F244" s="3">
        <v>1</v>
      </c>
      <c r="G244" s="3">
        <v>0</v>
      </c>
      <c r="H244" s="3">
        <v>0</v>
      </c>
      <c r="I244" s="3">
        <v>0</v>
      </c>
      <c r="J244" s="25">
        <v>38511.628299999997</v>
      </c>
      <c r="K244" s="25">
        <f t="shared" si="6"/>
        <v>31206.91710831238</v>
      </c>
      <c r="L244" s="25">
        <f t="shared" si="7"/>
        <v>0.18967546982913774</v>
      </c>
      <c r="N244" s="26">
        <v>210</v>
      </c>
      <c r="O244" s="26">
        <v>12664.847803455665</v>
      </c>
      <c r="P244" s="26">
        <v>-6054.7381034556647</v>
      </c>
    </row>
    <row r="245" spans="1:16">
      <c r="A245" s="21">
        <v>1</v>
      </c>
      <c r="B245" s="3">
        <v>33</v>
      </c>
      <c r="C245" s="3">
        <v>22.135000000000002</v>
      </c>
      <c r="D245" s="3">
        <v>1</v>
      </c>
      <c r="E245" s="3">
        <v>0</v>
      </c>
      <c r="F245" s="3">
        <v>0</v>
      </c>
      <c r="G245" s="3">
        <v>0</v>
      </c>
      <c r="H245" s="3">
        <v>0</v>
      </c>
      <c r="I245" s="3">
        <v>0</v>
      </c>
      <c r="J245" s="25">
        <v>5354.0746499999996</v>
      </c>
      <c r="K245" s="25">
        <f t="shared" si="6"/>
        <v>4521.2686983903486</v>
      </c>
      <c r="L245" s="25">
        <f t="shared" si="7"/>
        <v>0.15554619725177926</v>
      </c>
      <c r="N245" s="26">
        <v>211</v>
      </c>
      <c r="O245" s="26">
        <v>3776.1076381906673</v>
      </c>
      <c r="P245" s="26">
        <v>-1796.0376381906674</v>
      </c>
    </row>
    <row r="246" spans="1:16">
      <c r="A246" s="21">
        <v>1</v>
      </c>
      <c r="B246" s="3">
        <v>55</v>
      </c>
      <c r="C246" s="3">
        <v>26.8</v>
      </c>
      <c r="D246" s="3">
        <v>1</v>
      </c>
      <c r="E246" s="3">
        <v>0</v>
      </c>
      <c r="F246" s="3">
        <v>0</v>
      </c>
      <c r="G246" s="3">
        <v>0</v>
      </c>
      <c r="H246" s="3">
        <v>0</v>
      </c>
      <c r="I246" s="3">
        <v>1</v>
      </c>
      <c r="J246" s="25">
        <v>35160.134570000002</v>
      </c>
      <c r="K246" s="25">
        <f t="shared" si="6"/>
        <v>10794.394924005745</v>
      </c>
      <c r="L246" s="25">
        <f t="shared" si="7"/>
        <v>0.69299335579858834</v>
      </c>
      <c r="N246" s="26">
        <v>212</v>
      </c>
      <c r="O246" s="26">
        <v>10226.037327338174</v>
      </c>
      <c r="P246" s="26">
        <v>-2063.3210773381734</v>
      </c>
    </row>
    <row r="247" spans="1:16">
      <c r="A247" s="21">
        <v>1</v>
      </c>
      <c r="B247" s="3">
        <v>40</v>
      </c>
      <c r="C247" s="3">
        <v>35.299999999999997</v>
      </c>
      <c r="D247" s="3">
        <v>3</v>
      </c>
      <c r="E247" s="3">
        <v>1</v>
      </c>
      <c r="F247" s="3">
        <v>0</v>
      </c>
      <c r="G247" s="3">
        <v>0</v>
      </c>
      <c r="H247" s="3">
        <v>0</v>
      </c>
      <c r="I247" s="3">
        <v>1</v>
      </c>
      <c r="J247" s="25">
        <v>7196.8670000000002</v>
      </c>
      <c r="K247" s="25">
        <f t="shared" si="6"/>
        <v>10644.380722540822</v>
      </c>
      <c r="L247" s="25">
        <f t="shared" si="7"/>
        <v>0.47902979484556563</v>
      </c>
      <c r="N247" s="26">
        <v>213</v>
      </c>
      <c r="O247" s="26">
        <v>4359.7501441165996</v>
      </c>
      <c r="P247" s="26">
        <v>-822.04714411659961</v>
      </c>
    </row>
    <row r="248" spans="1:16">
      <c r="A248" s="21">
        <v>1</v>
      </c>
      <c r="B248" s="3">
        <v>63</v>
      </c>
      <c r="C248" s="3">
        <v>27.74</v>
      </c>
      <c r="D248" s="3">
        <v>0</v>
      </c>
      <c r="E248" s="3">
        <v>0</v>
      </c>
      <c r="F248" s="3">
        <v>1</v>
      </c>
      <c r="G248" s="3">
        <v>0</v>
      </c>
      <c r="H248" s="3">
        <v>0</v>
      </c>
      <c r="I248" s="3">
        <v>0</v>
      </c>
      <c r="J248" s="25">
        <v>29523.1656</v>
      </c>
      <c r="K248" s="25">
        <f t="shared" si="6"/>
        <v>37501.172578763231</v>
      </c>
      <c r="L248" s="25">
        <f t="shared" si="7"/>
        <v>0.27022871079797861</v>
      </c>
      <c r="N248" s="26">
        <v>214</v>
      </c>
      <c r="O248" s="26">
        <v>5301.6969208816872</v>
      </c>
      <c r="P248" s="26">
        <v>-298.91422088168747</v>
      </c>
    </row>
    <row r="249" spans="1:16">
      <c r="A249" s="21">
        <v>1</v>
      </c>
      <c r="B249" s="3">
        <v>54</v>
      </c>
      <c r="C249" s="3">
        <v>30.02</v>
      </c>
      <c r="D249" s="3">
        <v>0</v>
      </c>
      <c r="E249" s="3">
        <v>1</v>
      </c>
      <c r="F249" s="3">
        <v>0</v>
      </c>
      <c r="G249" s="3">
        <v>1</v>
      </c>
      <c r="H249" s="3">
        <v>0</v>
      </c>
      <c r="I249" s="3">
        <v>0</v>
      </c>
      <c r="J249" s="25">
        <v>24476.478510000001</v>
      </c>
      <c r="K249" s="25">
        <f t="shared" si="6"/>
        <v>11630.013679427248</v>
      </c>
      <c r="L249" s="25">
        <f t="shared" si="7"/>
        <v>0.52484939062309388</v>
      </c>
      <c r="N249" s="26">
        <v>215</v>
      </c>
      <c r="O249" s="26">
        <v>10092.025103585842</v>
      </c>
      <c r="P249" s="26">
        <v>-1571.999103585842</v>
      </c>
    </row>
    <row r="250" spans="1:16">
      <c r="A250" s="21">
        <v>1</v>
      </c>
      <c r="B250" s="3">
        <v>60</v>
      </c>
      <c r="C250" s="3">
        <v>38.06</v>
      </c>
      <c r="D250" s="3">
        <v>0</v>
      </c>
      <c r="E250" s="3">
        <v>0</v>
      </c>
      <c r="F250" s="3">
        <v>0</v>
      </c>
      <c r="G250" s="3">
        <v>0</v>
      </c>
      <c r="H250" s="3">
        <v>1</v>
      </c>
      <c r="I250" s="3">
        <v>0</v>
      </c>
      <c r="J250" s="25">
        <v>12648.7034</v>
      </c>
      <c r="K250" s="25">
        <f t="shared" si="6"/>
        <v>15347.523371114421</v>
      </c>
      <c r="L250" s="25">
        <f t="shared" si="7"/>
        <v>0.21336732199083905</v>
      </c>
      <c r="N250" s="26">
        <v>216</v>
      </c>
      <c r="O250" s="26">
        <v>11167.59910582366</v>
      </c>
      <c r="P250" s="26">
        <v>-3795.8271058236596</v>
      </c>
    </row>
    <row r="251" spans="1:16">
      <c r="A251" s="21">
        <v>1</v>
      </c>
      <c r="B251" s="3">
        <v>24</v>
      </c>
      <c r="C251" s="3">
        <v>35.86</v>
      </c>
      <c r="D251" s="3">
        <v>0</v>
      </c>
      <c r="E251" s="3">
        <v>1</v>
      </c>
      <c r="F251" s="3">
        <v>0</v>
      </c>
      <c r="G251" s="3">
        <v>0</v>
      </c>
      <c r="H251" s="3">
        <v>1</v>
      </c>
      <c r="I251" s="3">
        <v>0</v>
      </c>
      <c r="J251" s="25">
        <v>1986.9333999999999</v>
      </c>
      <c r="K251" s="25">
        <f t="shared" si="6"/>
        <v>5223.1547224309379</v>
      </c>
      <c r="L251" s="25">
        <f t="shared" si="7"/>
        <v>1.6287517852540696</v>
      </c>
      <c r="N251" s="26">
        <v>217</v>
      </c>
      <c r="O251" s="26">
        <v>10344.430074935935</v>
      </c>
      <c r="P251" s="26">
        <v>11.210925064064213</v>
      </c>
    </row>
    <row r="252" spans="1:16">
      <c r="A252" s="21">
        <v>1</v>
      </c>
      <c r="B252" s="3">
        <v>19</v>
      </c>
      <c r="C252" s="3">
        <v>20.9</v>
      </c>
      <c r="D252" s="3">
        <v>1</v>
      </c>
      <c r="E252" s="3">
        <v>1</v>
      </c>
      <c r="F252" s="3">
        <v>0</v>
      </c>
      <c r="G252" s="3">
        <v>0</v>
      </c>
      <c r="H252" s="3">
        <v>0</v>
      </c>
      <c r="I252" s="3">
        <v>1</v>
      </c>
      <c r="J252" s="25">
        <v>1832.0940000000001</v>
      </c>
      <c r="K252" s="25">
        <f t="shared" si="6"/>
        <v>-584.98950303784636</v>
      </c>
      <c r="L252" s="25">
        <f t="shared" si="7"/>
        <v>1.3193010309721263</v>
      </c>
      <c r="N252" s="26">
        <v>218</v>
      </c>
      <c r="O252" s="26">
        <v>1665.6153119686612</v>
      </c>
      <c r="P252" s="26">
        <v>818.12068803133866</v>
      </c>
    </row>
    <row r="253" spans="1:16">
      <c r="A253" s="21">
        <v>1</v>
      </c>
      <c r="B253" s="3">
        <v>29</v>
      </c>
      <c r="C253" s="3">
        <v>28.975000000000001</v>
      </c>
      <c r="D253" s="3">
        <v>1</v>
      </c>
      <c r="E253" s="3">
        <v>1</v>
      </c>
      <c r="F253" s="3">
        <v>0</v>
      </c>
      <c r="G253" s="3">
        <v>0</v>
      </c>
      <c r="H253" s="3">
        <v>0</v>
      </c>
      <c r="I253" s="3">
        <v>0</v>
      </c>
      <c r="J253" s="25">
        <v>4040.55825</v>
      </c>
      <c r="K253" s="25">
        <f t="shared" si="6"/>
        <v>5682.6121515439954</v>
      </c>
      <c r="L253" s="25">
        <f t="shared" si="7"/>
        <v>0.40639282988779962</v>
      </c>
      <c r="N253" s="26">
        <v>219</v>
      </c>
      <c r="O253" s="26">
        <v>4328.8732176014837</v>
      </c>
      <c r="P253" s="26">
        <v>-935.89641760148379</v>
      </c>
    </row>
    <row r="254" spans="1:16">
      <c r="A254" s="21">
        <v>1</v>
      </c>
      <c r="B254" s="3">
        <v>18</v>
      </c>
      <c r="C254" s="3">
        <v>17.29</v>
      </c>
      <c r="D254" s="3">
        <v>2</v>
      </c>
      <c r="E254" s="3">
        <v>1</v>
      </c>
      <c r="F254" s="3">
        <v>1</v>
      </c>
      <c r="G254" s="3">
        <v>0</v>
      </c>
      <c r="H254" s="3">
        <v>0</v>
      </c>
      <c r="I254" s="3">
        <v>0</v>
      </c>
      <c r="J254" s="25">
        <v>12829.455099999999</v>
      </c>
      <c r="K254" s="25">
        <f t="shared" si="6"/>
        <v>23217.751855252453</v>
      </c>
      <c r="L254" s="25">
        <f t="shared" si="7"/>
        <v>0.80972236733986103</v>
      </c>
      <c r="N254" s="26">
        <v>220</v>
      </c>
      <c r="O254" s="26">
        <v>1063.6718936489181</v>
      </c>
      <c r="P254" s="26">
        <v>24018.095946351081</v>
      </c>
    </row>
    <row r="255" spans="1:16">
      <c r="A255" s="21">
        <v>1</v>
      </c>
      <c r="B255" s="3">
        <v>63</v>
      </c>
      <c r="C255" s="3">
        <v>32.200000000000003</v>
      </c>
      <c r="D255" s="3">
        <v>2</v>
      </c>
      <c r="E255" s="3">
        <v>0</v>
      </c>
      <c r="F255" s="3">
        <v>1</v>
      </c>
      <c r="G255" s="3">
        <v>0</v>
      </c>
      <c r="H255" s="3">
        <v>0</v>
      </c>
      <c r="I255" s="3">
        <v>1</v>
      </c>
      <c r="J255" s="25">
        <v>47305.305</v>
      </c>
      <c r="K255" s="25">
        <f t="shared" si="6"/>
        <v>39004.925480865015</v>
      </c>
      <c r="L255" s="25">
        <f t="shared" si="7"/>
        <v>0.17546403134141056</v>
      </c>
      <c r="N255" s="26">
        <v>221</v>
      </c>
      <c r="O255" s="26">
        <v>7740.8463506362368</v>
      </c>
      <c r="P255" s="26">
        <v>-2728.3753506362373</v>
      </c>
    </row>
    <row r="256" spans="1:16">
      <c r="A256" s="21">
        <v>1</v>
      </c>
      <c r="B256" s="3">
        <v>54</v>
      </c>
      <c r="C256" s="3">
        <v>34.21</v>
      </c>
      <c r="D256" s="3">
        <v>2</v>
      </c>
      <c r="E256" s="3">
        <v>1</v>
      </c>
      <c r="F256" s="3">
        <v>1</v>
      </c>
      <c r="G256" s="3">
        <v>0</v>
      </c>
      <c r="H256" s="3">
        <v>1</v>
      </c>
      <c r="I256" s="3">
        <v>0</v>
      </c>
      <c r="J256" s="25">
        <v>44260.749900000003</v>
      </c>
      <c r="K256" s="25">
        <f t="shared" si="6"/>
        <v>37168.711732304575</v>
      </c>
      <c r="L256" s="25">
        <f t="shared" si="7"/>
        <v>0.16023312265876063</v>
      </c>
      <c r="N256" s="26">
        <v>222</v>
      </c>
      <c r="O256" s="26">
        <v>12953.030440872661</v>
      </c>
      <c r="P256" s="26">
        <v>-2388.1459408726605</v>
      </c>
    </row>
    <row r="257" spans="1:16">
      <c r="A257" s="21">
        <v>1</v>
      </c>
      <c r="B257" s="3">
        <v>27</v>
      </c>
      <c r="C257" s="3">
        <v>30.3</v>
      </c>
      <c r="D257" s="3">
        <v>3</v>
      </c>
      <c r="E257" s="3">
        <v>1</v>
      </c>
      <c r="F257" s="3">
        <v>0</v>
      </c>
      <c r="G257" s="3">
        <v>0</v>
      </c>
      <c r="H257" s="3">
        <v>0</v>
      </c>
      <c r="I257" s="3">
        <v>1</v>
      </c>
      <c r="J257" s="25">
        <v>4260.7439999999997</v>
      </c>
      <c r="K257" s="25">
        <f t="shared" si="6"/>
        <v>5609.2808715010997</v>
      </c>
      <c r="L257" s="25">
        <f t="shared" si="7"/>
        <v>0.31650267453315667</v>
      </c>
      <c r="N257" s="26">
        <v>223</v>
      </c>
      <c r="O257" s="26">
        <v>7063.1593609932588</v>
      </c>
      <c r="P257" s="26">
        <v>-1809.6353609932585</v>
      </c>
    </row>
    <row r="258" spans="1:16">
      <c r="A258" s="21">
        <v>1</v>
      </c>
      <c r="B258" s="3">
        <v>50</v>
      </c>
      <c r="C258" s="3">
        <v>31.824999999999999</v>
      </c>
      <c r="D258" s="3">
        <v>0</v>
      </c>
      <c r="E258" s="3">
        <v>1</v>
      </c>
      <c r="F258" s="3">
        <v>1</v>
      </c>
      <c r="G258" s="3">
        <v>0</v>
      </c>
      <c r="H258" s="3">
        <v>0</v>
      </c>
      <c r="I258" s="3">
        <v>0</v>
      </c>
      <c r="J258" s="25">
        <v>41097.161749999999</v>
      </c>
      <c r="K258" s="25">
        <f t="shared" si="6"/>
        <v>35416.330894382882</v>
      </c>
      <c r="L258" s="25">
        <f t="shared" si="7"/>
        <v>0.13822927457069753</v>
      </c>
      <c r="N258" s="26">
        <v>224</v>
      </c>
      <c r="O258" s="26">
        <v>27502.83349891652</v>
      </c>
      <c r="P258" s="26">
        <v>7276.7815010834784</v>
      </c>
    </row>
    <row r="259" spans="1:16">
      <c r="A259" s="21">
        <v>1</v>
      </c>
      <c r="B259" s="3">
        <v>55</v>
      </c>
      <c r="C259" s="3">
        <v>25.364999999999998</v>
      </c>
      <c r="D259" s="3">
        <v>3</v>
      </c>
      <c r="E259" s="3">
        <v>0</v>
      </c>
      <c r="F259" s="3">
        <v>0</v>
      </c>
      <c r="G259" s="3">
        <v>0</v>
      </c>
      <c r="H259" s="3">
        <v>0</v>
      </c>
      <c r="I259" s="3">
        <v>0</v>
      </c>
      <c r="J259" s="25">
        <v>13047.332350000001</v>
      </c>
      <c r="K259" s="25">
        <f t="shared" si="6"/>
        <v>12218.704399673281</v>
      </c>
      <c r="L259" s="25">
        <f t="shared" si="7"/>
        <v>6.3509377097052302E-2</v>
      </c>
      <c r="N259" s="26">
        <v>225</v>
      </c>
      <c r="O259" s="26">
        <v>29889.353060502395</v>
      </c>
      <c r="P259" s="26">
        <v>-10373.811460502395</v>
      </c>
    </row>
    <row r="260" spans="1:16">
      <c r="A260" s="21">
        <v>1</v>
      </c>
      <c r="B260" s="3">
        <v>56</v>
      </c>
      <c r="C260" s="3">
        <v>33.630000000000003</v>
      </c>
      <c r="D260" s="3">
        <v>0</v>
      </c>
      <c r="E260" s="3">
        <v>1</v>
      </c>
      <c r="F260" s="3">
        <v>1</v>
      </c>
      <c r="G260" s="3">
        <v>1</v>
      </c>
      <c r="H260" s="3">
        <v>0</v>
      </c>
      <c r="I260" s="3">
        <v>0</v>
      </c>
      <c r="J260" s="25">
        <v>43921.183700000001</v>
      </c>
      <c r="K260" s="25">
        <f t="shared" ref="K260:K323" si="8">SUMPRODUCT($A$2:$I$2,A260:I260)</f>
        <v>37216.749293949899</v>
      </c>
      <c r="L260" s="25">
        <f t="shared" si="7"/>
        <v>0.15264694257432096</v>
      </c>
      <c r="N260" s="26">
        <v>226</v>
      </c>
      <c r="O260" s="26">
        <v>13940.600248386658</v>
      </c>
      <c r="P260" s="26">
        <v>-1953.4320483866577</v>
      </c>
    </row>
    <row r="261" spans="1:16">
      <c r="A261" s="21">
        <v>1</v>
      </c>
      <c r="B261" s="3">
        <v>38</v>
      </c>
      <c r="C261" s="3">
        <v>40.15</v>
      </c>
      <c r="D261" s="3">
        <v>0</v>
      </c>
      <c r="E261" s="3">
        <v>0</v>
      </c>
      <c r="F261" s="3">
        <v>0</v>
      </c>
      <c r="G261" s="3">
        <v>0</v>
      </c>
      <c r="H261" s="3">
        <v>1</v>
      </c>
      <c r="I261" s="3">
        <v>0</v>
      </c>
      <c r="J261" s="25">
        <v>5400.9804999999997</v>
      </c>
      <c r="K261" s="25">
        <f t="shared" si="8"/>
        <v>10405.597933339421</v>
      </c>
      <c r="L261" s="25">
        <f t="shared" ref="L261:L324" si="9">ABS((J261-K261)/J261)</f>
        <v>0.92661275732053117</v>
      </c>
      <c r="N261" s="26">
        <v>227</v>
      </c>
      <c r="O261" s="26">
        <v>6996.8057305241782</v>
      </c>
      <c r="P261" s="26">
        <v>-4307.3103305241784</v>
      </c>
    </row>
    <row r="262" spans="1:16">
      <c r="A262" s="21">
        <v>1</v>
      </c>
      <c r="B262" s="3">
        <v>51</v>
      </c>
      <c r="C262" s="3">
        <v>24.414999999999999</v>
      </c>
      <c r="D262" s="3">
        <v>4</v>
      </c>
      <c r="E262" s="3">
        <v>1</v>
      </c>
      <c r="F262" s="3">
        <v>0</v>
      </c>
      <c r="G262" s="3">
        <v>1</v>
      </c>
      <c r="H262" s="3">
        <v>0</v>
      </c>
      <c r="I262" s="3">
        <v>0</v>
      </c>
      <c r="J262" s="25">
        <v>11520.099850000001</v>
      </c>
      <c r="K262" s="25">
        <f t="shared" si="8"/>
        <v>10860.267494922975</v>
      </c>
      <c r="L262" s="25">
        <f t="shared" si="9"/>
        <v>5.7276617708919036E-2</v>
      </c>
      <c r="N262" s="26">
        <v>228</v>
      </c>
      <c r="O262" s="26">
        <v>16139.705462441456</v>
      </c>
      <c r="P262" s="26">
        <v>8087.6317775585449</v>
      </c>
    </row>
    <row r="263" spans="1:16">
      <c r="A263" s="21">
        <v>1</v>
      </c>
      <c r="B263" s="3">
        <v>19</v>
      </c>
      <c r="C263" s="3">
        <v>31.92</v>
      </c>
      <c r="D263" s="3">
        <v>0</v>
      </c>
      <c r="E263" s="3">
        <v>1</v>
      </c>
      <c r="F263" s="3">
        <v>1</v>
      </c>
      <c r="G263" s="3">
        <v>1</v>
      </c>
      <c r="H263" s="3">
        <v>0</v>
      </c>
      <c r="I263" s="3">
        <v>0</v>
      </c>
      <c r="J263" s="25">
        <v>33750.291799999999</v>
      </c>
      <c r="K263" s="25">
        <f t="shared" si="8"/>
        <v>27133.04344439349</v>
      </c>
      <c r="L263" s="25">
        <f t="shared" si="9"/>
        <v>0.19606492278109752</v>
      </c>
      <c r="N263" s="26">
        <v>229</v>
      </c>
      <c r="O263" s="26">
        <v>9798.4573279921133</v>
      </c>
      <c r="P263" s="26">
        <v>-2440.2816779921131</v>
      </c>
    </row>
    <row r="264" spans="1:16">
      <c r="A264" s="21">
        <v>1</v>
      </c>
      <c r="B264" s="3">
        <v>58</v>
      </c>
      <c r="C264" s="3">
        <v>25.2</v>
      </c>
      <c r="D264" s="3">
        <v>0</v>
      </c>
      <c r="E264" s="3">
        <v>0</v>
      </c>
      <c r="F264" s="3">
        <v>0</v>
      </c>
      <c r="G264" s="3">
        <v>0</v>
      </c>
      <c r="H264" s="3">
        <v>0</v>
      </c>
      <c r="I264" s="3">
        <v>1</v>
      </c>
      <c r="J264" s="25">
        <v>11837.16</v>
      </c>
      <c r="K264" s="25">
        <f t="shared" si="8"/>
        <v>10546.753910691312</v>
      </c>
      <c r="L264" s="25">
        <f t="shared" si="9"/>
        <v>0.10901314921051063</v>
      </c>
      <c r="N264" s="26">
        <v>230</v>
      </c>
      <c r="O264" s="26">
        <v>9589.2620529232881</v>
      </c>
      <c r="P264" s="26">
        <v>-364.00565292328793</v>
      </c>
    </row>
    <row r="265" spans="1:16">
      <c r="A265" s="21">
        <v>1</v>
      </c>
      <c r="B265" s="3">
        <v>20</v>
      </c>
      <c r="C265" s="3">
        <v>26.84</v>
      </c>
      <c r="D265" s="3">
        <v>1</v>
      </c>
      <c r="E265" s="3">
        <v>0</v>
      </c>
      <c r="F265" s="3">
        <v>1</v>
      </c>
      <c r="G265" s="3">
        <v>0</v>
      </c>
      <c r="H265" s="3">
        <v>1</v>
      </c>
      <c r="I265" s="3">
        <v>0</v>
      </c>
      <c r="J265" s="25">
        <v>17085.267599999999</v>
      </c>
      <c r="K265" s="25">
        <f t="shared" si="8"/>
        <v>25591.553807168828</v>
      </c>
      <c r="L265" s="25">
        <f t="shared" si="9"/>
        <v>0.49787257690765285</v>
      </c>
      <c r="N265" s="26">
        <v>231</v>
      </c>
      <c r="O265" s="26">
        <v>11249.071929570251</v>
      </c>
      <c r="P265" s="26">
        <v>-3805.4288795702514</v>
      </c>
    </row>
    <row r="266" spans="1:16">
      <c r="A266" s="21">
        <v>1</v>
      </c>
      <c r="B266" s="3">
        <v>52</v>
      </c>
      <c r="C266" s="3">
        <v>24.32</v>
      </c>
      <c r="D266" s="3">
        <v>3</v>
      </c>
      <c r="E266" s="3">
        <v>1</v>
      </c>
      <c r="F266" s="3">
        <v>1</v>
      </c>
      <c r="G266" s="3">
        <v>0</v>
      </c>
      <c r="H266" s="3">
        <v>0</v>
      </c>
      <c r="I266" s="3">
        <v>0</v>
      </c>
      <c r="J266" s="25">
        <v>24869.836800000001</v>
      </c>
      <c r="K266" s="25">
        <f t="shared" si="8"/>
        <v>34810.898365555622</v>
      </c>
      <c r="L266" s="25">
        <f t="shared" si="9"/>
        <v>0.39972363491969598</v>
      </c>
      <c r="N266" s="26">
        <v>232</v>
      </c>
      <c r="O266" s="26">
        <v>13047.219623585574</v>
      </c>
      <c r="P266" s="26">
        <v>954.06707641442699</v>
      </c>
    </row>
    <row r="267" spans="1:16">
      <c r="A267" s="21">
        <v>1</v>
      </c>
      <c r="B267" s="3">
        <v>19</v>
      </c>
      <c r="C267" s="3">
        <v>36.954999999999998</v>
      </c>
      <c r="D267" s="3">
        <v>0</v>
      </c>
      <c r="E267" s="3">
        <v>1</v>
      </c>
      <c r="F267" s="3">
        <v>1</v>
      </c>
      <c r="G267" s="3">
        <v>1</v>
      </c>
      <c r="H267" s="3">
        <v>0</v>
      </c>
      <c r="I267" s="3">
        <v>0</v>
      </c>
      <c r="J267" s="25">
        <v>36219.405449999998</v>
      </c>
      <c r="K267" s="25">
        <f t="shared" si="8"/>
        <v>28840.882483324069</v>
      </c>
      <c r="L267" s="25">
        <f t="shared" si="9"/>
        <v>0.20371739610308623</v>
      </c>
      <c r="N267" s="26">
        <v>233</v>
      </c>
      <c r="O267" s="26">
        <v>-1980.6753949854742</v>
      </c>
      <c r="P267" s="26">
        <v>3708.4603949854745</v>
      </c>
    </row>
    <row r="268" spans="1:16">
      <c r="A268" s="21">
        <v>1</v>
      </c>
      <c r="B268" s="3">
        <v>53</v>
      </c>
      <c r="C268" s="3">
        <v>38.06</v>
      </c>
      <c r="D268" s="3">
        <v>3</v>
      </c>
      <c r="E268" s="3">
        <v>0</v>
      </c>
      <c r="F268" s="3">
        <v>0</v>
      </c>
      <c r="G268" s="3">
        <v>0</v>
      </c>
      <c r="H268" s="3">
        <v>1</v>
      </c>
      <c r="I268" s="3">
        <v>0</v>
      </c>
      <c r="J268" s="25">
        <v>20462.997660000001</v>
      </c>
      <c r="K268" s="25">
        <f t="shared" si="8"/>
        <v>14976.030538800382</v>
      </c>
      <c r="L268" s="25">
        <f t="shared" si="9"/>
        <v>0.26814092501829562</v>
      </c>
      <c r="N268" s="26">
        <v>234</v>
      </c>
      <c r="O268" s="26">
        <v>11927.941392287617</v>
      </c>
      <c r="P268" s="26">
        <v>405.8866077123821</v>
      </c>
    </row>
    <row r="269" spans="1:16">
      <c r="A269" s="21">
        <v>1</v>
      </c>
      <c r="B269" s="3">
        <v>46</v>
      </c>
      <c r="C269" s="3">
        <v>42.35</v>
      </c>
      <c r="D269" s="3">
        <v>3</v>
      </c>
      <c r="E269" s="3">
        <v>1</v>
      </c>
      <c r="F269" s="3">
        <v>1</v>
      </c>
      <c r="G269" s="3">
        <v>0</v>
      </c>
      <c r="H269" s="3">
        <v>1</v>
      </c>
      <c r="I269" s="3">
        <v>0</v>
      </c>
      <c r="J269" s="25">
        <v>46151.124499999998</v>
      </c>
      <c r="K269" s="25">
        <f t="shared" si="8"/>
        <v>38350.396169547159</v>
      </c>
      <c r="L269" s="25">
        <f t="shared" si="9"/>
        <v>0.16902574780063787</v>
      </c>
      <c r="N269" s="26">
        <v>235</v>
      </c>
      <c r="O269" s="26">
        <v>6859.2135522695653</v>
      </c>
      <c r="P269" s="26">
        <v>-149.02165226956549</v>
      </c>
    </row>
    <row r="270" spans="1:16">
      <c r="A270" s="21">
        <v>1</v>
      </c>
      <c r="B270" s="3">
        <v>40</v>
      </c>
      <c r="C270" s="3">
        <v>19.8</v>
      </c>
      <c r="D270" s="3">
        <v>1</v>
      </c>
      <c r="E270" s="3">
        <v>1</v>
      </c>
      <c r="F270" s="3">
        <v>1</v>
      </c>
      <c r="G270" s="3">
        <v>0</v>
      </c>
      <c r="H270" s="3">
        <v>1</v>
      </c>
      <c r="I270" s="3">
        <v>0</v>
      </c>
      <c r="J270" s="25">
        <v>17179.522000000001</v>
      </c>
      <c r="K270" s="25">
        <f t="shared" si="8"/>
        <v>28209.444585100366</v>
      </c>
      <c r="L270" s="25">
        <f t="shared" si="9"/>
        <v>0.64203896855223119</v>
      </c>
      <c r="N270" s="26">
        <v>236</v>
      </c>
      <c r="O270" s="26">
        <v>29637.10764738284</v>
      </c>
      <c r="P270" s="26">
        <v>-10192.841847382839</v>
      </c>
    </row>
    <row r="271" spans="1:16">
      <c r="A271" s="21">
        <v>1</v>
      </c>
      <c r="B271" s="3">
        <v>59</v>
      </c>
      <c r="C271" s="3">
        <v>32.395000000000003</v>
      </c>
      <c r="D271" s="3">
        <v>3</v>
      </c>
      <c r="E271" s="3">
        <v>0</v>
      </c>
      <c r="F271" s="3">
        <v>0</v>
      </c>
      <c r="G271" s="3">
        <v>0</v>
      </c>
      <c r="H271" s="3">
        <v>0</v>
      </c>
      <c r="I271" s="3">
        <v>0</v>
      </c>
      <c r="J271" s="25">
        <v>14590.63205</v>
      </c>
      <c r="K271" s="25">
        <f t="shared" si="8"/>
        <v>15630.65978870688</v>
      </c>
      <c r="L271" s="25">
        <f t="shared" si="9"/>
        <v>7.1280513081465852E-2</v>
      </c>
      <c r="N271" s="26">
        <v>237</v>
      </c>
      <c r="O271" s="26">
        <v>716.49473513498674</v>
      </c>
      <c r="P271" s="26">
        <v>899.27196486501316</v>
      </c>
    </row>
    <row r="272" spans="1:16">
      <c r="A272" s="21">
        <v>1</v>
      </c>
      <c r="B272" s="3">
        <v>45</v>
      </c>
      <c r="C272" s="3">
        <v>30.2</v>
      </c>
      <c r="D272" s="3">
        <v>1</v>
      </c>
      <c r="E272" s="3">
        <v>1</v>
      </c>
      <c r="F272" s="3">
        <v>0</v>
      </c>
      <c r="G272" s="3">
        <v>0</v>
      </c>
      <c r="H272" s="3">
        <v>0</v>
      </c>
      <c r="I272" s="3">
        <v>1</v>
      </c>
      <c r="J272" s="25">
        <v>7441.0529999999999</v>
      </c>
      <c r="K272" s="25">
        <f t="shared" si="8"/>
        <v>9247.7747815140137</v>
      </c>
      <c r="L272" s="25">
        <f t="shared" si="9"/>
        <v>0.24280458444712247</v>
      </c>
      <c r="N272" s="26">
        <v>238</v>
      </c>
      <c r="O272" s="26">
        <v>8830.3097181260619</v>
      </c>
      <c r="P272" s="26">
        <v>-4367.1046181260617</v>
      </c>
    </row>
    <row r="273" spans="1:16">
      <c r="A273" s="21">
        <v>1</v>
      </c>
      <c r="B273" s="3">
        <v>49</v>
      </c>
      <c r="C273" s="3">
        <v>25.84</v>
      </c>
      <c r="D273" s="3">
        <v>1</v>
      </c>
      <c r="E273" s="3">
        <v>1</v>
      </c>
      <c r="F273" s="3">
        <v>0</v>
      </c>
      <c r="G273" s="3">
        <v>0</v>
      </c>
      <c r="H273" s="3">
        <v>0</v>
      </c>
      <c r="I273" s="3">
        <v>0</v>
      </c>
      <c r="J273" s="25">
        <v>9282.4806000000008</v>
      </c>
      <c r="K273" s="25">
        <f t="shared" si="8"/>
        <v>9756.3677252209691</v>
      </c>
      <c r="L273" s="25">
        <f t="shared" si="9"/>
        <v>5.1051776528460317E-2</v>
      </c>
      <c r="N273" s="26">
        <v>239</v>
      </c>
      <c r="O273" s="26">
        <v>26166.342101602597</v>
      </c>
      <c r="P273" s="26">
        <v>-8813.6618016025968</v>
      </c>
    </row>
    <row r="274" spans="1:16">
      <c r="A274" s="21">
        <v>1</v>
      </c>
      <c r="B274" s="3">
        <v>18</v>
      </c>
      <c r="C274" s="3">
        <v>29.37</v>
      </c>
      <c r="D274" s="3">
        <v>1</v>
      </c>
      <c r="E274" s="3">
        <v>1</v>
      </c>
      <c r="F274" s="3">
        <v>0</v>
      </c>
      <c r="G274" s="3">
        <v>0</v>
      </c>
      <c r="H274" s="3">
        <v>1</v>
      </c>
      <c r="I274" s="3">
        <v>0</v>
      </c>
      <c r="J274" s="25">
        <v>1719.4363000000001</v>
      </c>
      <c r="K274" s="25">
        <f t="shared" si="8"/>
        <v>1956.15163842163</v>
      </c>
      <c r="L274" s="25">
        <f t="shared" si="9"/>
        <v>0.13767031580153907</v>
      </c>
      <c r="N274" s="26">
        <v>240</v>
      </c>
      <c r="O274" s="26">
        <v>11582.007916270877</v>
      </c>
      <c r="P274" s="26">
        <v>-4429.3365162708769</v>
      </c>
    </row>
    <row r="275" spans="1:16">
      <c r="A275" s="21">
        <v>1</v>
      </c>
      <c r="B275" s="3">
        <v>50</v>
      </c>
      <c r="C275" s="3">
        <v>34.200000000000003</v>
      </c>
      <c r="D275" s="3">
        <v>2</v>
      </c>
      <c r="E275" s="3">
        <v>1</v>
      </c>
      <c r="F275" s="3">
        <v>1</v>
      </c>
      <c r="G275" s="3">
        <v>0</v>
      </c>
      <c r="H275" s="3">
        <v>0</v>
      </c>
      <c r="I275" s="3">
        <v>1</v>
      </c>
      <c r="J275" s="25">
        <v>42856.838000000003</v>
      </c>
      <c r="K275" s="25">
        <f t="shared" si="8"/>
        <v>36212.865445706062</v>
      </c>
      <c r="L275" s="25">
        <f t="shared" si="9"/>
        <v>0.15502712902650309</v>
      </c>
      <c r="N275" s="26">
        <v>241</v>
      </c>
      <c r="O275" s="26">
        <v>31206.91710831238</v>
      </c>
      <c r="P275" s="26">
        <v>7304.7111916876165</v>
      </c>
    </row>
    <row r="276" spans="1:16">
      <c r="A276" s="21">
        <v>1</v>
      </c>
      <c r="B276" s="3">
        <v>41</v>
      </c>
      <c r="C276" s="3">
        <v>37.049999999999997</v>
      </c>
      <c r="D276" s="3">
        <v>2</v>
      </c>
      <c r="E276" s="3">
        <v>1</v>
      </c>
      <c r="F276" s="3">
        <v>0</v>
      </c>
      <c r="G276" s="3">
        <v>1</v>
      </c>
      <c r="H276" s="3">
        <v>0</v>
      </c>
      <c r="I276" s="3">
        <v>0</v>
      </c>
      <c r="J276" s="25">
        <v>7265.7025000000003</v>
      </c>
      <c r="K276" s="25">
        <f t="shared" si="8"/>
        <v>11626.412165624195</v>
      </c>
      <c r="L276" s="25">
        <f t="shared" si="9"/>
        <v>0.60017729402273134</v>
      </c>
      <c r="N276" s="26">
        <v>242</v>
      </c>
      <c r="O276" s="26">
        <v>4521.2686983903486</v>
      </c>
      <c r="P276" s="26">
        <v>832.80595160965095</v>
      </c>
    </row>
    <row r="277" spans="1:16">
      <c r="A277" s="21">
        <v>1</v>
      </c>
      <c r="B277" s="3">
        <v>50</v>
      </c>
      <c r="C277" s="3">
        <v>27.454999999999998</v>
      </c>
      <c r="D277" s="3">
        <v>1</v>
      </c>
      <c r="E277" s="3">
        <v>1</v>
      </c>
      <c r="F277" s="3">
        <v>0</v>
      </c>
      <c r="G277" s="3">
        <v>0</v>
      </c>
      <c r="H277" s="3">
        <v>0</v>
      </c>
      <c r="I277" s="3">
        <v>0</v>
      </c>
      <c r="J277" s="25">
        <v>9617.6624499999998</v>
      </c>
      <c r="K277" s="25">
        <f t="shared" si="8"/>
        <v>10561.021505339822</v>
      </c>
      <c r="L277" s="25">
        <f t="shared" si="9"/>
        <v>9.8086105666956802E-2</v>
      </c>
      <c r="N277" s="26">
        <v>243</v>
      </c>
      <c r="O277" s="26">
        <v>10794.394924005745</v>
      </c>
      <c r="P277" s="26">
        <v>24365.739645994257</v>
      </c>
    </row>
    <row r="278" spans="1:16">
      <c r="A278" s="21">
        <v>1</v>
      </c>
      <c r="B278" s="3">
        <v>25</v>
      </c>
      <c r="C278" s="3">
        <v>27.55</v>
      </c>
      <c r="D278" s="3">
        <v>0</v>
      </c>
      <c r="E278" s="3">
        <v>1</v>
      </c>
      <c r="F278" s="3">
        <v>0</v>
      </c>
      <c r="G278" s="3">
        <v>1</v>
      </c>
      <c r="H278" s="3">
        <v>0</v>
      </c>
      <c r="I278" s="3">
        <v>0</v>
      </c>
      <c r="J278" s="25">
        <v>2523.1695</v>
      </c>
      <c r="K278" s="25">
        <f t="shared" si="8"/>
        <v>3343.3716254253827</v>
      </c>
      <c r="L278" s="25">
        <f t="shared" si="9"/>
        <v>0.32506818326132381</v>
      </c>
      <c r="N278" s="26">
        <v>244</v>
      </c>
      <c r="O278" s="26">
        <v>10644.380722540822</v>
      </c>
      <c r="P278" s="26">
        <v>-3447.5137225408216</v>
      </c>
    </row>
    <row r="279" spans="1:16">
      <c r="A279" s="21">
        <v>1</v>
      </c>
      <c r="B279" s="3">
        <v>47</v>
      </c>
      <c r="C279" s="3">
        <v>26.6</v>
      </c>
      <c r="D279" s="3">
        <v>2</v>
      </c>
      <c r="E279" s="3">
        <v>0</v>
      </c>
      <c r="F279" s="3">
        <v>0</v>
      </c>
      <c r="G279" s="3">
        <v>0</v>
      </c>
      <c r="H279" s="3">
        <v>0</v>
      </c>
      <c r="I279" s="3">
        <v>0</v>
      </c>
      <c r="J279" s="25">
        <v>9715.8410000000003</v>
      </c>
      <c r="K279" s="25">
        <f t="shared" si="8"/>
        <v>10107.256949434754</v>
      </c>
      <c r="L279" s="25">
        <f t="shared" si="9"/>
        <v>4.0286368358102322E-2</v>
      </c>
      <c r="N279" s="26">
        <v>245</v>
      </c>
      <c r="O279" s="26">
        <v>37501.172578763231</v>
      </c>
      <c r="P279" s="26">
        <v>-7978.006978763231</v>
      </c>
    </row>
    <row r="280" spans="1:16">
      <c r="A280" s="21">
        <v>1</v>
      </c>
      <c r="B280" s="3">
        <v>19</v>
      </c>
      <c r="C280" s="3">
        <v>20.614999999999998</v>
      </c>
      <c r="D280" s="3">
        <v>2</v>
      </c>
      <c r="E280" s="3">
        <v>1</v>
      </c>
      <c r="F280" s="3">
        <v>0</v>
      </c>
      <c r="G280" s="3">
        <v>1</v>
      </c>
      <c r="H280" s="3">
        <v>0</v>
      </c>
      <c r="I280" s="3">
        <v>0</v>
      </c>
      <c r="J280" s="25">
        <v>2803.69785</v>
      </c>
      <c r="K280" s="25">
        <f t="shared" si="8"/>
        <v>400.92799970838416</v>
      </c>
      <c r="L280" s="25">
        <f t="shared" si="9"/>
        <v>0.85700028278425788</v>
      </c>
      <c r="N280" s="26">
        <v>246</v>
      </c>
      <c r="O280" s="26">
        <v>11630.013679427248</v>
      </c>
      <c r="P280" s="26">
        <v>12846.464830572753</v>
      </c>
    </row>
    <row r="281" spans="1:16">
      <c r="A281" s="21">
        <v>1</v>
      </c>
      <c r="B281" s="3">
        <v>22</v>
      </c>
      <c r="C281" s="3">
        <v>24.3</v>
      </c>
      <c r="D281" s="3">
        <v>0</v>
      </c>
      <c r="E281" s="3">
        <v>0</v>
      </c>
      <c r="F281" s="3">
        <v>0</v>
      </c>
      <c r="G281" s="3">
        <v>0</v>
      </c>
      <c r="H281" s="3">
        <v>0</v>
      </c>
      <c r="I281" s="3">
        <v>1</v>
      </c>
      <c r="J281" s="25">
        <v>2150.4690000000001</v>
      </c>
      <c r="K281" s="25">
        <f t="shared" si="8"/>
        <v>994.65111109702912</v>
      </c>
      <c r="L281" s="25">
        <f t="shared" si="9"/>
        <v>0.53747247177381818</v>
      </c>
      <c r="N281" s="26">
        <v>247</v>
      </c>
      <c r="O281" s="26">
        <v>15347.523371114421</v>
      </c>
      <c r="P281" s="26">
        <v>-2698.8199711144207</v>
      </c>
    </row>
    <row r="282" spans="1:16">
      <c r="A282" s="21">
        <v>1</v>
      </c>
      <c r="B282" s="3">
        <v>59</v>
      </c>
      <c r="C282" s="3">
        <v>31.79</v>
      </c>
      <c r="D282" s="3">
        <v>2</v>
      </c>
      <c r="E282" s="3">
        <v>1</v>
      </c>
      <c r="F282" s="3">
        <v>0</v>
      </c>
      <c r="G282" s="3">
        <v>0</v>
      </c>
      <c r="H282" s="3">
        <v>1</v>
      </c>
      <c r="I282" s="3">
        <v>0</v>
      </c>
      <c r="J282" s="25">
        <v>12928.7911</v>
      </c>
      <c r="K282" s="25">
        <f t="shared" si="8"/>
        <v>13783.610795340261</v>
      </c>
      <c r="L282" s="25">
        <f t="shared" si="9"/>
        <v>6.6117527054811817E-2</v>
      </c>
      <c r="N282" s="26">
        <v>248</v>
      </c>
      <c r="O282" s="26">
        <v>5223.1547224309379</v>
      </c>
      <c r="P282" s="26">
        <v>-3236.221322430938</v>
      </c>
    </row>
    <row r="283" spans="1:16">
      <c r="A283" s="21">
        <v>1</v>
      </c>
      <c r="B283" s="3">
        <v>51</v>
      </c>
      <c r="C283" s="3">
        <v>21.56</v>
      </c>
      <c r="D283" s="3">
        <v>1</v>
      </c>
      <c r="E283" s="3">
        <v>0</v>
      </c>
      <c r="F283" s="3">
        <v>0</v>
      </c>
      <c r="G283" s="3">
        <v>0</v>
      </c>
      <c r="H283" s="3">
        <v>1</v>
      </c>
      <c r="I283" s="3">
        <v>0</v>
      </c>
      <c r="J283" s="25">
        <v>9855.1314000000002</v>
      </c>
      <c r="K283" s="25">
        <f t="shared" si="8"/>
        <v>7914.6247588485576</v>
      </c>
      <c r="L283" s="25">
        <f t="shared" si="9"/>
        <v>0.19690317281324554</v>
      </c>
      <c r="N283" s="26">
        <v>249</v>
      </c>
      <c r="O283" s="26">
        <v>-584.98950303784636</v>
      </c>
      <c r="P283" s="26">
        <v>2417.0835030378466</v>
      </c>
    </row>
    <row r="284" spans="1:16">
      <c r="A284" s="21">
        <v>1</v>
      </c>
      <c r="B284" s="3">
        <v>40</v>
      </c>
      <c r="C284" s="3">
        <v>28.12</v>
      </c>
      <c r="D284" s="3">
        <v>1</v>
      </c>
      <c r="E284" s="3">
        <v>0</v>
      </c>
      <c r="F284" s="3">
        <v>1</v>
      </c>
      <c r="G284" s="3">
        <v>0</v>
      </c>
      <c r="H284" s="3">
        <v>0</v>
      </c>
      <c r="I284" s="3">
        <v>0</v>
      </c>
      <c r="J284" s="25">
        <v>22331.566800000001</v>
      </c>
      <c r="K284" s="25">
        <f t="shared" si="8"/>
        <v>32197.870527925479</v>
      </c>
      <c r="L284" s="25">
        <f t="shared" si="9"/>
        <v>0.44180974027874653</v>
      </c>
      <c r="N284" s="26">
        <v>250</v>
      </c>
      <c r="O284" s="26">
        <v>5682.6121515439954</v>
      </c>
      <c r="P284" s="26">
        <v>-1642.0539015439954</v>
      </c>
    </row>
    <row r="285" spans="1:16">
      <c r="A285" s="21">
        <v>1</v>
      </c>
      <c r="B285" s="3">
        <v>54</v>
      </c>
      <c r="C285" s="3">
        <v>40.564999999999998</v>
      </c>
      <c r="D285" s="3">
        <v>3</v>
      </c>
      <c r="E285" s="3">
        <v>1</v>
      </c>
      <c r="F285" s="3">
        <v>1</v>
      </c>
      <c r="G285" s="3">
        <v>0</v>
      </c>
      <c r="H285" s="3">
        <v>0</v>
      </c>
      <c r="I285" s="3">
        <v>0</v>
      </c>
      <c r="J285" s="25">
        <v>48549.178350000002</v>
      </c>
      <c r="K285" s="25">
        <f t="shared" si="8"/>
        <v>40834.808724538416</v>
      </c>
      <c r="L285" s="25">
        <f t="shared" si="9"/>
        <v>0.15889804704514809</v>
      </c>
      <c r="N285" s="26">
        <v>251</v>
      </c>
      <c r="O285" s="26">
        <v>23217.751855252453</v>
      </c>
      <c r="P285" s="26">
        <v>-10388.296755252453</v>
      </c>
    </row>
    <row r="286" spans="1:16">
      <c r="A286" s="21">
        <v>1</v>
      </c>
      <c r="B286" s="3">
        <v>30</v>
      </c>
      <c r="C286" s="3">
        <v>27.645</v>
      </c>
      <c r="D286" s="3">
        <v>1</v>
      </c>
      <c r="E286" s="3">
        <v>1</v>
      </c>
      <c r="F286" s="3">
        <v>0</v>
      </c>
      <c r="G286" s="3">
        <v>0</v>
      </c>
      <c r="H286" s="3">
        <v>0</v>
      </c>
      <c r="I286" s="3">
        <v>0</v>
      </c>
      <c r="J286" s="25">
        <v>4237.12655</v>
      </c>
      <c r="K286" s="25">
        <f t="shared" si="8"/>
        <v>5488.3412107789245</v>
      </c>
      <c r="L286" s="25">
        <f t="shared" si="9"/>
        <v>0.29529792089380114</v>
      </c>
      <c r="N286" s="26">
        <v>252</v>
      </c>
      <c r="O286" s="26">
        <v>39004.925480865015</v>
      </c>
      <c r="P286" s="26">
        <v>8300.3795191349855</v>
      </c>
    </row>
    <row r="287" spans="1:16">
      <c r="A287" s="21">
        <v>1</v>
      </c>
      <c r="B287" s="3">
        <v>55</v>
      </c>
      <c r="C287" s="3">
        <v>32.395000000000003</v>
      </c>
      <c r="D287" s="3">
        <v>1</v>
      </c>
      <c r="E287" s="3">
        <v>0</v>
      </c>
      <c r="F287" s="3">
        <v>0</v>
      </c>
      <c r="G287" s="3">
        <v>0</v>
      </c>
      <c r="H287" s="3">
        <v>0</v>
      </c>
      <c r="I287" s="3">
        <v>0</v>
      </c>
      <c r="J287" s="25">
        <v>11879.10405</v>
      </c>
      <c r="K287" s="25">
        <f t="shared" si="8"/>
        <v>13652.233288259224</v>
      </c>
      <c r="L287" s="25">
        <f t="shared" si="9"/>
        <v>0.14926455991933363</v>
      </c>
      <c r="N287" s="26">
        <v>253</v>
      </c>
      <c r="O287" s="26">
        <v>37168.711732304575</v>
      </c>
      <c r="P287" s="26">
        <v>7092.0381676954275</v>
      </c>
    </row>
    <row r="288" spans="1:16">
      <c r="A288" s="21">
        <v>1</v>
      </c>
      <c r="B288" s="3">
        <v>52</v>
      </c>
      <c r="C288" s="3">
        <v>31.2</v>
      </c>
      <c r="D288" s="3">
        <v>0</v>
      </c>
      <c r="E288" s="3">
        <v>0</v>
      </c>
      <c r="F288" s="3">
        <v>0</v>
      </c>
      <c r="G288" s="3">
        <v>0</v>
      </c>
      <c r="H288" s="3">
        <v>0</v>
      </c>
      <c r="I288" s="3">
        <v>1</v>
      </c>
      <c r="J288" s="25">
        <v>9625.92</v>
      </c>
      <c r="K288" s="25">
        <f t="shared" si="8"/>
        <v>11040.776517132266</v>
      </c>
      <c r="L288" s="25">
        <f t="shared" si="9"/>
        <v>0.14698403031941532</v>
      </c>
      <c r="N288" s="26">
        <v>254</v>
      </c>
      <c r="O288" s="26">
        <v>5609.2808715010997</v>
      </c>
      <c r="P288" s="26">
        <v>-1348.5368715011</v>
      </c>
    </row>
    <row r="289" spans="1:16">
      <c r="A289" s="21">
        <v>1</v>
      </c>
      <c r="B289" s="3">
        <v>46</v>
      </c>
      <c r="C289" s="3">
        <v>26.62</v>
      </c>
      <c r="D289" s="3">
        <v>1</v>
      </c>
      <c r="E289" s="3">
        <v>1</v>
      </c>
      <c r="F289" s="3">
        <v>0</v>
      </c>
      <c r="G289" s="3">
        <v>0</v>
      </c>
      <c r="H289" s="3">
        <v>1</v>
      </c>
      <c r="I289" s="3">
        <v>0</v>
      </c>
      <c r="J289" s="25">
        <v>7742.1098000000002</v>
      </c>
      <c r="K289" s="25">
        <f t="shared" si="8"/>
        <v>8215.3475120375624</v>
      </c>
      <c r="L289" s="25">
        <f t="shared" si="9"/>
        <v>6.1125161520902506E-2</v>
      </c>
      <c r="N289" s="26">
        <v>255</v>
      </c>
      <c r="O289" s="26">
        <v>35416.330894382882</v>
      </c>
      <c r="P289" s="26">
        <v>5680.8308556171178</v>
      </c>
    </row>
    <row r="290" spans="1:16">
      <c r="A290" s="21">
        <v>1</v>
      </c>
      <c r="B290" s="3">
        <v>46</v>
      </c>
      <c r="C290" s="3">
        <v>48.07</v>
      </c>
      <c r="D290" s="3">
        <v>2</v>
      </c>
      <c r="E290" s="3">
        <v>0</v>
      </c>
      <c r="F290" s="3">
        <v>0</v>
      </c>
      <c r="G290" s="3">
        <v>0</v>
      </c>
      <c r="H290" s="3">
        <v>0</v>
      </c>
      <c r="I290" s="3">
        <v>0</v>
      </c>
      <c r="J290" s="25">
        <v>9432.9253000000008</v>
      </c>
      <c r="K290" s="25">
        <f t="shared" si="8"/>
        <v>17132.884045922143</v>
      </c>
      <c r="L290" s="25">
        <f t="shared" si="9"/>
        <v>0.81628535168429051</v>
      </c>
      <c r="N290" s="26">
        <v>256</v>
      </c>
      <c r="O290" s="26">
        <v>12218.704399673281</v>
      </c>
      <c r="P290" s="26">
        <v>828.62795032671966</v>
      </c>
    </row>
    <row r="291" spans="1:16">
      <c r="A291" s="21">
        <v>1</v>
      </c>
      <c r="B291" s="3">
        <v>63</v>
      </c>
      <c r="C291" s="3">
        <v>26.22</v>
      </c>
      <c r="D291" s="3">
        <v>0</v>
      </c>
      <c r="E291" s="3">
        <v>0</v>
      </c>
      <c r="F291" s="3">
        <v>0</v>
      </c>
      <c r="G291" s="3">
        <v>1</v>
      </c>
      <c r="H291" s="3">
        <v>0</v>
      </c>
      <c r="I291" s="3">
        <v>0</v>
      </c>
      <c r="J291" s="25">
        <v>14256.192800000001</v>
      </c>
      <c r="K291" s="25">
        <f t="shared" si="8"/>
        <v>12784.100087937295</v>
      </c>
      <c r="L291" s="25">
        <f t="shared" si="9"/>
        <v>0.10325987679282127</v>
      </c>
      <c r="N291" s="26">
        <v>257</v>
      </c>
      <c r="O291" s="26">
        <v>37216.749293949899</v>
      </c>
      <c r="P291" s="26">
        <v>6704.4344060501026</v>
      </c>
    </row>
    <row r="292" spans="1:16">
      <c r="A292" s="21">
        <v>1</v>
      </c>
      <c r="B292" s="3">
        <v>59</v>
      </c>
      <c r="C292" s="3">
        <v>36.765000000000001</v>
      </c>
      <c r="D292" s="3">
        <v>1</v>
      </c>
      <c r="E292" s="3">
        <v>0</v>
      </c>
      <c r="F292" s="3">
        <v>1</v>
      </c>
      <c r="G292" s="3">
        <v>0</v>
      </c>
      <c r="H292" s="3">
        <v>0</v>
      </c>
      <c r="I292" s="3">
        <v>0</v>
      </c>
      <c r="J292" s="25">
        <v>47896.79135</v>
      </c>
      <c r="K292" s="25">
        <f t="shared" si="8"/>
        <v>40010.468632600809</v>
      </c>
      <c r="L292" s="25">
        <f t="shared" si="9"/>
        <v>0.16465242232555502</v>
      </c>
      <c r="N292" s="26">
        <v>258</v>
      </c>
      <c r="O292" s="26">
        <v>10405.597933339421</v>
      </c>
      <c r="P292" s="26">
        <v>-5004.617433339421</v>
      </c>
    </row>
    <row r="293" spans="1:16">
      <c r="A293" s="21">
        <v>1</v>
      </c>
      <c r="B293" s="3">
        <v>52</v>
      </c>
      <c r="C293" s="3">
        <v>26.4</v>
      </c>
      <c r="D293" s="3">
        <v>3</v>
      </c>
      <c r="E293" s="3">
        <v>1</v>
      </c>
      <c r="F293" s="3">
        <v>0</v>
      </c>
      <c r="G293" s="3">
        <v>0</v>
      </c>
      <c r="H293" s="3">
        <v>1</v>
      </c>
      <c r="I293" s="3">
        <v>0</v>
      </c>
      <c r="J293" s="25">
        <v>25992.821039999999</v>
      </c>
      <c r="K293" s="25">
        <f t="shared" si="8"/>
        <v>10632.864157765531</v>
      </c>
      <c r="L293" s="25">
        <f t="shared" si="9"/>
        <v>0.59093073655211337</v>
      </c>
      <c r="N293" s="26">
        <v>259</v>
      </c>
      <c r="O293" s="26">
        <v>10860.267494922975</v>
      </c>
      <c r="P293" s="26">
        <v>659.83235507702557</v>
      </c>
    </row>
    <row r="294" spans="1:16">
      <c r="A294" s="21">
        <v>1</v>
      </c>
      <c r="B294" s="3">
        <v>28</v>
      </c>
      <c r="C294" s="3">
        <v>33.4</v>
      </c>
      <c r="D294" s="3">
        <v>0</v>
      </c>
      <c r="E294" s="3">
        <v>0</v>
      </c>
      <c r="F294" s="3">
        <v>0</v>
      </c>
      <c r="G294" s="3">
        <v>0</v>
      </c>
      <c r="H294" s="3">
        <v>0</v>
      </c>
      <c r="I294" s="3">
        <v>1</v>
      </c>
      <c r="J294" s="25">
        <v>3172.018</v>
      </c>
      <c r="K294" s="25">
        <f t="shared" si="8"/>
        <v>5622.4496541797616</v>
      </c>
      <c r="L294" s="25">
        <f t="shared" si="9"/>
        <v>0.77251505324993797</v>
      </c>
      <c r="N294" s="26">
        <v>260</v>
      </c>
      <c r="O294" s="26">
        <v>27133.04344439349</v>
      </c>
      <c r="P294" s="26">
        <v>6617.248355606509</v>
      </c>
    </row>
    <row r="295" spans="1:16">
      <c r="A295" s="21">
        <v>1</v>
      </c>
      <c r="B295" s="3">
        <v>29</v>
      </c>
      <c r="C295" s="3">
        <v>29.64</v>
      </c>
      <c r="D295" s="3">
        <v>1</v>
      </c>
      <c r="E295" s="3">
        <v>1</v>
      </c>
      <c r="F295" s="3">
        <v>0</v>
      </c>
      <c r="G295" s="3">
        <v>0</v>
      </c>
      <c r="H295" s="3">
        <v>0</v>
      </c>
      <c r="I295" s="3">
        <v>0</v>
      </c>
      <c r="J295" s="25">
        <v>20277.807509999999</v>
      </c>
      <c r="K295" s="25">
        <f t="shared" si="8"/>
        <v>5908.1757981952032</v>
      </c>
      <c r="L295" s="25">
        <f t="shared" si="9"/>
        <v>0.70863833305047463</v>
      </c>
      <c r="N295" s="26">
        <v>261</v>
      </c>
      <c r="O295" s="26">
        <v>10546.753910691312</v>
      </c>
      <c r="P295" s="26">
        <v>1290.406089308688</v>
      </c>
    </row>
    <row r="296" spans="1:16">
      <c r="A296" s="21">
        <v>1</v>
      </c>
      <c r="B296" s="3">
        <v>25</v>
      </c>
      <c r="C296" s="3">
        <v>45.54</v>
      </c>
      <c r="D296" s="3">
        <v>2</v>
      </c>
      <c r="E296" s="3">
        <v>1</v>
      </c>
      <c r="F296" s="3">
        <v>1</v>
      </c>
      <c r="G296" s="3">
        <v>0</v>
      </c>
      <c r="H296" s="3">
        <v>1</v>
      </c>
      <c r="I296" s="3">
        <v>0</v>
      </c>
      <c r="J296" s="25">
        <v>42112.2356</v>
      </c>
      <c r="K296" s="25">
        <f t="shared" si="8"/>
        <v>33562.939338132295</v>
      </c>
      <c r="L296" s="25">
        <f t="shared" si="9"/>
        <v>0.2030121683178393</v>
      </c>
      <c r="N296" s="26">
        <v>262</v>
      </c>
      <c r="O296" s="26">
        <v>25591.553807168828</v>
      </c>
      <c r="P296" s="26">
        <v>-8506.2862071688287</v>
      </c>
    </row>
    <row r="297" spans="1:16">
      <c r="A297" s="21">
        <v>1</v>
      </c>
      <c r="B297" s="3">
        <v>22</v>
      </c>
      <c r="C297" s="3">
        <v>28.82</v>
      </c>
      <c r="D297" s="3">
        <v>0</v>
      </c>
      <c r="E297" s="3">
        <v>0</v>
      </c>
      <c r="F297" s="3">
        <v>0</v>
      </c>
      <c r="G297" s="3">
        <v>0</v>
      </c>
      <c r="H297" s="3">
        <v>1</v>
      </c>
      <c r="I297" s="3">
        <v>0</v>
      </c>
      <c r="J297" s="25">
        <v>2156.7518</v>
      </c>
      <c r="K297" s="25">
        <f t="shared" si="8"/>
        <v>2452.8344633310344</v>
      </c>
      <c r="L297" s="25">
        <f t="shared" si="9"/>
        <v>0.1372817508862329</v>
      </c>
      <c r="N297" s="26">
        <v>263</v>
      </c>
      <c r="O297" s="26">
        <v>34810.898365555622</v>
      </c>
      <c r="P297" s="26">
        <v>-9941.0615655556212</v>
      </c>
    </row>
    <row r="298" spans="1:16">
      <c r="A298" s="21">
        <v>1</v>
      </c>
      <c r="B298" s="3">
        <v>25</v>
      </c>
      <c r="C298" s="3">
        <v>26.8</v>
      </c>
      <c r="D298" s="3">
        <v>3</v>
      </c>
      <c r="E298" s="3">
        <v>1</v>
      </c>
      <c r="F298" s="3">
        <v>0</v>
      </c>
      <c r="G298" s="3">
        <v>0</v>
      </c>
      <c r="H298" s="3">
        <v>0</v>
      </c>
      <c r="I298" s="3">
        <v>1</v>
      </c>
      <c r="J298" s="25">
        <v>3906.127</v>
      </c>
      <c r="K298" s="25">
        <f t="shared" si="8"/>
        <v>3908.3910787884638</v>
      </c>
      <c r="L298" s="25">
        <f t="shared" si="9"/>
        <v>5.7962242099753763E-4</v>
      </c>
      <c r="N298" s="26">
        <v>264</v>
      </c>
      <c r="O298" s="26">
        <v>28840.882483324069</v>
      </c>
      <c r="P298" s="26">
        <v>7378.5229666759296</v>
      </c>
    </row>
    <row r="299" spans="1:16">
      <c r="A299" s="21">
        <v>1</v>
      </c>
      <c r="B299" s="3">
        <v>18</v>
      </c>
      <c r="C299" s="3">
        <v>22.99</v>
      </c>
      <c r="D299" s="3">
        <v>0</v>
      </c>
      <c r="E299" s="3">
        <v>1</v>
      </c>
      <c r="F299" s="3">
        <v>0</v>
      </c>
      <c r="G299" s="3">
        <v>0</v>
      </c>
      <c r="H299" s="3">
        <v>0</v>
      </c>
      <c r="I299" s="3">
        <v>0</v>
      </c>
      <c r="J299" s="25">
        <v>1704.5681</v>
      </c>
      <c r="K299" s="25">
        <f t="shared" si="8"/>
        <v>351.61890862315579</v>
      </c>
      <c r="L299" s="25">
        <f t="shared" si="9"/>
        <v>0.79371964744432577</v>
      </c>
      <c r="N299" s="26">
        <v>265</v>
      </c>
      <c r="O299" s="26">
        <v>14976.030538800382</v>
      </c>
      <c r="P299" s="26">
        <v>5486.9671211996192</v>
      </c>
    </row>
    <row r="300" spans="1:16">
      <c r="A300" s="21">
        <v>1</v>
      </c>
      <c r="B300" s="3">
        <v>19</v>
      </c>
      <c r="C300" s="3">
        <v>27.7</v>
      </c>
      <c r="D300" s="3">
        <v>0</v>
      </c>
      <c r="E300" s="3">
        <v>1</v>
      </c>
      <c r="F300" s="3">
        <v>1</v>
      </c>
      <c r="G300" s="3">
        <v>0</v>
      </c>
      <c r="H300" s="3">
        <v>0</v>
      </c>
      <c r="I300" s="3">
        <v>1</v>
      </c>
      <c r="J300" s="25">
        <v>16297.846</v>
      </c>
      <c r="K300" s="25">
        <f t="shared" si="8"/>
        <v>25094.559978279554</v>
      </c>
      <c r="L300" s="25">
        <f t="shared" si="9"/>
        <v>0.5397470302688806</v>
      </c>
      <c r="N300" s="26">
        <v>266</v>
      </c>
      <c r="O300" s="26">
        <v>38350.396169547159</v>
      </c>
      <c r="P300" s="26">
        <v>7800.7283304528391</v>
      </c>
    </row>
    <row r="301" spans="1:16">
      <c r="A301" s="21">
        <v>1</v>
      </c>
      <c r="B301" s="3">
        <v>47</v>
      </c>
      <c r="C301" s="3">
        <v>25.41</v>
      </c>
      <c r="D301" s="3">
        <v>1</v>
      </c>
      <c r="E301" s="3">
        <v>1</v>
      </c>
      <c r="F301" s="3">
        <v>1</v>
      </c>
      <c r="G301" s="3">
        <v>0</v>
      </c>
      <c r="H301" s="3">
        <v>1</v>
      </c>
      <c r="I301" s="3">
        <v>0</v>
      </c>
      <c r="J301" s="25">
        <v>21978.676899999999</v>
      </c>
      <c r="K301" s="25">
        <f t="shared" si="8"/>
        <v>31910.314327618613</v>
      </c>
      <c r="L301" s="25">
        <f t="shared" si="9"/>
        <v>0.45187603752519856</v>
      </c>
      <c r="N301" s="26">
        <v>267</v>
      </c>
      <c r="O301" s="26">
        <v>28209.444585100366</v>
      </c>
      <c r="P301" s="26">
        <v>-11029.922585100365</v>
      </c>
    </row>
    <row r="302" spans="1:16">
      <c r="A302" s="21">
        <v>1</v>
      </c>
      <c r="B302" s="3">
        <v>31</v>
      </c>
      <c r="C302" s="3">
        <v>34.39</v>
      </c>
      <c r="D302" s="3">
        <v>3</v>
      </c>
      <c r="E302" s="3">
        <v>1</v>
      </c>
      <c r="F302" s="3">
        <v>1</v>
      </c>
      <c r="G302" s="3">
        <v>1</v>
      </c>
      <c r="H302" s="3">
        <v>0</v>
      </c>
      <c r="I302" s="3">
        <v>0</v>
      </c>
      <c r="J302" s="25">
        <v>38746.355100000001</v>
      </c>
      <c r="K302" s="25">
        <f t="shared" si="8"/>
        <v>32479.629140707835</v>
      </c>
      <c r="L302" s="25">
        <f t="shared" si="9"/>
        <v>0.16173717355138176</v>
      </c>
      <c r="N302" s="26">
        <v>268</v>
      </c>
      <c r="O302" s="26">
        <v>15630.65978870688</v>
      </c>
      <c r="P302" s="26">
        <v>-1040.02773870688</v>
      </c>
    </row>
    <row r="303" spans="1:16">
      <c r="A303" s="21">
        <v>1</v>
      </c>
      <c r="B303" s="3">
        <v>48</v>
      </c>
      <c r="C303" s="3">
        <v>28.88</v>
      </c>
      <c r="D303" s="3">
        <v>1</v>
      </c>
      <c r="E303" s="3">
        <v>0</v>
      </c>
      <c r="F303" s="3">
        <v>0</v>
      </c>
      <c r="G303" s="3">
        <v>1</v>
      </c>
      <c r="H303" s="3">
        <v>0</v>
      </c>
      <c r="I303" s="3">
        <v>0</v>
      </c>
      <c r="J303" s="25">
        <v>9249.4951999999994</v>
      </c>
      <c r="K303" s="25">
        <f t="shared" si="8"/>
        <v>10309.009931631044</v>
      </c>
      <c r="L303" s="25">
        <f t="shared" si="9"/>
        <v>0.11454838439518786</v>
      </c>
      <c r="N303" s="26">
        <v>269</v>
      </c>
      <c r="O303" s="26">
        <v>9247.7747815140137</v>
      </c>
      <c r="P303" s="26">
        <v>-1806.7217815140139</v>
      </c>
    </row>
    <row r="304" spans="1:16">
      <c r="A304" s="21">
        <v>1</v>
      </c>
      <c r="B304" s="3">
        <v>36</v>
      </c>
      <c r="C304" s="3">
        <v>27.55</v>
      </c>
      <c r="D304" s="3">
        <v>3</v>
      </c>
      <c r="E304" s="3">
        <v>1</v>
      </c>
      <c r="F304" s="3">
        <v>0</v>
      </c>
      <c r="G304" s="3">
        <v>0</v>
      </c>
      <c r="H304" s="3">
        <v>0</v>
      </c>
      <c r="I304" s="3">
        <v>0</v>
      </c>
      <c r="J304" s="25">
        <v>6746.7425000000003</v>
      </c>
      <c r="K304" s="25">
        <f t="shared" si="8"/>
        <v>7948.2570382082476</v>
      </c>
      <c r="L304" s="25">
        <f t="shared" si="9"/>
        <v>0.17808809780545906</v>
      </c>
      <c r="N304" s="26">
        <v>270</v>
      </c>
      <c r="O304" s="26">
        <v>9756.3677252209691</v>
      </c>
      <c r="P304" s="26">
        <v>-473.8871252209683</v>
      </c>
    </row>
    <row r="305" spans="1:16">
      <c r="A305" s="21">
        <v>1</v>
      </c>
      <c r="B305" s="3">
        <v>53</v>
      </c>
      <c r="C305" s="3">
        <v>22.61</v>
      </c>
      <c r="D305" s="3">
        <v>3</v>
      </c>
      <c r="E305" s="3">
        <v>0</v>
      </c>
      <c r="F305" s="3">
        <v>1</v>
      </c>
      <c r="G305" s="3">
        <v>0</v>
      </c>
      <c r="H305" s="3">
        <v>0</v>
      </c>
      <c r="I305" s="3">
        <v>0</v>
      </c>
      <c r="J305" s="25">
        <v>24873.384900000001</v>
      </c>
      <c r="K305" s="25">
        <f t="shared" si="8"/>
        <v>34619.048271813539</v>
      </c>
      <c r="L305" s="25">
        <f t="shared" si="9"/>
        <v>0.39181090193371865</v>
      </c>
      <c r="N305" s="26">
        <v>271</v>
      </c>
      <c r="O305" s="26">
        <v>1956.15163842163</v>
      </c>
      <c r="P305" s="26">
        <v>-236.71533842162989</v>
      </c>
    </row>
    <row r="306" spans="1:16">
      <c r="A306" s="21">
        <v>1</v>
      </c>
      <c r="B306" s="3">
        <v>56</v>
      </c>
      <c r="C306" s="3">
        <v>37.51</v>
      </c>
      <c r="D306" s="3">
        <v>2</v>
      </c>
      <c r="E306" s="3">
        <v>0</v>
      </c>
      <c r="F306" s="3">
        <v>0</v>
      </c>
      <c r="G306" s="3">
        <v>0</v>
      </c>
      <c r="H306" s="3">
        <v>1</v>
      </c>
      <c r="I306" s="3">
        <v>0</v>
      </c>
      <c r="J306" s="25">
        <v>12265.5069</v>
      </c>
      <c r="K306" s="25">
        <f t="shared" si="8"/>
        <v>15084.54265177733</v>
      </c>
      <c r="L306" s="25">
        <f t="shared" si="9"/>
        <v>0.22983442712647531</v>
      </c>
      <c r="N306" s="26">
        <v>272</v>
      </c>
      <c r="O306" s="26">
        <v>36212.865445706062</v>
      </c>
      <c r="P306" s="26">
        <v>6643.9725542939414</v>
      </c>
    </row>
    <row r="307" spans="1:16">
      <c r="A307" s="21">
        <v>1</v>
      </c>
      <c r="B307" s="3">
        <v>28</v>
      </c>
      <c r="C307" s="3">
        <v>33</v>
      </c>
      <c r="D307" s="3">
        <v>2</v>
      </c>
      <c r="E307" s="3">
        <v>0</v>
      </c>
      <c r="F307" s="3">
        <v>0</v>
      </c>
      <c r="G307" s="3">
        <v>0</v>
      </c>
      <c r="H307" s="3">
        <v>1</v>
      </c>
      <c r="I307" s="3">
        <v>0</v>
      </c>
      <c r="J307" s="25">
        <v>4349.4620000000004</v>
      </c>
      <c r="K307" s="25">
        <f t="shared" si="8"/>
        <v>6362.8023049466983</v>
      </c>
      <c r="L307" s="25">
        <f t="shared" si="9"/>
        <v>0.46289410160307132</v>
      </c>
      <c r="N307" s="26">
        <v>273</v>
      </c>
      <c r="O307" s="26">
        <v>11626.412165624195</v>
      </c>
      <c r="P307" s="26">
        <v>-4360.7096656241947</v>
      </c>
    </row>
    <row r="308" spans="1:16">
      <c r="A308" s="21">
        <v>1</v>
      </c>
      <c r="B308" s="3">
        <v>57</v>
      </c>
      <c r="C308" s="3">
        <v>38</v>
      </c>
      <c r="D308" s="3">
        <v>2</v>
      </c>
      <c r="E308" s="3">
        <v>0</v>
      </c>
      <c r="F308" s="3">
        <v>0</v>
      </c>
      <c r="G308" s="3">
        <v>0</v>
      </c>
      <c r="H308" s="3">
        <v>0</v>
      </c>
      <c r="I308" s="3">
        <v>1</v>
      </c>
      <c r="J308" s="25">
        <v>12646.207</v>
      </c>
      <c r="K308" s="25">
        <f t="shared" si="8"/>
        <v>15582.574854670986</v>
      </c>
      <c r="L308" s="25">
        <f t="shared" si="9"/>
        <v>0.23219356243899733</v>
      </c>
      <c r="N308" s="26">
        <v>274</v>
      </c>
      <c r="O308" s="26">
        <v>10561.021505339822</v>
      </c>
      <c r="P308" s="26">
        <v>-943.35905533982259</v>
      </c>
    </row>
    <row r="309" spans="1:16">
      <c r="A309" s="21">
        <v>1</v>
      </c>
      <c r="B309" s="3">
        <v>29</v>
      </c>
      <c r="C309" s="3">
        <v>33.344999999999999</v>
      </c>
      <c r="D309" s="3">
        <v>2</v>
      </c>
      <c r="E309" s="3">
        <v>1</v>
      </c>
      <c r="F309" s="3">
        <v>0</v>
      </c>
      <c r="G309" s="3">
        <v>1</v>
      </c>
      <c r="H309" s="3">
        <v>0</v>
      </c>
      <c r="I309" s="3">
        <v>0</v>
      </c>
      <c r="J309" s="25">
        <v>19442.353500000001</v>
      </c>
      <c r="K309" s="25">
        <f t="shared" si="8"/>
        <v>7287.4241895478572</v>
      </c>
      <c r="L309" s="25">
        <f t="shared" si="9"/>
        <v>0.62517787830841276</v>
      </c>
      <c r="N309" s="26">
        <v>275</v>
      </c>
      <c r="O309" s="26">
        <v>3343.3716254253827</v>
      </c>
      <c r="P309" s="26">
        <v>-820.20212542538275</v>
      </c>
    </row>
    <row r="310" spans="1:16">
      <c r="A310" s="21">
        <v>1</v>
      </c>
      <c r="B310" s="3">
        <v>28</v>
      </c>
      <c r="C310" s="3">
        <v>27.5</v>
      </c>
      <c r="D310" s="3">
        <v>2</v>
      </c>
      <c r="E310" s="3">
        <v>0</v>
      </c>
      <c r="F310" s="3">
        <v>0</v>
      </c>
      <c r="G310" s="3">
        <v>0</v>
      </c>
      <c r="H310" s="3">
        <v>0</v>
      </c>
      <c r="I310" s="3">
        <v>1</v>
      </c>
      <c r="J310" s="25">
        <v>20177.671129999999</v>
      </c>
      <c r="K310" s="25">
        <f t="shared" si="8"/>
        <v>4572.2093681740716</v>
      </c>
      <c r="L310" s="25">
        <f t="shared" si="9"/>
        <v>0.77340252308027024</v>
      </c>
      <c r="N310" s="26">
        <v>276</v>
      </c>
      <c r="O310" s="26">
        <v>10107.256949434754</v>
      </c>
      <c r="P310" s="26">
        <v>-391.4159494347532</v>
      </c>
    </row>
    <row r="311" spans="1:16">
      <c r="A311" s="21">
        <v>1</v>
      </c>
      <c r="B311" s="3">
        <v>30</v>
      </c>
      <c r="C311" s="3">
        <v>33.33</v>
      </c>
      <c r="D311" s="3">
        <v>1</v>
      </c>
      <c r="E311" s="3">
        <v>0</v>
      </c>
      <c r="F311" s="3">
        <v>0</v>
      </c>
      <c r="G311" s="3">
        <v>0</v>
      </c>
      <c r="H311" s="3">
        <v>1</v>
      </c>
      <c r="I311" s="3">
        <v>0</v>
      </c>
      <c r="J311" s="25">
        <v>4151.0286999999998</v>
      </c>
      <c r="K311" s="25">
        <f t="shared" si="8"/>
        <v>6512.948304563839</v>
      </c>
      <c r="L311" s="25">
        <f t="shared" si="9"/>
        <v>0.56899621160505087</v>
      </c>
      <c r="N311" s="26">
        <v>277</v>
      </c>
      <c r="O311" s="26">
        <v>400.92799970838416</v>
      </c>
      <c r="P311" s="26">
        <v>2402.769850291616</v>
      </c>
    </row>
    <row r="312" spans="1:16">
      <c r="A312" s="21">
        <v>1</v>
      </c>
      <c r="B312" s="3">
        <v>58</v>
      </c>
      <c r="C312" s="3">
        <v>34.865000000000002</v>
      </c>
      <c r="D312" s="3">
        <v>0</v>
      </c>
      <c r="E312" s="3">
        <v>1</v>
      </c>
      <c r="F312" s="3">
        <v>0</v>
      </c>
      <c r="G312" s="3">
        <v>0</v>
      </c>
      <c r="H312" s="3">
        <v>0</v>
      </c>
      <c r="I312" s="3">
        <v>0</v>
      </c>
      <c r="J312" s="25">
        <v>11944.594349999999</v>
      </c>
      <c r="K312" s="25">
        <f t="shared" si="8"/>
        <v>14653.795271745801</v>
      </c>
      <c r="L312" s="25">
        <f t="shared" si="9"/>
        <v>0.22681397478733145</v>
      </c>
      <c r="N312" s="26">
        <v>278</v>
      </c>
      <c r="O312" s="26">
        <v>994.65111109702912</v>
      </c>
      <c r="P312" s="26">
        <v>1155.8178889029709</v>
      </c>
    </row>
    <row r="313" spans="1:16">
      <c r="A313" s="21">
        <v>1</v>
      </c>
      <c r="B313" s="3">
        <v>41</v>
      </c>
      <c r="C313" s="3">
        <v>33.06</v>
      </c>
      <c r="D313" s="3">
        <v>2</v>
      </c>
      <c r="E313" s="3">
        <v>0</v>
      </c>
      <c r="F313" s="3">
        <v>0</v>
      </c>
      <c r="G313" s="3">
        <v>1</v>
      </c>
      <c r="H313" s="3">
        <v>0</v>
      </c>
      <c r="I313" s="3">
        <v>0</v>
      </c>
      <c r="J313" s="25">
        <v>7749.1563999999998</v>
      </c>
      <c r="K313" s="25">
        <f t="shared" si="8"/>
        <v>10404.344645112053</v>
      </c>
      <c r="L313" s="25">
        <f t="shared" si="9"/>
        <v>0.34264223201277144</v>
      </c>
      <c r="N313" s="26">
        <v>279</v>
      </c>
      <c r="O313" s="26">
        <v>13783.610795340261</v>
      </c>
      <c r="P313" s="26">
        <v>-854.8196953402603</v>
      </c>
    </row>
    <row r="314" spans="1:16">
      <c r="A314" s="21">
        <v>1</v>
      </c>
      <c r="B314" s="3">
        <v>50</v>
      </c>
      <c r="C314" s="3">
        <v>26.6</v>
      </c>
      <c r="D314" s="3">
        <v>0</v>
      </c>
      <c r="E314" s="3">
        <v>1</v>
      </c>
      <c r="F314" s="3">
        <v>0</v>
      </c>
      <c r="G314" s="3">
        <v>0</v>
      </c>
      <c r="H314" s="3">
        <v>0</v>
      </c>
      <c r="I314" s="3">
        <v>1</v>
      </c>
      <c r="J314" s="25">
        <v>8444.4740000000002</v>
      </c>
      <c r="K314" s="25">
        <f t="shared" si="8"/>
        <v>8835.4595660525974</v>
      </c>
      <c r="L314" s="25">
        <f t="shared" si="9"/>
        <v>4.6300760243041458E-2</v>
      </c>
      <c r="N314" s="26">
        <v>280</v>
      </c>
      <c r="O314" s="26">
        <v>7914.6247588485576</v>
      </c>
      <c r="P314" s="26">
        <v>1940.5066411514426</v>
      </c>
    </row>
    <row r="315" spans="1:16">
      <c r="A315" s="21">
        <v>1</v>
      </c>
      <c r="B315" s="3">
        <v>19</v>
      </c>
      <c r="C315" s="3">
        <v>24.7</v>
      </c>
      <c r="D315" s="3">
        <v>0</v>
      </c>
      <c r="E315" s="3">
        <v>0</v>
      </c>
      <c r="F315" s="3">
        <v>0</v>
      </c>
      <c r="G315" s="3">
        <v>0</v>
      </c>
      <c r="H315" s="3">
        <v>0</v>
      </c>
      <c r="I315" s="3">
        <v>1</v>
      </c>
      <c r="J315" s="25">
        <v>1737.376</v>
      </c>
      <c r="K315" s="25">
        <f t="shared" si="8"/>
        <v>359.75943492932083</v>
      </c>
      <c r="L315" s="25">
        <f t="shared" si="9"/>
        <v>0.79292943212677003</v>
      </c>
      <c r="N315" s="26">
        <v>281</v>
      </c>
      <c r="O315" s="26">
        <v>32197.870527925479</v>
      </c>
      <c r="P315" s="26">
        <v>-9866.3037279254786</v>
      </c>
    </row>
    <row r="316" spans="1:16">
      <c r="A316" s="21">
        <v>1</v>
      </c>
      <c r="B316" s="3">
        <v>43</v>
      </c>
      <c r="C316" s="3">
        <v>35.97</v>
      </c>
      <c r="D316" s="3">
        <v>3</v>
      </c>
      <c r="E316" s="3">
        <v>1</v>
      </c>
      <c r="F316" s="3">
        <v>1</v>
      </c>
      <c r="G316" s="3">
        <v>0</v>
      </c>
      <c r="H316" s="3">
        <v>1</v>
      </c>
      <c r="I316" s="3">
        <v>0</v>
      </c>
      <c r="J316" s="25">
        <v>42124.515299999999</v>
      </c>
      <c r="K316" s="25">
        <f t="shared" si="8"/>
        <v>35415.772877897958</v>
      </c>
      <c r="L316" s="25">
        <f t="shared" si="9"/>
        <v>0.15925981282690371</v>
      </c>
      <c r="N316" s="26">
        <v>282</v>
      </c>
      <c r="O316" s="26">
        <v>40834.808724538416</v>
      </c>
      <c r="P316" s="26">
        <v>7714.3696254615861</v>
      </c>
    </row>
    <row r="317" spans="1:16">
      <c r="A317" s="21">
        <v>1</v>
      </c>
      <c r="B317" s="3">
        <v>49</v>
      </c>
      <c r="C317" s="3">
        <v>35.86</v>
      </c>
      <c r="D317" s="3">
        <v>0</v>
      </c>
      <c r="E317" s="3">
        <v>1</v>
      </c>
      <c r="F317" s="3">
        <v>0</v>
      </c>
      <c r="G317" s="3">
        <v>0</v>
      </c>
      <c r="H317" s="3">
        <v>1</v>
      </c>
      <c r="I317" s="3">
        <v>0</v>
      </c>
      <c r="J317" s="25">
        <v>8124.4084000000003</v>
      </c>
      <c r="K317" s="25">
        <f t="shared" si="8"/>
        <v>11644.563535864636</v>
      </c>
      <c r="L317" s="25">
        <f t="shared" si="9"/>
        <v>0.43328141109506946</v>
      </c>
      <c r="N317" s="26">
        <v>283</v>
      </c>
      <c r="O317" s="26">
        <v>5488.3412107789245</v>
      </c>
      <c r="P317" s="26">
        <v>-1251.2146607789246</v>
      </c>
    </row>
    <row r="318" spans="1:16">
      <c r="A318" s="21">
        <v>1</v>
      </c>
      <c r="B318" s="3">
        <v>27</v>
      </c>
      <c r="C318" s="3">
        <v>31.4</v>
      </c>
      <c r="D318" s="3">
        <v>0</v>
      </c>
      <c r="E318" s="3">
        <v>0</v>
      </c>
      <c r="F318" s="3">
        <v>1</v>
      </c>
      <c r="G318" s="3">
        <v>0</v>
      </c>
      <c r="H318" s="3">
        <v>0</v>
      </c>
      <c r="I318" s="3">
        <v>1</v>
      </c>
      <c r="J318" s="25">
        <v>34838.873</v>
      </c>
      <c r="K318" s="25">
        <f t="shared" si="8"/>
        <v>28535.740936333554</v>
      </c>
      <c r="L318" s="25">
        <f t="shared" si="9"/>
        <v>0.1809223870033467</v>
      </c>
      <c r="N318" s="26">
        <v>284</v>
      </c>
      <c r="O318" s="26">
        <v>13652.233288259224</v>
      </c>
      <c r="P318" s="26">
        <v>-1773.1292382592237</v>
      </c>
    </row>
    <row r="319" spans="1:16">
      <c r="A319" s="21">
        <v>1</v>
      </c>
      <c r="B319" s="3">
        <v>52</v>
      </c>
      <c r="C319" s="3">
        <v>33.25</v>
      </c>
      <c r="D319" s="3">
        <v>0</v>
      </c>
      <c r="E319" s="3">
        <v>1</v>
      </c>
      <c r="F319" s="3">
        <v>0</v>
      </c>
      <c r="G319" s="3">
        <v>0</v>
      </c>
      <c r="H319" s="3">
        <v>0</v>
      </c>
      <c r="I319" s="3">
        <v>0</v>
      </c>
      <c r="J319" s="25">
        <v>9722.7695000000003</v>
      </c>
      <c r="K319" s="25">
        <f t="shared" si="8"/>
        <v>12564.859728940206</v>
      </c>
      <c r="L319" s="25">
        <f t="shared" si="9"/>
        <v>0.29231282598442815</v>
      </c>
      <c r="N319" s="26">
        <v>285</v>
      </c>
      <c r="O319" s="26">
        <v>11040.776517132266</v>
      </c>
      <c r="P319" s="26">
        <v>-1414.8565171322662</v>
      </c>
    </row>
    <row r="320" spans="1:16">
      <c r="A320" s="21">
        <v>1</v>
      </c>
      <c r="B320" s="3">
        <v>50</v>
      </c>
      <c r="C320" s="3">
        <v>32.204999999999998</v>
      </c>
      <c r="D320" s="3">
        <v>0</v>
      </c>
      <c r="E320" s="3">
        <v>1</v>
      </c>
      <c r="F320" s="3">
        <v>0</v>
      </c>
      <c r="G320" s="3">
        <v>1</v>
      </c>
      <c r="H320" s="3">
        <v>0</v>
      </c>
      <c r="I320" s="3">
        <v>0</v>
      </c>
      <c r="J320" s="25">
        <v>8835.2649500000007</v>
      </c>
      <c r="K320" s="25">
        <f t="shared" si="8"/>
        <v>11343.725965417541</v>
      </c>
      <c r="L320" s="25">
        <f t="shared" si="9"/>
        <v>0.28391463409566914</v>
      </c>
      <c r="N320" s="26">
        <v>286</v>
      </c>
      <c r="O320" s="26">
        <v>8215.3475120375624</v>
      </c>
      <c r="P320" s="26">
        <v>-473.23771203756223</v>
      </c>
    </row>
    <row r="321" spans="1:16">
      <c r="A321" s="21">
        <v>1</v>
      </c>
      <c r="B321" s="3">
        <v>54</v>
      </c>
      <c r="C321" s="3">
        <v>32.774999999999999</v>
      </c>
      <c r="D321" s="3">
        <v>0</v>
      </c>
      <c r="E321" s="3">
        <v>1</v>
      </c>
      <c r="F321" s="3">
        <v>0</v>
      </c>
      <c r="G321" s="3">
        <v>0</v>
      </c>
      <c r="H321" s="3">
        <v>0</v>
      </c>
      <c r="I321" s="3">
        <v>0</v>
      </c>
      <c r="J321" s="25">
        <v>10435.06525</v>
      </c>
      <c r="K321" s="25">
        <f t="shared" si="8"/>
        <v>12917.455543549751</v>
      </c>
      <c r="L321" s="25">
        <f t="shared" si="9"/>
        <v>0.23788929288676483</v>
      </c>
      <c r="N321" s="26">
        <v>287</v>
      </c>
      <c r="O321" s="26">
        <v>17132.884045922143</v>
      </c>
      <c r="P321" s="26">
        <v>-7699.958745922142</v>
      </c>
    </row>
    <row r="322" spans="1:16">
      <c r="A322" s="21">
        <v>1</v>
      </c>
      <c r="B322" s="3">
        <v>44</v>
      </c>
      <c r="C322" s="3">
        <v>27.645</v>
      </c>
      <c r="D322" s="3">
        <v>0</v>
      </c>
      <c r="E322" s="3">
        <v>0</v>
      </c>
      <c r="F322" s="3">
        <v>0</v>
      </c>
      <c r="G322" s="3">
        <v>1</v>
      </c>
      <c r="H322" s="3">
        <v>0</v>
      </c>
      <c r="I322" s="3">
        <v>0</v>
      </c>
      <c r="J322" s="25">
        <v>7421.1945500000002</v>
      </c>
      <c r="K322" s="25">
        <f t="shared" si="8"/>
        <v>8387.1800611231301</v>
      </c>
      <c r="L322" s="25">
        <f t="shared" si="9"/>
        <v>0.1301657711052906</v>
      </c>
      <c r="N322" s="26">
        <v>288</v>
      </c>
      <c r="O322" s="26">
        <v>12784.100087937295</v>
      </c>
      <c r="P322" s="26">
        <v>1472.0927120627057</v>
      </c>
    </row>
    <row r="323" spans="1:16">
      <c r="A323" s="21">
        <v>1</v>
      </c>
      <c r="B323" s="3">
        <v>32</v>
      </c>
      <c r="C323" s="3">
        <v>37.335000000000001</v>
      </c>
      <c r="D323" s="3">
        <v>1</v>
      </c>
      <c r="E323" s="3">
        <v>1</v>
      </c>
      <c r="F323" s="3">
        <v>0</v>
      </c>
      <c r="G323" s="3">
        <v>0</v>
      </c>
      <c r="H323" s="3">
        <v>0</v>
      </c>
      <c r="I323" s="3">
        <v>0</v>
      </c>
      <c r="J323" s="25">
        <v>4667.6076499999999</v>
      </c>
      <c r="K323" s="25">
        <f t="shared" si="8"/>
        <v>9288.8384813426619</v>
      </c>
      <c r="L323" s="25">
        <f t="shared" si="9"/>
        <v>0.99006411375271919</v>
      </c>
      <c r="N323" s="26">
        <v>289</v>
      </c>
      <c r="O323" s="26">
        <v>40010.468632600809</v>
      </c>
      <c r="P323" s="26">
        <v>7886.3227173991909</v>
      </c>
    </row>
    <row r="324" spans="1:16">
      <c r="A324" s="21">
        <v>1</v>
      </c>
      <c r="B324" s="3">
        <v>34</v>
      </c>
      <c r="C324" s="3">
        <v>25.27</v>
      </c>
      <c r="D324" s="3">
        <v>1</v>
      </c>
      <c r="E324" s="3">
        <v>1</v>
      </c>
      <c r="F324" s="3">
        <v>0</v>
      </c>
      <c r="G324" s="3">
        <v>1</v>
      </c>
      <c r="H324" s="3">
        <v>0</v>
      </c>
      <c r="I324" s="3">
        <v>0</v>
      </c>
      <c r="J324" s="25">
        <v>4894.7533000000003</v>
      </c>
      <c r="K324" s="25">
        <f t="shared" ref="K324:K387" si="10">SUMPRODUCT($A$2:$I$2,A324:I324)</f>
        <v>5357.2182691779335</v>
      </c>
      <c r="L324" s="25">
        <f t="shared" si="9"/>
        <v>9.4481772794950292E-2</v>
      </c>
      <c r="N324" s="26">
        <v>290</v>
      </c>
      <c r="O324" s="26">
        <v>10632.864157765531</v>
      </c>
      <c r="P324" s="26">
        <v>15359.956882234468</v>
      </c>
    </row>
    <row r="325" spans="1:16">
      <c r="A325" s="21">
        <v>1</v>
      </c>
      <c r="B325" s="3">
        <v>26</v>
      </c>
      <c r="C325" s="3">
        <v>29.64</v>
      </c>
      <c r="D325" s="3">
        <v>4</v>
      </c>
      <c r="E325" s="3">
        <v>0</v>
      </c>
      <c r="F325" s="3">
        <v>0</v>
      </c>
      <c r="G325" s="3">
        <v>0</v>
      </c>
      <c r="H325" s="3">
        <v>0</v>
      </c>
      <c r="I325" s="3">
        <v>0</v>
      </c>
      <c r="J325" s="25">
        <v>24671.663339999999</v>
      </c>
      <c r="K325" s="25">
        <f t="shared" si="10"/>
        <v>6695.4227354256655</v>
      </c>
      <c r="L325" s="25">
        <f t="shared" ref="L325:L388" si="11">ABS((J325-K325)/J325)</f>
        <v>0.72861891623778674</v>
      </c>
      <c r="N325" s="26">
        <v>291</v>
      </c>
      <c r="O325" s="26">
        <v>5622.4496541797616</v>
      </c>
      <c r="P325" s="26">
        <v>-2450.4316541797616</v>
      </c>
    </row>
    <row r="326" spans="1:16">
      <c r="A326" s="21">
        <v>1</v>
      </c>
      <c r="B326" s="3">
        <v>34</v>
      </c>
      <c r="C326" s="3">
        <v>30.8</v>
      </c>
      <c r="D326" s="3">
        <v>0</v>
      </c>
      <c r="E326" s="3">
        <v>1</v>
      </c>
      <c r="F326" s="3">
        <v>1</v>
      </c>
      <c r="G326" s="3">
        <v>0</v>
      </c>
      <c r="H326" s="3">
        <v>0</v>
      </c>
      <c r="I326" s="3">
        <v>1</v>
      </c>
      <c r="J326" s="25">
        <v>35491.64</v>
      </c>
      <c r="K326" s="25">
        <f t="shared" si="10"/>
        <v>29998.904972533379</v>
      </c>
      <c r="L326" s="25">
        <f t="shared" si="11"/>
        <v>0.15476137556524919</v>
      </c>
      <c r="N326" s="26">
        <v>292</v>
      </c>
      <c r="O326" s="26">
        <v>5908.1757981952032</v>
      </c>
      <c r="P326" s="26">
        <v>14369.631711804795</v>
      </c>
    </row>
    <row r="327" spans="1:16">
      <c r="A327" s="21">
        <v>1</v>
      </c>
      <c r="B327" s="3">
        <v>57</v>
      </c>
      <c r="C327" s="3">
        <v>40.945</v>
      </c>
      <c r="D327" s="3">
        <v>0</v>
      </c>
      <c r="E327" s="3">
        <v>1</v>
      </c>
      <c r="F327" s="3">
        <v>0</v>
      </c>
      <c r="G327" s="3">
        <v>0</v>
      </c>
      <c r="H327" s="3">
        <v>0</v>
      </c>
      <c r="I327" s="3">
        <v>0</v>
      </c>
      <c r="J327" s="25">
        <v>11566.30055</v>
      </c>
      <c r="K327" s="25">
        <f t="shared" si="10"/>
        <v>16459.235117162363</v>
      </c>
      <c r="L327" s="25">
        <f t="shared" si="11"/>
        <v>0.42303366975556961</v>
      </c>
      <c r="N327" s="26">
        <v>293</v>
      </c>
      <c r="O327" s="26">
        <v>33562.939338132295</v>
      </c>
      <c r="P327" s="26">
        <v>8549.2962618677047</v>
      </c>
    </row>
    <row r="328" spans="1:16">
      <c r="A328" s="21">
        <v>1</v>
      </c>
      <c r="B328" s="3">
        <v>29</v>
      </c>
      <c r="C328" s="3">
        <v>27.2</v>
      </c>
      <c r="D328" s="3">
        <v>0</v>
      </c>
      <c r="E328" s="3">
        <v>1</v>
      </c>
      <c r="F328" s="3">
        <v>0</v>
      </c>
      <c r="G328" s="3">
        <v>0</v>
      </c>
      <c r="H328" s="3">
        <v>0</v>
      </c>
      <c r="I328" s="3">
        <v>1</v>
      </c>
      <c r="J328" s="25">
        <v>2866.0909999999999</v>
      </c>
      <c r="K328" s="25">
        <f t="shared" si="10"/>
        <v>3644.9922349347939</v>
      </c>
      <c r="L328" s="25">
        <f t="shared" si="11"/>
        <v>0.27176430718173084</v>
      </c>
      <c r="N328" s="26">
        <v>294</v>
      </c>
      <c r="O328" s="26">
        <v>2452.8344633310344</v>
      </c>
      <c r="P328" s="26">
        <v>-296.08266333103438</v>
      </c>
    </row>
    <row r="329" spans="1:16">
      <c r="A329" s="21">
        <v>1</v>
      </c>
      <c r="B329" s="3">
        <v>40</v>
      </c>
      <c r="C329" s="3">
        <v>34.104999999999997</v>
      </c>
      <c r="D329" s="3">
        <v>1</v>
      </c>
      <c r="E329" s="3">
        <v>1</v>
      </c>
      <c r="F329" s="3">
        <v>0</v>
      </c>
      <c r="G329" s="3">
        <v>0</v>
      </c>
      <c r="H329" s="3">
        <v>0</v>
      </c>
      <c r="I329" s="3">
        <v>0</v>
      </c>
      <c r="J329" s="25">
        <v>6600.2059499999996</v>
      </c>
      <c r="K329" s="25">
        <f t="shared" si="10"/>
        <v>10248.09444647843</v>
      </c>
      <c r="L329" s="25">
        <f t="shared" si="11"/>
        <v>0.55269313171635659</v>
      </c>
      <c r="N329" s="26">
        <v>295</v>
      </c>
      <c r="O329" s="26">
        <v>3908.3910787884638</v>
      </c>
      <c r="P329" s="26">
        <v>-2.2640787884638485</v>
      </c>
    </row>
    <row r="330" spans="1:16">
      <c r="A330" s="21">
        <v>1</v>
      </c>
      <c r="B330" s="3">
        <v>27</v>
      </c>
      <c r="C330" s="3">
        <v>23.21</v>
      </c>
      <c r="D330" s="3">
        <v>1</v>
      </c>
      <c r="E330" s="3">
        <v>0</v>
      </c>
      <c r="F330" s="3">
        <v>0</v>
      </c>
      <c r="G330" s="3">
        <v>0</v>
      </c>
      <c r="H330" s="3">
        <v>1</v>
      </c>
      <c r="I330" s="3">
        <v>0</v>
      </c>
      <c r="J330" s="25">
        <v>3561.8888999999999</v>
      </c>
      <c r="K330" s="25">
        <f t="shared" si="10"/>
        <v>2309.7414964100935</v>
      </c>
      <c r="L330" s="25">
        <f t="shared" si="11"/>
        <v>0.3515402750461718</v>
      </c>
      <c r="N330" s="26">
        <v>296</v>
      </c>
      <c r="O330" s="26">
        <v>351.61890862315579</v>
      </c>
      <c r="P330" s="26">
        <v>1352.9491913768443</v>
      </c>
    </row>
    <row r="331" spans="1:16">
      <c r="A331" s="21">
        <v>1</v>
      </c>
      <c r="B331" s="3">
        <v>45</v>
      </c>
      <c r="C331" s="3">
        <v>36.479999999999997</v>
      </c>
      <c r="D331" s="3">
        <v>2</v>
      </c>
      <c r="E331" s="3">
        <v>1</v>
      </c>
      <c r="F331" s="3">
        <v>1</v>
      </c>
      <c r="G331" s="3">
        <v>1</v>
      </c>
      <c r="H331" s="3">
        <v>0</v>
      </c>
      <c r="I331" s="3">
        <v>0</v>
      </c>
      <c r="J331" s="25">
        <v>42760.502200000003</v>
      </c>
      <c r="K331" s="25">
        <f t="shared" si="10"/>
        <v>36309.031849128231</v>
      </c>
      <c r="L331" s="25">
        <f t="shared" si="11"/>
        <v>0.15087452249033154</v>
      </c>
      <c r="N331" s="26">
        <v>297</v>
      </c>
      <c r="O331" s="26">
        <v>25094.559978279554</v>
      </c>
      <c r="P331" s="26">
        <v>-8796.7139782795548</v>
      </c>
    </row>
    <row r="332" spans="1:16">
      <c r="A332" s="21">
        <v>1</v>
      </c>
      <c r="B332" s="3">
        <v>64</v>
      </c>
      <c r="C332" s="3">
        <v>33.799999999999997</v>
      </c>
      <c r="D332" s="3">
        <v>1</v>
      </c>
      <c r="E332" s="3">
        <v>0</v>
      </c>
      <c r="F332" s="3">
        <v>1</v>
      </c>
      <c r="G332" s="3">
        <v>0</v>
      </c>
      <c r="H332" s="3">
        <v>0</v>
      </c>
      <c r="I332" s="3">
        <v>1</v>
      </c>
      <c r="J332" s="25">
        <v>47928.03</v>
      </c>
      <c r="K332" s="25">
        <f t="shared" si="10"/>
        <v>39328.990814030578</v>
      </c>
      <c r="L332" s="25">
        <f t="shared" si="11"/>
        <v>0.17941566106450488</v>
      </c>
      <c r="N332" s="26">
        <v>298</v>
      </c>
      <c r="O332" s="26">
        <v>31910.314327618613</v>
      </c>
      <c r="P332" s="26">
        <v>-9931.6374276186143</v>
      </c>
    </row>
    <row r="333" spans="1:16">
      <c r="A333" s="21">
        <v>1</v>
      </c>
      <c r="B333" s="3">
        <v>52</v>
      </c>
      <c r="C333" s="3">
        <v>36.700000000000003</v>
      </c>
      <c r="D333" s="3">
        <v>0</v>
      </c>
      <c r="E333" s="3">
        <v>1</v>
      </c>
      <c r="F333" s="3">
        <v>0</v>
      </c>
      <c r="G333" s="3">
        <v>0</v>
      </c>
      <c r="H333" s="3">
        <v>0</v>
      </c>
      <c r="I333" s="3">
        <v>1</v>
      </c>
      <c r="J333" s="25">
        <v>9144.5650000000005</v>
      </c>
      <c r="K333" s="25">
        <f t="shared" si="10"/>
        <v>12775.02615259678</v>
      </c>
      <c r="L333" s="25">
        <f t="shared" si="11"/>
        <v>0.39700752879954149</v>
      </c>
      <c r="N333" s="26">
        <v>299</v>
      </c>
      <c r="O333" s="26">
        <v>32479.629140707835</v>
      </c>
      <c r="P333" s="26">
        <v>6266.7259592921655</v>
      </c>
    </row>
    <row r="334" spans="1:16">
      <c r="A334" s="21">
        <v>1</v>
      </c>
      <c r="B334" s="3">
        <v>61</v>
      </c>
      <c r="C334" s="3">
        <v>36.384999999999998</v>
      </c>
      <c r="D334" s="3">
        <v>1</v>
      </c>
      <c r="E334" s="3">
        <v>0</v>
      </c>
      <c r="F334" s="3">
        <v>1</v>
      </c>
      <c r="G334" s="3">
        <v>0</v>
      </c>
      <c r="H334" s="3">
        <v>0</v>
      </c>
      <c r="I334" s="3">
        <v>0</v>
      </c>
      <c r="J334" s="25">
        <v>48517.563150000002</v>
      </c>
      <c r="K334" s="25">
        <f t="shared" si="10"/>
        <v>40395.287825303385</v>
      </c>
      <c r="L334" s="25">
        <f t="shared" si="11"/>
        <v>0.16740897104797434</v>
      </c>
      <c r="N334" s="26">
        <v>300</v>
      </c>
      <c r="O334" s="26">
        <v>10309.009931631044</v>
      </c>
      <c r="P334" s="26">
        <v>-1059.5147316310449</v>
      </c>
    </row>
    <row r="335" spans="1:16">
      <c r="A335" s="21">
        <v>1</v>
      </c>
      <c r="B335" s="3">
        <v>52</v>
      </c>
      <c r="C335" s="3">
        <v>27.36</v>
      </c>
      <c r="D335" s="3">
        <v>0</v>
      </c>
      <c r="E335" s="3">
        <v>1</v>
      </c>
      <c r="F335" s="3">
        <v>1</v>
      </c>
      <c r="G335" s="3">
        <v>1</v>
      </c>
      <c r="H335" s="3">
        <v>0</v>
      </c>
      <c r="I335" s="3">
        <v>0</v>
      </c>
      <c r="J335" s="25">
        <v>24393.6224</v>
      </c>
      <c r="K335" s="25">
        <f t="shared" si="10"/>
        <v>34062.580929660537</v>
      </c>
      <c r="L335" s="25">
        <f t="shared" si="11"/>
        <v>0.39637239484614373</v>
      </c>
      <c r="N335" s="26">
        <v>301</v>
      </c>
      <c r="O335" s="26">
        <v>7948.2570382082476</v>
      </c>
      <c r="P335" s="26">
        <v>-1201.5145382082474</v>
      </c>
    </row>
    <row r="336" spans="1:16">
      <c r="A336" s="21">
        <v>1</v>
      </c>
      <c r="B336" s="3">
        <v>61</v>
      </c>
      <c r="C336" s="3">
        <v>31.16</v>
      </c>
      <c r="D336" s="3">
        <v>0</v>
      </c>
      <c r="E336" s="3">
        <v>0</v>
      </c>
      <c r="F336" s="3">
        <v>0</v>
      </c>
      <c r="G336" s="3">
        <v>1</v>
      </c>
      <c r="H336" s="3">
        <v>0</v>
      </c>
      <c r="I336" s="3">
        <v>0</v>
      </c>
      <c r="J336" s="25">
        <v>13429.035400000001</v>
      </c>
      <c r="K336" s="25">
        <f t="shared" si="10"/>
        <v>13946.00304370015</v>
      </c>
      <c r="L336" s="25">
        <f t="shared" si="11"/>
        <v>3.8496260401558624E-2</v>
      </c>
      <c r="N336" s="26">
        <v>302</v>
      </c>
      <c r="O336" s="26">
        <v>34619.048271813539</v>
      </c>
      <c r="P336" s="26">
        <v>-9745.6633718135381</v>
      </c>
    </row>
    <row r="337" spans="1:16">
      <c r="A337" s="21">
        <v>1</v>
      </c>
      <c r="B337" s="3">
        <v>56</v>
      </c>
      <c r="C337" s="3">
        <v>28.785</v>
      </c>
      <c r="D337" s="3">
        <v>0</v>
      </c>
      <c r="E337" s="3">
        <v>0</v>
      </c>
      <c r="F337" s="3">
        <v>0</v>
      </c>
      <c r="G337" s="3">
        <v>0</v>
      </c>
      <c r="H337" s="3">
        <v>0</v>
      </c>
      <c r="I337" s="3">
        <v>0</v>
      </c>
      <c r="J337" s="25">
        <v>11658.379150000001</v>
      </c>
      <c r="K337" s="25">
        <f t="shared" si="10"/>
        <v>12209.100728112306</v>
      </c>
      <c r="L337" s="25">
        <f t="shared" si="11"/>
        <v>4.7238262800219956E-2</v>
      </c>
      <c r="N337" s="26">
        <v>303</v>
      </c>
      <c r="O337" s="26">
        <v>15084.54265177733</v>
      </c>
      <c r="P337" s="26">
        <v>-2819.03575177733</v>
      </c>
    </row>
    <row r="338" spans="1:16">
      <c r="A338" s="21">
        <v>1</v>
      </c>
      <c r="B338" s="3">
        <v>43</v>
      </c>
      <c r="C338" s="3">
        <v>35.72</v>
      </c>
      <c r="D338" s="3">
        <v>2</v>
      </c>
      <c r="E338" s="3">
        <v>0</v>
      </c>
      <c r="F338" s="3">
        <v>0</v>
      </c>
      <c r="G338" s="3">
        <v>0</v>
      </c>
      <c r="H338" s="3">
        <v>0</v>
      </c>
      <c r="I338" s="3">
        <v>0</v>
      </c>
      <c r="J338" s="25">
        <v>19144.576519999999</v>
      </c>
      <c r="K338" s="25">
        <f t="shared" si="10"/>
        <v>12173.275836216222</v>
      </c>
      <c r="L338" s="25">
        <f t="shared" si="11"/>
        <v>0.36413971740252299</v>
      </c>
      <c r="N338" s="26">
        <v>304</v>
      </c>
      <c r="O338" s="26">
        <v>6362.8023049466983</v>
      </c>
      <c r="P338" s="26">
        <v>-2013.3403049466979</v>
      </c>
    </row>
    <row r="339" spans="1:16">
      <c r="A339" s="21">
        <v>1</v>
      </c>
      <c r="B339" s="3">
        <v>64</v>
      </c>
      <c r="C339" s="3">
        <v>34.5</v>
      </c>
      <c r="D339" s="3">
        <v>0</v>
      </c>
      <c r="E339" s="3">
        <v>1</v>
      </c>
      <c r="F339" s="3">
        <v>0</v>
      </c>
      <c r="G339" s="3">
        <v>0</v>
      </c>
      <c r="H339" s="3">
        <v>0</v>
      </c>
      <c r="I339" s="3">
        <v>1</v>
      </c>
      <c r="J339" s="25">
        <v>13822.803</v>
      </c>
      <c r="K339" s="25">
        <f t="shared" si="10"/>
        <v>15111.076785101104</v>
      </c>
      <c r="L339" s="25">
        <f t="shared" si="11"/>
        <v>9.3199171333130063E-2</v>
      </c>
      <c r="N339" s="26">
        <v>305</v>
      </c>
      <c r="O339" s="26">
        <v>15582.574854670986</v>
      </c>
      <c r="P339" s="26">
        <v>-2936.3678546709853</v>
      </c>
    </row>
    <row r="340" spans="1:16">
      <c r="A340" s="21">
        <v>1</v>
      </c>
      <c r="B340" s="3">
        <v>60</v>
      </c>
      <c r="C340" s="3">
        <v>25.74</v>
      </c>
      <c r="D340" s="3">
        <v>0</v>
      </c>
      <c r="E340" s="3">
        <v>1</v>
      </c>
      <c r="F340" s="3">
        <v>0</v>
      </c>
      <c r="G340" s="3">
        <v>0</v>
      </c>
      <c r="H340" s="3">
        <v>1</v>
      </c>
      <c r="I340" s="3">
        <v>0</v>
      </c>
      <c r="J340" s="25">
        <v>12142.578600000001</v>
      </c>
      <c r="K340" s="25">
        <f t="shared" si="10"/>
        <v>11037.345663233762</v>
      </c>
      <c r="L340" s="25">
        <f t="shared" si="11"/>
        <v>9.1021270948679608E-2</v>
      </c>
      <c r="N340" s="26">
        <v>306</v>
      </c>
      <c r="O340" s="26">
        <v>7287.4241895478572</v>
      </c>
      <c r="P340" s="26">
        <v>12154.929310452144</v>
      </c>
    </row>
    <row r="341" spans="1:16">
      <c r="A341" s="21">
        <v>1</v>
      </c>
      <c r="B341" s="3">
        <v>62</v>
      </c>
      <c r="C341" s="3">
        <v>27.55</v>
      </c>
      <c r="D341" s="3">
        <v>1</v>
      </c>
      <c r="E341" s="3">
        <v>1</v>
      </c>
      <c r="F341" s="3">
        <v>0</v>
      </c>
      <c r="G341" s="3">
        <v>1</v>
      </c>
      <c r="H341" s="3">
        <v>0</v>
      </c>
      <c r="I341" s="3">
        <v>0</v>
      </c>
      <c r="J341" s="25">
        <v>13937.666499999999</v>
      </c>
      <c r="K341" s="25">
        <f t="shared" si="10"/>
        <v>13322.557214456388</v>
      </c>
      <c r="L341" s="25">
        <f t="shared" si="11"/>
        <v>4.413287443372324E-2</v>
      </c>
      <c r="N341" s="26">
        <v>307</v>
      </c>
      <c r="O341" s="26">
        <v>4572.2093681740716</v>
      </c>
      <c r="P341" s="26">
        <v>15605.461761825927</v>
      </c>
    </row>
    <row r="342" spans="1:16">
      <c r="A342" s="21">
        <v>1</v>
      </c>
      <c r="B342" s="3">
        <v>50</v>
      </c>
      <c r="C342" s="3">
        <v>32.299999999999997</v>
      </c>
      <c r="D342" s="3">
        <v>1</v>
      </c>
      <c r="E342" s="3">
        <v>1</v>
      </c>
      <c r="F342" s="3">
        <v>1</v>
      </c>
      <c r="G342" s="3">
        <v>0</v>
      </c>
      <c r="H342" s="3">
        <v>0</v>
      </c>
      <c r="I342" s="3">
        <v>0</v>
      </c>
      <c r="J342" s="25">
        <v>41919.097000000002</v>
      </c>
      <c r="K342" s="25">
        <f t="shared" si="10"/>
        <v>36052.948329997162</v>
      </c>
      <c r="L342" s="25">
        <f t="shared" si="11"/>
        <v>0.13993976707090899</v>
      </c>
      <c r="N342" s="26">
        <v>308</v>
      </c>
      <c r="O342" s="26">
        <v>6512.948304563839</v>
      </c>
      <c r="P342" s="26">
        <v>-2361.9196045638391</v>
      </c>
    </row>
    <row r="343" spans="1:16">
      <c r="A343" s="21">
        <v>1</v>
      </c>
      <c r="B343" s="3">
        <v>46</v>
      </c>
      <c r="C343" s="3">
        <v>27.72</v>
      </c>
      <c r="D343" s="3">
        <v>1</v>
      </c>
      <c r="E343" s="3">
        <v>0</v>
      </c>
      <c r="F343" s="3">
        <v>0</v>
      </c>
      <c r="G343" s="3">
        <v>0</v>
      </c>
      <c r="H343" s="3">
        <v>1</v>
      </c>
      <c r="I343" s="3">
        <v>0</v>
      </c>
      <c r="J343" s="25">
        <v>8232.6388000000006</v>
      </c>
      <c r="K343" s="25">
        <f t="shared" si="10"/>
        <v>8719.7746704045931</v>
      </c>
      <c r="L343" s="25">
        <f t="shared" si="11"/>
        <v>5.9171291518898217E-2</v>
      </c>
      <c r="N343" s="26">
        <v>309</v>
      </c>
      <c r="O343" s="26">
        <v>14653.795271745801</v>
      </c>
      <c r="P343" s="26">
        <v>-2709.2009217458017</v>
      </c>
    </row>
    <row r="344" spans="1:16">
      <c r="A344" s="21">
        <v>1</v>
      </c>
      <c r="B344" s="3">
        <v>24</v>
      </c>
      <c r="C344" s="3">
        <v>27.6</v>
      </c>
      <c r="D344" s="3">
        <v>0</v>
      </c>
      <c r="E344" s="3">
        <v>0</v>
      </c>
      <c r="F344" s="3">
        <v>0</v>
      </c>
      <c r="G344" s="3">
        <v>0</v>
      </c>
      <c r="H344" s="3">
        <v>0</v>
      </c>
      <c r="I344" s="3">
        <v>1</v>
      </c>
      <c r="J344" s="25">
        <v>18955.220170000001</v>
      </c>
      <c r="K344" s="25">
        <f t="shared" si="10"/>
        <v>2627.7022130874989</v>
      </c>
      <c r="L344" s="25">
        <f t="shared" si="11"/>
        <v>0.8613731631961572</v>
      </c>
      <c r="N344" s="26">
        <v>310</v>
      </c>
      <c r="O344" s="26">
        <v>10404.344645112053</v>
      </c>
      <c r="P344" s="26">
        <v>-2655.1882451120528</v>
      </c>
    </row>
    <row r="345" spans="1:16">
      <c r="A345" s="21">
        <v>1</v>
      </c>
      <c r="B345" s="3">
        <v>62</v>
      </c>
      <c r="C345" s="3">
        <v>30.02</v>
      </c>
      <c r="D345" s="3">
        <v>0</v>
      </c>
      <c r="E345" s="3">
        <v>1</v>
      </c>
      <c r="F345" s="3">
        <v>0</v>
      </c>
      <c r="G345" s="3">
        <v>1</v>
      </c>
      <c r="H345" s="3">
        <v>0</v>
      </c>
      <c r="I345" s="3">
        <v>0</v>
      </c>
      <c r="J345" s="25">
        <v>13352.0998</v>
      </c>
      <c r="K345" s="25">
        <f t="shared" si="10"/>
        <v>13684.864499726031</v>
      </c>
      <c r="L345" s="25">
        <f t="shared" si="11"/>
        <v>2.4922274751573593E-2</v>
      </c>
      <c r="N345" s="26">
        <v>311</v>
      </c>
      <c r="O345" s="26">
        <v>8835.4595660525974</v>
      </c>
      <c r="P345" s="26">
        <v>-390.98556605259728</v>
      </c>
    </row>
    <row r="346" spans="1:16">
      <c r="A346" s="21">
        <v>1</v>
      </c>
      <c r="B346" s="3">
        <v>60</v>
      </c>
      <c r="C346" s="3">
        <v>27.55</v>
      </c>
      <c r="D346" s="3">
        <v>0</v>
      </c>
      <c r="E346" s="3">
        <v>0</v>
      </c>
      <c r="F346" s="3">
        <v>0</v>
      </c>
      <c r="G346" s="3">
        <v>0</v>
      </c>
      <c r="H346" s="3">
        <v>0</v>
      </c>
      <c r="I346" s="3">
        <v>0</v>
      </c>
      <c r="J346" s="25">
        <v>13217.094499999999</v>
      </c>
      <c r="K346" s="25">
        <f t="shared" si="10"/>
        <v>12817.622223052309</v>
      </c>
      <c r="L346" s="25">
        <f t="shared" si="11"/>
        <v>3.0223910175393713E-2</v>
      </c>
      <c r="N346" s="26">
        <v>312</v>
      </c>
      <c r="O346" s="26">
        <v>359.75943492932083</v>
      </c>
      <c r="P346" s="26">
        <v>1377.6165650706791</v>
      </c>
    </row>
    <row r="347" spans="1:16">
      <c r="A347" s="21">
        <v>1</v>
      </c>
      <c r="B347" s="3">
        <v>63</v>
      </c>
      <c r="C347" s="3">
        <v>36.765000000000001</v>
      </c>
      <c r="D347" s="3">
        <v>0</v>
      </c>
      <c r="E347" s="3">
        <v>1</v>
      </c>
      <c r="F347" s="3">
        <v>0</v>
      </c>
      <c r="G347" s="3">
        <v>0</v>
      </c>
      <c r="H347" s="3">
        <v>0</v>
      </c>
      <c r="I347" s="3">
        <v>0</v>
      </c>
      <c r="J347" s="25">
        <v>13981.850350000001</v>
      </c>
      <c r="K347" s="25">
        <f t="shared" si="10"/>
        <v>16582.544596293137</v>
      </c>
      <c r="L347" s="25">
        <f t="shared" si="11"/>
        <v>0.18600501229747007</v>
      </c>
      <c r="N347" s="26">
        <v>313</v>
      </c>
      <c r="O347" s="26">
        <v>35415.772877897958</v>
      </c>
      <c r="P347" s="26">
        <v>6708.742422102041</v>
      </c>
    </row>
    <row r="348" spans="1:16">
      <c r="A348" s="21">
        <v>1</v>
      </c>
      <c r="B348" s="3">
        <v>49</v>
      </c>
      <c r="C348" s="3">
        <v>41.47</v>
      </c>
      <c r="D348" s="3">
        <v>4</v>
      </c>
      <c r="E348" s="3">
        <v>0</v>
      </c>
      <c r="F348" s="3">
        <v>0</v>
      </c>
      <c r="G348" s="3">
        <v>0</v>
      </c>
      <c r="H348" s="3">
        <v>1</v>
      </c>
      <c r="I348" s="3">
        <v>0</v>
      </c>
      <c r="J348" s="25">
        <v>10977.2063</v>
      </c>
      <c r="K348" s="25">
        <f t="shared" si="10"/>
        <v>15580.755350613086</v>
      </c>
      <c r="L348" s="25">
        <f t="shared" si="11"/>
        <v>0.41937346578000329</v>
      </c>
      <c r="N348" s="26">
        <v>314</v>
      </c>
      <c r="O348" s="26">
        <v>11644.563535864636</v>
      </c>
      <c r="P348" s="26">
        <v>-3520.1551358646357</v>
      </c>
    </row>
    <row r="349" spans="1:16">
      <c r="A349" s="21">
        <v>1</v>
      </c>
      <c r="B349" s="3">
        <v>34</v>
      </c>
      <c r="C349" s="3">
        <v>29.26</v>
      </c>
      <c r="D349" s="3">
        <v>3</v>
      </c>
      <c r="E349" s="3">
        <v>0</v>
      </c>
      <c r="F349" s="3">
        <v>0</v>
      </c>
      <c r="G349" s="3">
        <v>0</v>
      </c>
      <c r="H349" s="3">
        <v>1</v>
      </c>
      <c r="I349" s="3">
        <v>0</v>
      </c>
      <c r="J349" s="25">
        <v>6184.2993999999999</v>
      </c>
      <c r="K349" s="25">
        <f t="shared" si="10"/>
        <v>7110.8574488153781</v>
      </c>
      <c r="L349" s="25">
        <f t="shared" si="11"/>
        <v>0.14982425475962213</v>
      </c>
      <c r="N349" s="26">
        <v>315</v>
      </c>
      <c r="O349" s="26">
        <v>28535.740936333554</v>
      </c>
      <c r="P349" s="26">
        <v>6303.1320636664459</v>
      </c>
    </row>
    <row r="350" spans="1:16">
      <c r="A350" s="21">
        <v>1</v>
      </c>
      <c r="B350" s="3">
        <v>33</v>
      </c>
      <c r="C350" s="3">
        <v>35.75</v>
      </c>
      <c r="D350" s="3">
        <v>2</v>
      </c>
      <c r="E350" s="3">
        <v>1</v>
      </c>
      <c r="F350" s="3">
        <v>0</v>
      </c>
      <c r="G350" s="3">
        <v>0</v>
      </c>
      <c r="H350" s="3">
        <v>1</v>
      </c>
      <c r="I350" s="3">
        <v>0</v>
      </c>
      <c r="J350" s="25">
        <v>4889.9994999999999</v>
      </c>
      <c r="K350" s="25">
        <f t="shared" si="10"/>
        <v>8448.5517056681419</v>
      </c>
      <c r="L350" s="25">
        <f t="shared" si="11"/>
        <v>0.72772036186673272</v>
      </c>
      <c r="N350" s="26">
        <v>316</v>
      </c>
      <c r="O350" s="26">
        <v>12564.859728940206</v>
      </c>
      <c r="P350" s="26">
        <v>-2842.0902289402056</v>
      </c>
    </row>
    <row r="351" spans="1:16">
      <c r="A351" s="21">
        <v>1</v>
      </c>
      <c r="B351" s="3">
        <v>46</v>
      </c>
      <c r="C351" s="3">
        <v>33.344999999999999</v>
      </c>
      <c r="D351" s="3">
        <v>1</v>
      </c>
      <c r="E351" s="3">
        <v>1</v>
      </c>
      <c r="F351" s="3">
        <v>0</v>
      </c>
      <c r="G351" s="3">
        <v>0</v>
      </c>
      <c r="H351" s="3">
        <v>0</v>
      </c>
      <c r="I351" s="3">
        <v>0</v>
      </c>
      <c r="J351" s="25">
        <v>8334.4575499999992</v>
      </c>
      <c r="K351" s="25">
        <f t="shared" si="10"/>
        <v>11531.445536958279</v>
      </c>
      <c r="L351" s="25">
        <f t="shared" si="11"/>
        <v>0.38358681027276698</v>
      </c>
      <c r="N351" s="26">
        <v>317</v>
      </c>
      <c r="O351" s="26">
        <v>11343.725965417541</v>
      </c>
      <c r="P351" s="26">
        <v>-2508.4610154175407</v>
      </c>
    </row>
    <row r="352" spans="1:16">
      <c r="A352" s="21">
        <v>1</v>
      </c>
      <c r="B352" s="3">
        <v>36</v>
      </c>
      <c r="C352" s="3">
        <v>29.92</v>
      </c>
      <c r="D352" s="3">
        <v>1</v>
      </c>
      <c r="E352" s="3">
        <v>0</v>
      </c>
      <c r="F352" s="3">
        <v>0</v>
      </c>
      <c r="G352" s="3">
        <v>0</v>
      </c>
      <c r="H352" s="3">
        <v>1</v>
      </c>
      <c r="I352" s="3">
        <v>0</v>
      </c>
      <c r="J352" s="25">
        <v>5478.0367999999999</v>
      </c>
      <c r="K352" s="25">
        <f t="shared" si="10"/>
        <v>6897.4367429749627</v>
      </c>
      <c r="L352" s="25">
        <f t="shared" si="11"/>
        <v>0.2591074128919621</v>
      </c>
      <c r="N352" s="26">
        <v>318</v>
      </c>
      <c r="O352" s="26">
        <v>12917.455543549751</v>
      </c>
      <c r="P352" s="26">
        <v>-2482.3902935497517</v>
      </c>
    </row>
    <row r="353" spans="1:16">
      <c r="A353" s="21">
        <v>1</v>
      </c>
      <c r="B353" s="3">
        <v>19</v>
      </c>
      <c r="C353" s="3">
        <v>27.835000000000001</v>
      </c>
      <c r="D353" s="3">
        <v>0</v>
      </c>
      <c r="E353" s="3">
        <v>1</v>
      </c>
      <c r="F353" s="3">
        <v>0</v>
      </c>
      <c r="G353" s="3">
        <v>1</v>
      </c>
      <c r="H353" s="3">
        <v>0</v>
      </c>
      <c r="I353" s="3">
        <v>0</v>
      </c>
      <c r="J353" s="25">
        <v>1635.7336499999999</v>
      </c>
      <c r="K353" s="25">
        <f t="shared" si="10"/>
        <v>1898.9036444803846</v>
      </c>
      <c r="L353" s="25">
        <f t="shared" si="11"/>
        <v>0.16088804829587308</v>
      </c>
      <c r="N353" s="26">
        <v>319</v>
      </c>
      <c r="O353" s="26">
        <v>8387.1800611231301</v>
      </c>
      <c r="P353" s="26">
        <v>-965.98551112312998</v>
      </c>
    </row>
    <row r="354" spans="1:16">
      <c r="A354" s="21">
        <v>1</v>
      </c>
      <c r="B354" s="3">
        <v>57</v>
      </c>
      <c r="C354" s="3">
        <v>23.18</v>
      </c>
      <c r="D354" s="3">
        <v>0</v>
      </c>
      <c r="E354" s="3">
        <v>0</v>
      </c>
      <c r="F354" s="3">
        <v>0</v>
      </c>
      <c r="G354" s="3">
        <v>1</v>
      </c>
      <c r="H354" s="3">
        <v>0</v>
      </c>
      <c r="I354" s="3">
        <v>0</v>
      </c>
      <c r="J354" s="25">
        <v>11830.6072</v>
      </c>
      <c r="K354" s="25">
        <f t="shared" si="10"/>
        <v>10211.813873736255</v>
      </c>
      <c r="L354" s="25">
        <f t="shared" si="11"/>
        <v>0.13683095879167936</v>
      </c>
      <c r="N354" s="26">
        <v>320</v>
      </c>
      <c r="O354" s="26">
        <v>9288.8384813426619</v>
      </c>
      <c r="P354" s="26">
        <v>-4621.230831342662</v>
      </c>
    </row>
    <row r="355" spans="1:16">
      <c r="A355" s="21">
        <v>1</v>
      </c>
      <c r="B355" s="3">
        <v>50</v>
      </c>
      <c r="C355" s="3">
        <v>25.6</v>
      </c>
      <c r="D355" s="3">
        <v>0</v>
      </c>
      <c r="E355" s="3">
        <v>0</v>
      </c>
      <c r="F355" s="3">
        <v>0</v>
      </c>
      <c r="G355" s="3">
        <v>0</v>
      </c>
      <c r="H355" s="3">
        <v>0</v>
      </c>
      <c r="I355" s="3">
        <v>1</v>
      </c>
      <c r="J355" s="25">
        <v>8932.0840000000007</v>
      </c>
      <c r="K355" s="25">
        <f t="shared" si="10"/>
        <v>8627.5804718368654</v>
      </c>
      <c r="L355" s="25">
        <f t="shared" si="11"/>
        <v>3.4090983488638857E-2</v>
      </c>
      <c r="N355" s="26">
        <v>321</v>
      </c>
      <c r="O355" s="26">
        <v>5357.2182691779335</v>
      </c>
      <c r="P355" s="26">
        <v>-462.4649691779332</v>
      </c>
    </row>
    <row r="356" spans="1:16">
      <c r="A356" s="21">
        <v>1</v>
      </c>
      <c r="B356" s="3">
        <v>30</v>
      </c>
      <c r="C356" s="3">
        <v>27.7</v>
      </c>
      <c r="D356" s="3">
        <v>0</v>
      </c>
      <c r="E356" s="3">
        <v>0</v>
      </c>
      <c r="F356" s="3">
        <v>0</v>
      </c>
      <c r="G356" s="3">
        <v>0</v>
      </c>
      <c r="H356" s="3">
        <v>0</v>
      </c>
      <c r="I356" s="3">
        <v>1</v>
      </c>
      <c r="J356" s="25">
        <v>3554.203</v>
      </c>
      <c r="K356" s="25">
        <f t="shared" si="10"/>
        <v>4202.7596736726682</v>
      </c>
      <c r="L356" s="25">
        <f t="shared" si="11"/>
        <v>0.18247597947350452</v>
      </c>
      <c r="N356" s="26">
        <v>322</v>
      </c>
      <c r="O356" s="26">
        <v>6695.4227354256655</v>
      </c>
      <c r="P356" s="26">
        <v>17976.240604574334</v>
      </c>
    </row>
    <row r="357" spans="1:16">
      <c r="A357" s="21">
        <v>1</v>
      </c>
      <c r="B357" s="3">
        <v>33</v>
      </c>
      <c r="C357" s="3">
        <v>35.244999999999997</v>
      </c>
      <c r="D357" s="3">
        <v>0</v>
      </c>
      <c r="E357" s="3">
        <v>1</v>
      </c>
      <c r="F357" s="3">
        <v>0</v>
      </c>
      <c r="G357" s="3">
        <v>0</v>
      </c>
      <c r="H357" s="3">
        <v>0</v>
      </c>
      <c r="I357" s="3">
        <v>0</v>
      </c>
      <c r="J357" s="25">
        <v>12404.8791</v>
      </c>
      <c r="K357" s="25">
        <f t="shared" si="10"/>
        <v>8361.2799706842197</v>
      </c>
      <c r="L357" s="25">
        <f t="shared" si="11"/>
        <v>0.32596844328098129</v>
      </c>
      <c r="N357" s="26">
        <v>323</v>
      </c>
      <c r="O357" s="26">
        <v>29998.904972533379</v>
      </c>
      <c r="P357" s="26">
        <v>5492.7350274666205</v>
      </c>
    </row>
    <row r="358" spans="1:16">
      <c r="A358" s="21">
        <v>1</v>
      </c>
      <c r="B358" s="3">
        <v>18</v>
      </c>
      <c r="C358" s="3">
        <v>38.28</v>
      </c>
      <c r="D358" s="3">
        <v>0</v>
      </c>
      <c r="E358" s="3">
        <v>0</v>
      </c>
      <c r="F358" s="3">
        <v>0</v>
      </c>
      <c r="G358" s="3">
        <v>0</v>
      </c>
      <c r="H358" s="3">
        <v>1</v>
      </c>
      <c r="I358" s="3">
        <v>0</v>
      </c>
      <c r="J358" s="25">
        <v>14133.03775</v>
      </c>
      <c r="K358" s="25">
        <f t="shared" si="10"/>
        <v>4634.1791243401904</v>
      </c>
      <c r="L358" s="25">
        <f t="shared" si="11"/>
        <v>0.67210311000972245</v>
      </c>
      <c r="N358" s="26">
        <v>324</v>
      </c>
      <c r="O358" s="26">
        <v>16459.235117162363</v>
      </c>
      <c r="P358" s="26">
        <v>-4892.9345671623632</v>
      </c>
    </row>
    <row r="359" spans="1:16">
      <c r="A359" s="21">
        <v>1</v>
      </c>
      <c r="B359" s="3">
        <v>46</v>
      </c>
      <c r="C359" s="3">
        <v>27.6</v>
      </c>
      <c r="D359" s="3">
        <v>0</v>
      </c>
      <c r="E359" s="3">
        <v>1</v>
      </c>
      <c r="F359" s="3">
        <v>0</v>
      </c>
      <c r="G359" s="3">
        <v>0</v>
      </c>
      <c r="H359" s="3">
        <v>0</v>
      </c>
      <c r="I359" s="3">
        <v>1</v>
      </c>
      <c r="J359" s="25">
        <v>24603.04837</v>
      </c>
      <c r="K359" s="25">
        <f t="shared" si="10"/>
        <v>8147.227609514046</v>
      </c>
      <c r="L359" s="25">
        <f t="shared" si="11"/>
        <v>0.66885292070358016</v>
      </c>
      <c r="N359" s="26">
        <v>325</v>
      </c>
      <c r="O359" s="26">
        <v>3644.9922349347939</v>
      </c>
      <c r="P359" s="26">
        <v>-778.90123493479405</v>
      </c>
    </row>
    <row r="360" spans="1:16">
      <c r="A360" s="21">
        <v>1</v>
      </c>
      <c r="B360" s="3">
        <v>46</v>
      </c>
      <c r="C360" s="3">
        <v>43.89</v>
      </c>
      <c r="D360" s="3">
        <v>3</v>
      </c>
      <c r="E360" s="3">
        <v>1</v>
      </c>
      <c r="F360" s="3">
        <v>0</v>
      </c>
      <c r="G360" s="3">
        <v>0</v>
      </c>
      <c r="H360" s="3">
        <v>1</v>
      </c>
      <c r="I360" s="3">
        <v>0</v>
      </c>
      <c r="J360" s="25">
        <v>8944.1151000000009</v>
      </c>
      <c r="K360" s="25">
        <f t="shared" si="10"/>
        <v>15024.219546195036</v>
      </c>
      <c r="L360" s="25">
        <f t="shared" si="11"/>
        <v>0.67978826057314878</v>
      </c>
      <c r="N360" s="26">
        <v>326</v>
      </c>
      <c r="O360" s="26">
        <v>10248.09444647843</v>
      </c>
      <c r="P360" s="26">
        <v>-3647.8884964784302</v>
      </c>
    </row>
    <row r="361" spans="1:16">
      <c r="A361" s="21">
        <v>1</v>
      </c>
      <c r="B361" s="3">
        <v>47</v>
      </c>
      <c r="C361" s="3">
        <v>29.83</v>
      </c>
      <c r="D361" s="3">
        <v>3</v>
      </c>
      <c r="E361" s="3">
        <v>1</v>
      </c>
      <c r="F361" s="3">
        <v>0</v>
      </c>
      <c r="G361" s="3">
        <v>1</v>
      </c>
      <c r="H361" s="3">
        <v>0</v>
      </c>
      <c r="I361" s="3">
        <v>0</v>
      </c>
      <c r="J361" s="25">
        <v>9620.3307000000004</v>
      </c>
      <c r="K361" s="25">
        <f t="shared" si="10"/>
        <v>11194.07409092715</v>
      </c>
      <c r="L361" s="25">
        <f t="shared" si="11"/>
        <v>0.16358516562503922</v>
      </c>
      <c r="N361" s="26">
        <v>327</v>
      </c>
      <c r="O361" s="26">
        <v>2309.7414964100935</v>
      </c>
      <c r="P361" s="26">
        <v>1252.1474035899064</v>
      </c>
    </row>
    <row r="362" spans="1:16">
      <c r="A362" s="21">
        <v>1</v>
      </c>
      <c r="B362" s="3">
        <v>23</v>
      </c>
      <c r="C362" s="3">
        <v>41.91</v>
      </c>
      <c r="D362" s="3">
        <v>0</v>
      </c>
      <c r="E362" s="3">
        <v>1</v>
      </c>
      <c r="F362" s="3">
        <v>0</v>
      </c>
      <c r="G362" s="3">
        <v>0</v>
      </c>
      <c r="H362" s="3">
        <v>1</v>
      </c>
      <c r="I362" s="3">
        <v>0</v>
      </c>
      <c r="J362" s="25">
        <v>1837.2819</v>
      </c>
      <c r="K362" s="25">
        <f t="shared" si="10"/>
        <v>7018.4187642391698</v>
      </c>
      <c r="L362" s="25">
        <f t="shared" si="11"/>
        <v>2.8200010375322209</v>
      </c>
      <c r="N362" s="26">
        <v>328</v>
      </c>
      <c r="O362" s="26">
        <v>36309.031849128231</v>
      </c>
      <c r="P362" s="26">
        <v>6451.4703508717721</v>
      </c>
    </row>
    <row r="363" spans="1:16">
      <c r="A363" s="21">
        <v>1</v>
      </c>
      <c r="B363" s="3">
        <v>18</v>
      </c>
      <c r="C363" s="3">
        <v>20.79</v>
      </c>
      <c r="D363" s="3">
        <v>0</v>
      </c>
      <c r="E363" s="3">
        <v>0</v>
      </c>
      <c r="F363" s="3">
        <v>0</v>
      </c>
      <c r="G363" s="3">
        <v>0</v>
      </c>
      <c r="H363" s="3">
        <v>1</v>
      </c>
      <c r="I363" s="3">
        <v>0</v>
      </c>
      <c r="J363" s="25">
        <v>1607.5101</v>
      </c>
      <c r="K363" s="25">
        <f t="shared" si="10"/>
        <v>-1298.3143793134038</v>
      </c>
      <c r="L363" s="25">
        <f t="shared" si="11"/>
        <v>1.8076555035725148</v>
      </c>
      <c r="N363" s="26">
        <v>329</v>
      </c>
      <c r="O363" s="26">
        <v>39328.990814030578</v>
      </c>
      <c r="P363" s="26">
        <v>8599.0391859694209</v>
      </c>
    </row>
    <row r="364" spans="1:16">
      <c r="A364" s="21">
        <v>1</v>
      </c>
      <c r="B364" s="3">
        <v>48</v>
      </c>
      <c r="C364" s="3">
        <v>32.299999999999997</v>
      </c>
      <c r="D364" s="3">
        <v>2</v>
      </c>
      <c r="E364" s="3">
        <v>0</v>
      </c>
      <c r="F364" s="3">
        <v>0</v>
      </c>
      <c r="G364" s="3">
        <v>0</v>
      </c>
      <c r="H364" s="3">
        <v>0</v>
      </c>
      <c r="I364" s="3">
        <v>0</v>
      </c>
      <c r="J364" s="25">
        <v>10043.249</v>
      </c>
      <c r="K364" s="25">
        <f t="shared" si="10"/>
        <v>12297.515987553888</v>
      </c>
      <c r="L364" s="25">
        <f t="shared" si="11"/>
        <v>0.22445594922060466</v>
      </c>
      <c r="N364" s="26">
        <v>330</v>
      </c>
      <c r="O364" s="26">
        <v>12775.02615259678</v>
      </c>
      <c r="P364" s="26">
        <v>-3630.4611525967794</v>
      </c>
    </row>
    <row r="365" spans="1:16">
      <c r="A365" s="21">
        <v>1</v>
      </c>
      <c r="B365" s="3">
        <v>35</v>
      </c>
      <c r="C365" s="3">
        <v>30.5</v>
      </c>
      <c r="D365" s="3">
        <v>1</v>
      </c>
      <c r="E365" s="3">
        <v>1</v>
      </c>
      <c r="F365" s="3">
        <v>0</v>
      </c>
      <c r="G365" s="3">
        <v>0</v>
      </c>
      <c r="H365" s="3">
        <v>0</v>
      </c>
      <c r="I365" s="3">
        <v>1</v>
      </c>
      <c r="J365" s="25">
        <v>4751.07</v>
      </c>
      <c r="K365" s="25">
        <f t="shared" si="10"/>
        <v>6780.9692922237864</v>
      </c>
      <c r="L365" s="25">
        <f t="shared" si="11"/>
        <v>0.4272509755115767</v>
      </c>
      <c r="N365" s="26">
        <v>331</v>
      </c>
      <c r="O365" s="26">
        <v>40395.287825303385</v>
      </c>
      <c r="P365" s="26">
        <v>8122.2753246966167</v>
      </c>
    </row>
    <row r="366" spans="1:16">
      <c r="A366" s="21">
        <v>1</v>
      </c>
      <c r="B366" s="3">
        <v>19</v>
      </c>
      <c r="C366" s="3">
        <v>21.7</v>
      </c>
      <c r="D366" s="3">
        <v>0</v>
      </c>
      <c r="E366" s="3">
        <v>0</v>
      </c>
      <c r="F366" s="3">
        <v>1</v>
      </c>
      <c r="G366" s="3">
        <v>0</v>
      </c>
      <c r="H366" s="3">
        <v>0</v>
      </c>
      <c r="I366" s="3">
        <v>1</v>
      </c>
      <c r="J366" s="25">
        <v>13844.505999999999</v>
      </c>
      <c r="K366" s="25">
        <f t="shared" si="10"/>
        <v>23190.71361600962</v>
      </c>
      <c r="L366" s="25">
        <f t="shared" si="11"/>
        <v>0.67508422590229078</v>
      </c>
      <c r="N366" s="26">
        <v>332</v>
      </c>
      <c r="O366" s="26">
        <v>34062.580929660537</v>
      </c>
      <c r="P366" s="26">
        <v>-9668.9585296605364</v>
      </c>
    </row>
    <row r="367" spans="1:16">
      <c r="A367" s="21">
        <v>1</v>
      </c>
      <c r="B367" s="3">
        <v>21</v>
      </c>
      <c r="C367" s="3">
        <v>26.4</v>
      </c>
      <c r="D367" s="3">
        <v>1</v>
      </c>
      <c r="E367" s="3">
        <v>0</v>
      </c>
      <c r="F367" s="3">
        <v>0</v>
      </c>
      <c r="G367" s="3">
        <v>0</v>
      </c>
      <c r="H367" s="3">
        <v>0</v>
      </c>
      <c r="I367" s="3">
        <v>1</v>
      </c>
      <c r="J367" s="25">
        <v>2597.779</v>
      </c>
      <c r="K367" s="25">
        <f t="shared" si="10"/>
        <v>1925.6015562915786</v>
      </c>
      <c r="L367" s="25">
        <f t="shared" si="11"/>
        <v>0.25875081895281371</v>
      </c>
      <c r="N367" s="26">
        <v>333</v>
      </c>
      <c r="O367" s="26">
        <v>13946.00304370015</v>
      </c>
      <c r="P367" s="26">
        <v>-516.96764370014898</v>
      </c>
    </row>
    <row r="368" spans="1:16">
      <c r="A368" s="21">
        <v>1</v>
      </c>
      <c r="B368" s="3">
        <v>21</v>
      </c>
      <c r="C368" s="3">
        <v>21.89</v>
      </c>
      <c r="D368" s="3">
        <v>2</v>
      </c>
      <c r="E368" s="3">
        <v>0</v>
      </c>
      <c r="F368" s="3">
        <v>0</v>
      </c>
      <c r="G368" s="3">
        <v>0</v>
      </c>
      <c r="H368" s="3">
        <v>1</v>
      </c>
      <c r="I368" s="3">
        <v>0</v>
      </c>
      <c r="J368" s="25">
        <v>3180.5101</v>
      </c>
      <c r="K368" s="25">
        <f t="shared" si="10"/>
        <v>796.36856756883003</v>
      </c>
      <c r="L368" s="25">
        <f t="shared" si="11"/>
        <v>0.74960979763314384</v>
      </c>
      <c r="N368" s="26">
        <v>334</v>
      </c>
      <c r="O368" s="26">
        <v>12209.100728112306</v>
      </c>
      <c r="P368" s="26">
        <v>-550.721578112305</v>
      </c>
    </row>
    <row r="369" spans="1:16">
      <c r="A369" s="21">
        <v>1</v>
      </c>
      <c r="B369" s="3">
        <v>49</v>
      </c>
      <c r="C369" s="3">
        <v>30.78</v>
      </c>
      <c r="D369" s="3">
        <v>1</v>
      </c>
      <c r="E369" s="3">
        <v>0</v>
      </c>
      <c r="F369" s="3">
        <v>0</v>
      </c>
      <c r="G369" s="3">
        <v>0</v>
      </c>
      <c r="H369" s="3">
        <v>0</v>
      </c>
      <c r="I369" s="3">
        <v>0</v>
      </c>
      <c r="J369" s="25">
        <v>9778.3472000000002</v>
      </c>
      <c r="K369" s="25">
        <f t="shared" si="10"/>
        <v>11563.297745453627</v>
      </c>
      <c r="L369" s="25">
        <f t="shared" si="11"/>
        <v>0.18254112979887097</v>
      </c>
      <c r="N369" s="26">
        <v>335</v>
      </c>
      <c r="O369" s="26">
        <v>12173.275836216222</v>
      </c>
      <c r="P369" s="26">
        <v>6971.3006837837765</v>
      </c>
    </row>
    <row r="370" spans="1:16">
      <c r="A370" s="21">
        <v>1</v>
      </c>
      <c r="B370" s="3">
        <v>56</v>
      </c>
      <c r="C370" s="3">
        <v>32.299999999999997</v>
      </c>
      <c r="D370" s="3">
        <v>3</v>
      </c>
      <c r="E370" s="3">
        <v>0</v>
      </c>
      <c r="F370" s="3">
        <v>0</v>
      </c>
      <c r="G370" s="3">
        <v>0</v>
      </c>
      <c r="H370" s="3">
        <v>0</v>
      </c>
      <c r="I370" s="3">
        <v>0</v>
      </c>
      <c r="J370" s="25">
        <v>13430.264999999999</v>
      </c>
      <c r="K370" s="25">
        <f t="shared" si="10"/>
        <v>14827.867353001804</v>
      </c>
      <c r="L370" s="25">
        <f t="shared" si="11"/>
        <v>0.10406364677106555</v>
      </c>
      <c r="N370" s="26">
        <v>336</v>
      </c>
      <c r="O370" s="26">
        <v>15111.076785101104</v>
      </c>
      <c r="P370" s="26">
        <v>-1288.2737851011043</v>
      </c>
    </row>
    <row r="371" spans="1:16">
      <c r="A371" s="21">
        <v>1</v>
      </c>
      <c r="B371" s="3">
        <v>42</v>
      </c>
      <c r="C371" s="3">
        <v>24.984999999999999</v>
      </c>
      <c r="D371" s="3">
        <v>2</v>
      </c>
      <c r="E371" s="3">
        <v>0</v>
      </c>
      <c r="F371" s="3">
        <v>0</v>
      </c>
      <c r="G371" s="3">
        <v>1</v>
      </c>
      <c r="H371" s="3">
        <v>0</v>
      </c>
      <c r="I371" s="3">
        <v>0</v>
      </c>
      <c r="J371" s="25">
        <v>8017.0611500000005</v>
      </c>
      <c r="K371" s="25">
        <f t="shared" si="10"/>
        <v>7922.2138597418652</v>
      </c>
      <c r="L371" s="25">
        <f t="shared" si="11"/>
        <v>1.1830680655109536E-2</v>
      </c>
      <c r="N371" s="26">
        <v>337</v>
      </c>
      <c r="O371" s="26">
        <v>11037.345663233762</v>
      </c>
      <c r="P371" s="26">
        <v>1105.2329367662387</v>
      </c>
    </row>
    <row r="372" spans="1:16">
      <c r="A372" s="21">
        <v>1</v>
      </c>
      <c r="B372" s="3">
        <v>44</v>
      </c>
      <c r="C372" s="3">
        <v>32.015000000000001</v>
      </c>
      <c r="D372" s="3">
        <v>2</v>
      </c>
      <c r="E372" s="3">
        <v>1</v>
      </c>
      <c r="F372" s="3">
        <v>0</v>
      </c>
      <c r="G372" s="3">
        <v>1</v>
      </c>
      <c r="H372" s="3">
        <v>0</v>
      </c>
      <c r="I372" s="3">
        <v>0</v>
      </c>
      <c r="J372" s="25">
        <v>8116.2688500000004</v>
      </c>
      <c r="K372" s="25">
        <f t="shared" si="10"/>
        <v>10689.14218430566</v>
      </c>
      <c r="L372" s="25">
        <f t="shared" si="11"/>
        <v>0.31700198476121932</v>
      </c>
      <c r="N372" s="26">
        <v>338</v>
      </c>
      <c r="O372" s="26">
        <v>13322.557214456388</v>
      </c>
      <c r="P372" s="26">
        <v>615.10928554361089</v>
      </c>
    </row>
    <row r="373" spans="1:16">
      <c r="A373" s="21">
        <v>1</v>
      </c>
      <c r="B373" s="3">
        <v>18</v>
      </c>
      <c r="C373" s="3">
        <v>30.4</v>
      </c>
      <c r="D373" s="3">
        <v>3</v>
      </c>
      <c r="E373" s="3">
        <v>1</v>
      </c>
      <c r="F373" s="3">
        <v>0</v>
      </c>
      <c r="G373" s="3">
        <v>0</v>
      </c>
      <c r="H373" s="3">
        <v>0</v>
      </c>
      <c r="I373" s="3">
        <v>0</v>
      </c>
      <c r="J373" s="25">
        <v>3481.8679999999999</v>
      </c>
      <c r="K373" s="25">
        <f t="shared" si="10"/>
        <v>4291.5440353268777</v>
      </c>
      <c r="L373" s="25">
        <f t="shared" si="11"/>
        <v>0.23254070381958128</v>
      </c>
      <c r="N373" s="26">
        <v>339</v>
      </c>
      <c r="O373" s="26">
        <v>36052.948329997162</v>
      </c>
      <c r="P373" s="26">
        <v>5866.1486700028399</v>
      </c>
    </row>
    <row r="374" spans="1:16">
      <c r="A374" s="21">
        <v>1</v>
      </c>
      <c r="B374" s="3">
        <v>61</v>
      </c>
      <c r="C374" s="3">
        <v>21.09</v>
      </c>
      <c r="D374" s="3">
        <v>0</v>
      </c>
      <c r="E374" s="3">
        <v>0</v>
      </c>
      <c r="F374" s="3">
        <v>0</v>
      </c>
      <c r="G374" s="3">
        <v>1</v>
      </c>
      <c r="H374" s="3">
        <v>0</v>
      </c>
      <c r="I374" s="3">
        <v>0</v>
      </c>
      <c r="J374" s="25">
        <v>13415.0381</v>
      </c>
      <c r="K374" s="25">
        <f t="shared" si="10"/>
        <v>10530.32496583899</v>
      </c>
      <c r="L374" s="25">
        <f t="shared" si="11"/>
        <v>0.21503577646648722</v>
      </c>
      <c r="N374" s="26">
        <v>340</v>
      </c>
      <c r="O374" s="26">
        <v>8719.7746704045931</v>
      </c>
      <c r="P374" s="26">
        <v>-487.13587040459242</v>
      </c>
    </row>
    <row r="375" spans="1:16">
      <c r="A375" s="21">
        <v>1</v>
      </c>
      <c r="B375" s="3">
        <v>57</v>
      </c>
      <c r="C375" s="3">
        <v>22.23</v>
      </c>
      <c r="D375" s="3">
        <v>0</v>
      </c>
      <c r="E375" s="3">
        <v>0</v>
      </c>
      <c r="F375" s="3">
        <v>0</v>
      </c>
      <c r="G375" s="3">
        <v>0</v>
      </c>
      <c r="H375" s="3">
        <v>0</v>
      </c>
      <c r="I375" s="3">
        <v>0</v>
      </c>
      <c r="J375" s="25">
        <v>12029.286700000001</v>
      </c>
      <c r="K375" s="25">
        <f t="shared" si="10"/>
        <v>10242.543992230596</v>
      </c>
      <c r="L375" s="25">
        <f t="shared" si="11"/>
        <v>0.14853272287287031</v>
      </c>
      <c r="N375" s="26">
        <v>341</v>
      </c>
      <c r="O375" s="26">
        <v>2627.7022130874989</v>
      </c>
      <c r="P375" s="26">
        <v>16327.517956912501</v>
      </c>
    </row>
    <row r="376" spans="1:16">
      <c r="A376" s="21">
        <v>1</v>
      </c>
      <c r="B376" s="3">
        <v>42</v>
      </c>
      <c r="C376" s="3">
        <v>33.155000000000001</v>
      </c>
      <c r="D376" s="3">
        <v>1</v>
      </c>
      <c r="E376" s="3">
        <v>0</v>
      </c>
      <c r="F376" s="3">
        <v>0</v>
      </c>
      <c r="G376" s="3">
        <v>0</v>
      </c>
      <c r="H376" s="3">
        <v>0</v>
      </c>
      <c r="I376" s="3">
        <v>0</v>
      </c>
      <c r="J376" s="25">
        <v>7639.4174499999999</v>
      </c>
      <c r="K376" s="25">
        <f t="shared" si="10"/>
        <v>10570.887730017937</v>
      </c>
      <c r="L376" s="25">
        <f t="shared" si="11"/>
        <v>0.38372955781045026</v>
      </c>
      <c r="N376" s="26">
        <v>342</v>
      </c>
      <c r="O376" s="26">
        <v>13684.864499726031</v>
      </c>
      <c r="P376" s="26">
        <v>-332.76469972603081</v>
      </c>
    </row>
    <row r="377" spans="1:16">
      <c r="A377" s="21">
        <v>1</v>
      </c>
      <c r="B377" s="3">
        <v>26</v>
      </c>
      <c r="C377" s="3">
        <v>32.9</v>
      </c>
      <c r="D377" s="3">
        <v>2</v>
      </c>
      <c r="E377" s="3">
        <v>1</v>
      </c>
      <c r="F377" s="3">
        <v>1</v>
      </c>
      <c r="G377" s="3">
        <v>0</v>
      </c>
      <c r="H377" s="3">
        <v>0</v>
      </c>
      <c r="I377" s="3">
        <v>1</v>
      </c>
      <c r="J377" s="25">
        <v>36085.218999999997</v>
      </c>
      <c r="K377" s="25">
        <f t="shared" si="10"/>
        <v>29607.361495115623</v>
      </c>
      <c r="L377" s="25">
        <f t="shared" si="11"/>
        <v>0.17951553806239542</v>
      </c>
      <c r="N377" s="26">
        <v>343</v>
      </c>
      <c r="O377" s="26">
        <v>12817.622223052309</v>
      </c>
      <c r="P377" s="26">
        <v>399.47227694769026</v>
      </c>
    </row>
    <row r="378" spans="1:16">
      <c r="A378" s="21">
        <v>1</v>
      </c>
      <c r="B378" s="3">
        <v>20</v>
      </c>
      <c r="C378" s="3">
        <v>33.33</v>
      </c>
      <c r="D378" s="3">
        <v>0</v>
      </c>
      <c r="E378" s="3">
        <v>1</v>
      </c>
      <c r="F378" s="3">
        <v>0</v>
      </c>
      <c r="G378" s="3">
        <v>0</v>
      </c>
      <c r="H378" s="3">
        <v>1</v>
      </c>
      <c r="I378" s="3">
        <v>0</v>
      </c>
      <c r="J378" s="25">
        <v>1391.5287000000001</v>
      </c>
      <c r="K378" s="25">
        <f t="shared" si="10"/>
        <v>3337.5698746461194</v>
      </c>
      <c r="L378" s="25">
        <f t="shared" si="11"/>
        <v>1.3984915831388309</v>
      </c>
      <c r="N378" s="26">
        <v>344</v>
      </c>
      <c r="O378" s="26">
        <v>16582.544596293137</v>
      </c>
      <c r="P378" s="26">
        <v>-2600.6942462931365</v>
      </c>
    </row>
    <row r="379" spans="1:16">
      <c r="A379" s="21">
        <v>1</v>
      </c>
      <c r="B379" s="3">
        <v>23</v>
      </c>
      <c r="C379" s="3">
        <v>28.31</v>
      </c>
      <c r="D379" s="3">
        <v>0</v>
      </c>
      <c r="E379" s="3">
        <v>0</v>
      </c>
      <c r="F379" s="3">
        <v>1</v>
      </c>
      <c r="G379" s="3">
        <v>1</v>
      </c>
      <c r="H379" s="3">
        <v>0</v>
      </c>
      <c r="I379" s="3">
        <v>0</v>
      </c>
      <c r="J379" s="25">
        <v>18033.9679</v>
      </c>
      <c r="K379" s="25">
        <f t="shared" si="10"/>
        <v>27067.294846402856</v>
      </c>
      <c r="L379" s="25">
        <f t="shared" si="11"/>
        <v>0.50090623408522628</v>
      </c>
      <c r="N379" s="26">
        <v>345</v>
      </c>
      <c r="O379" s="26">
        <v>15580.755350613086</v>
      </c>
      <c r="P379" s="26">
        <v>-4603.5490506130864</v>
      </c>
    </row>
    <row r="380" spans="1:16">
      <c r="A380" s="21">
        <v>1</v>
      </c>
      <c r="B380" s="3">
        <v>39</v>
      </c>
      <c r="C380" s="3">
        <v>24.89</v>
      </c>
      <c r="D380" s="3">
        <v>3</v>
      </c>
      <c r="E380" s="3">
        <v>0</v>
      </c>
      <c r="F380" s="3">
        <v>1</v>
      </c>
      <c r="G380" s="3">
        <v>0</v>
      </c>
      <c r="H380" s="3">
        <v>0</v>
      </c>
      <c r="I380" s="3">
        <v>0</v>
      </c>
      <c r="J380" s="25">
        <v>21659.930100000001</v>
      </c>
      <c r="K380" s="25">
        <f t="shared" si="10"/>
        <v>31796.420410523384</v>
      </c>
      <c r="L380" s="25">
        <f t="shared" si="11"/>
        <v>0.46798351904761604</v>
      </c>
      <c r="N380" s="26">
        <v>346</v>
      </c>
      <c r="O380" s="26">
        <v>7110.8574488153781</v>
      </c>
      <c r="P380" s="26">
        <v>-926.55804881537824</v>
      </c>
    </row>
    <row r="381" spans="1:16">
      <c r="A381" s="21">
        <v>1</v>
      </c>
      <c r="B381" s="3">
        <v>24</v>
      </c>
      <c r="C381" s="3">
        <v>40.15</v>
      </c>
      <c r="D381" s="3">
        <v>0</v>
      </c>
      <c r="E381" s="3">
        <v>1</v>
      </c>
      <c r="F381" s="3">
        <v>1</v>
      </c>
      <c r="G381" s="3">
        <v>0</v>
      </c>
      <c r="H381" s="3">
        <v>1</v>
      </c>
      <c r="I381" s="3">
        <v>0</v>
      </c>
      <c r="J381" s="25">
        <v>38126.246500000001</v>
      </c>
      <c r="K381" s="25">
        <f t="shared" si="10"/>
        <v>30526.829180334262</v>
      </c>
      <c r="L381" s="25">
        <f t="shared" si="11"/>
        <v>0.19932246201224502</v>
      </c>
      <c r="N381" s="26">
        <v>347</v>
      </c>
      <c r="O381" s="26">
        <v>8448.5517056681419</v>
      </c>
      <c r="P381" s="26">
        <v>-3558.5522056681421</v>
      </c>
    </row>
    <row r="382" spans="1:16">
      <c r="A382" s="21">
        <v>1</v>
      </c>
      <c r="B382" s="3">
        <v>64</v>
      </c>
      <c r="C382" s="3">
        <v>30.114999999999998</v>
      </c>
      <c r="D382" s="3">
        <v>3</v>
      </c>
      <c r="E382" s="3">
        <v>0</v>
      </c>
      <c r="F382" s="3">
        <v>0</v>
      </c>
      <c r="G382" s="3">
        <v>1</v>
      </c>
      <c r="H382" s="3">
        <v>0</v>
      </c>
      <c r="I382" s="3">
        <v>0</v>
      </c>
      <c r="J382" s="25">
        <v>16455.707849999999</v>
      </c>
      <c r="K382" s="25">
        <f t="shared" si="10"/>
        <v>15788.616577736262</v>
      </c>
      <c r="L382" s="25">
        <f t="shared" si="11"/>
        <v>4.0538594774805557E-2</v>
      </c>
      <c r="N382" s="26">
        <v>348</v>
      </c>
      <c r="O382" s="26">
        <v>11531.445536958279</v>
      </c>
      <c r="P382" s="26">
        <v>-3196.9879869582801</v>
      </c>
    </row>
    <row r="383" spans="1:16">
      <c r="A383" s="21">
        <v>1</v>
      </c>
      <c r="B383" s="3">
        <v>62</v>
      </c>
      <c r="C383" s="3">
        <v>31.46</v>
      </c>
      <c r="D383" s="3">
        <v>1</v>
      </c>
      <c r="E383" s="3">
        <v>1</v>
      </c>
      <c r="F383" s="3">
        <v>0</v>
      </c>
      <c r="G383" s="3">
        <v>0</v>
      </c>
      <c r="H383" s="3">
        <v>1</v>
      </c>
      <c r="I383" s="3">
        <v>0</v>
      </c>
      <c r="J383" s="25">
        <v>27000.98473</v>
      </c>
      <c r="K383" s="25">
        <f t="shared" si="10"/>
        <v>13966.745468111594</v>
      </c>
      <c r="L383" s="25">
        <f t="shared" si="11"/>
        <v>0.48273199634109809</v>
      </c>
      <c r="N383" s="26">
        <v>349</v>
      </c>
      <c r="O383" s="26">
        <v>6897.4367429749627</v>
      </c>
      <c r="P383" s="26">
        <v>-1419.3999429749629</v>
      </c>
    </row>
    <row r="384" spans="1:16">
      <c r="A384" s="21">
        <v>1</v>
      </c>
      <c r="B384" s="3">
        <v>27</v>
      </c>
      <c r="C384" s="3">
        <v>17.954999999999998</v>
      </c>
      <c r="D384" s="3">
        <v>2</v>
      </c>
      <c r="E384" s="3">
        <v>0</v>
      </c>
      <c r="F384" s="3">
        <v>1</v>
      </c>
      <c r="G384" s="3">
        <v>0</v>
      </c>
      <c r="H384" s="3">
        <v>0</v>
      </c>
      <c r="I384" s="3">
        <v>0</v>
      </c>
      <c r="J384" s="25">
        <v>15006.579449999999</v>
      </c>
      <c r="K384" s="25">
        <f t="shared" si="10"/>
        <v>25886.3370341349</v>
      </c>
      <c r="L384" s="25">
        <f t="shared" si="11"/>
        <v>0.72499916589152513</v>
      </c>
      <c r="N384" s="26">
        <v>350</v>
      </c>
      <c r="O384" s="26">
        <v>1898.9036444803846</v>
      </c>
      <c r="P384" s="26">
        <v>-263.16999448038473</v>
      </c>
    </row>
    <row r="385" spans="1:16">
      <c r="A385" s="21">
        <v>1</v>
      </c>
      <c r="B385" s="3">
        <v>55</v>
      </c>
      <c r="C385" s="3">
        <v>30.684999999999999</v>
      </c>
      <c r="D385" s="3">
        <v>0</v>
      </c>
      <c r="E385" s="3">
        <v>1</v>
      </c>
      <c r="F385" s="3">
        <v>1</v>
      </c>
      <c r="G385" s="3">
        <v>0</v>
      </c>
      <c r="H385" s="3">
        <v>0</v>
      </c>
      <c r="I385" s="3">
        <v>0</v>
      </c>
      <c r="J385" s="25">
        <v>42303.692150000003</v>
      </c>
      <c r="K385" s="25">
        <f t="shared" si="10"/>
        <v>36313.932119953264</v>
      </c>
      <c r="L385" s="25">
        <f t="shared" si="11"/>
        <v>0.14158953333927232</v>
      </c>
      <c r="N385" s="26">
        <v>351</v>
      </c>
      <c r="O385" s="26">
        <v>10211.813873736255</v>
      </c>
      <c r="P385" s="26">
        <v>1618.7933262637453</v>
      </c>
    </row>
    <row r="386" spans="1:16">
      <c r="A386" s="21">
        <v>1</v>
      </c>
      <c r="B386" s="3">
        <v>55</v>
      </c>
      <c r="C386" s="3">
        <v>33</v>
      </c>
      <c r="D386" s="3">
        <v>0</v>
      </c>
      <c r="E386" s="3">
        <v>1</v>
      </c>
      <c r="F386" s="3">
        <v>0</v>
      </c>
      <c r="G386" s="3">
        <v>0</v>
      </c>
      <c r="H386" s="3">
        <v>1</v>
      </c>
      <c r="I386" s="3">
        <v>0</v>
      </c>
      <c r="J386" s="25">
        <v>20781.48892</v>
      </c>
      <c r="K386" s="25">
        <f t="shared" si="10"/>
        <v>12215.608373761721</v>
      </c>
      <c r="L386" s="25">
        <f t="shared" si="11"/>
        <v>0.41218800920440879</v>
      </c>
      <c r="N386" s="26">
        <v>352</v>
      </c>
      <c r="O386" s="26">
        <v>8627.5804718368654</v>
      </c>
      <c r="P386" s="26">
        <v>304.50352816313534</v>
      </c>
    </row>
    <row r="387" spans="1:16">
      <c r="A387" s="21">
        <v>1</v>
      </c>
      <c r="B387" s="3">
        <v>35</v>
      </c>
      <c r="C387" s="3">
        <v>43.34</v>
      </c>
      <c r="D387" s="3">
        <v>2</v>
      </c>
      <c r="E387" s="3">
        <v>0</v>
      </c>
      <c r="F387" s="3">
        <v>0</v>
      </c>
      <c r="G387" s="3">
        <v>0</v>
      </c>
      <c r="H387" s="3">
        <v>1</v>
      </c>
      <c r="I387" s="3">
        <v>0</v>
      </c>
      <c r="J387" s="25">
        <v>5846.9175999999998</v>
      </c>
      <c r="K387" s="25">
        <f t="shared" si="10"/>
        <v>11668.057083044221</v>
      </c>
      <c r="L387" s="25">
        <f t="shared" si="11"/>
        <v>0.99559116123754188</v>
      </c>
      <c r="N387" s="26">
        <v>353</v>
      </c>
      <c r="O387" s="26">
        <v>4202.7596736726682</v>
      </c>
      <c r="P387" s="26">
        <v>-648.55667367266824</v>
      </c>
    </row>
    <row r="388" spans="1:16">
      <c r="A388" s="21">
        <v>1</v>
      </c>
      <c r="B388" s="3">
        <v>44</v>
      </c>
      <c r="C388" s="3">
        <v>22.135000000000002</v>
      </c>
      <c r="D388" s="3">
        <v>2</v>
      </c>
      <c r="E388" s="3">
        <v>1</v>
      </c>
      <c r="F388" s="3">
        <v>0</v>
      </c>
      <c r="G388" s="3">
        <v>0</v>
      </c>
      <c r="H388" s="3">
        <v>0</v>
      </c>
      <c r="I388" s="3">
        <v>0</v>
      </c>
      <c r="J388" s="25">
        <v>8302.5356499999998</v>
      </c>
      <c r="K388" s="25">
        <f t="shared" ref="K388:K451" si="12">SUMPRODUCT($A$2:$I$2,A388:I388)</f>
        <v>7690.8747620552003</v>
      </c>
      <c r="L388" s="25">
        <f t="shared" si="11"/>
        <v>7.3671576218380885E-2</v>
      </c>
      <c r="N388" s="26">
        <v>354</v>
      </c>
      <c r="O388" s="26">
        <v>8361.2799706842197</v>
      </c>
      <c r="P388" s="26">
        <v>4043.5991293157804</v>
      </c>
    </row>
    <row r="389" spans="1:16">
      <c r="A389" s="21">
        <v>1</v>
      </c>
      <c r="B389" s="3">
        <v>19</v>
      </c>
      <c r="C389" s="3">
        <v>34.4</v>
      </c>
      <c r="D389" s="3">
        <v>0</v>
      </c>
      <c r="E389" s="3">
        <v>1</v>
      </c>
      <c r="F389" s="3">
        <v>0</v>
      </c>
      <c r="G389" s="3">
        <v>0</v>
      </c>
      <c r="H389" s="3">
        <v>0</v>
      </c>
      <c r="I389" s="3">
        <v>1</v>
      </c>
      <c r="J389" s="25">
        <v>1261.8589999999999</v>
      </c>
      <c r="K389" s="25">
        <f t="shared" si="12"/>
        <v>3518.6215755593626</v>
      </c>
      <c r="L389" s="25">
        <f t="shared" ref="L389:L452" si="13">ABS((J389-K389)/J389)</f>
        <v>1.7884427464236201</v>
      </c>
      <c r="N389" s="26">
        <v>355</v>
      </c>
      <c r="O389" s="26">
        <v>4634.1791243401904</v>
      </c>
      <c r="P389" s="26">
        <v>9498.8586256598101</v>
      </c>
    </row>
    <row r="390" spans="1:16">
      <c r="A390" s="21">
        <v>1</v>
      </c>
      <c r="B390" s="3">
        <v>58</v>
      </c>
      <c r="C390" s="3">
        <v>39.049999999999997</v>
      </c>
      <c r="D390" s="3">
        <v>0</v>
      </c>
      <c r="E390" s="3">
        <v>0</v>
      </c>
      <c r="F390" s="3">
        <v>0</v>
      </c>
      <c r="G390" s="3">
        <v>0</v>
      </c>
      <c r="H390" s="3">
        <v>1</v>
      </c>
      <c r="I390" s="3">
        <v>0</v>
      </c>
      <c r="J390" s="25">
        <v>11856.4115</v>
      </c>
      <c r="K390" s="25">
        <f t="shared" si="12"/>
        <v>15169.612185114454</v>
      </c>
      <c r="L390" s="25">
        <f t="shared" si="13"/>
        <v>0.27944380010043124</v>
      </c>
      <c r="N390" s="26">
        <v>356</v>
      </c>
      <c r="O390" s="26">
        <v>8147.227609514046</v>
      </c>
      <c r="P390" s="26">
        <v>16455.820760485956</v>
      </c>
    </row>
    <row r="391" spans="1:16">
      <c r="A391" s="21">
        <v>1</v>
      </c>
      <c r="B391" s="3">
        <v>50</v>
      </c>
      <c r="C391" s="3">
        <v>25.364999999999998</v>
      </c>
      <c r="D391" s="3">
        <v>2</v>
      </c>
      <c r="E391" s="3">
        <v>1</v>
      </c>
      <c r="F391" s="3">
        <v>0</v>
      </c>
      <c r="G391" s="3">
        <v>1</v>
      </c>
      <c r="H391" s="3">
        <v>0</v>
      </c>
      <c r="I391" s="3">
        <v>0</v>
      </c>
      <c r="J391" s="25">
        <v>30284.642940000002</v>
      </c>
      <c r="K391" s="25">
        <f t="shared" si="12"/>
        <v>9974.6438330176607</v>
      </c>
      <c r="L391" s="25">
        <f t="shared" si="13"/>
        <v>0.67063690158806077</v>
      </c>
      <c r="N391" s="26">
        <v>357</v>
      </c>
      <c r="O391" s="26">
        <v>15024.219546195036</v>
      </c>
      <c r="P391" s="26">
        <v>-6080.1044461950351</v>
      </c>
    </row>
    <row r="392" spans="1:16">
      <c r="A392" s="21">
        <v>1</v>
      </c>
      <c r="B392" s="3">
        <v>26</v>
      </c>
      <c r="C392" s="3">
        <v>22.61</v>
      </c>
      <c r="D392" s="3">
        <v>0</v>
      </c>
      <c r="E392" s="3">
        <v>0</v>
      </c>
      <c r="F392" s="3">
        <v>0</v>
      </c>
      <c r="G392" s="3">
        <v>1</v>
      </c>
      <c r="H392" s="3">
        <v>0</v>
      </c>
      <c r="I392" s="3">
        <v>0</v>
      </c>
      <c r="J392" s="25">
        <v>3176.8159000000001</v>
      </c>
      <c r="K392" s="25">
        <f t="shared" si="12"/>
        <v>2055.9266765202883</v>
      </c>
      <c r="L392" s="25">
        <f t="shared" si="13"/>
        <v>0.35283417697566666</v>
      </c>
      <c r="N392" s="26">
        <v>358</v>
      </c>
      <c r="O392" s="26">
        <v>11194.07409092715</v>
      </c>
      <c r="P392" s="26">
        <v>-1573.7433909271494</v>
      </c>
    </row>
    <row r="393" spans="1:16">
      <c r="A393" s="21">
        <v>1</v>
      </c>
      <c r="B393" s="3">
        <v>24</v>
      </c>
      <c r="C393" s="3">
        <v>30.21</v>
      </c>
      <c r="D393" s="3">
        <v>3</v>
      </c>
      <c r="E393" s="3">
        <v>0</v>
      </c>
      <c r="F393" s="3">
        <v>0</v>
      </c>
      <c r="G393" s="3">
        <v>1</v>
      </c>
      <c r="H393" s="3">
        <v>0</v>
      </c>
      <c r="I393" s="3">
        <v>0</v>
      </c>
      <c r="J393" s="25">
        <v>4618.0798999999997</v>
      </c>
      <c r="K393" s="25">
        <f t="shared" si="12"/>
        <v>5546.5858543353752</v>
      </c>
      <c r="L393" s="25">
        <f t="shared" si="13"/>
        <v>0.20105887607864376</v>
      </c>
      <c r="N393" s="26">
        <v>359</v>
      </c>
      <c r="O393" s="26">
        <v>7018.4187642391698</v>
      </c>
      <c r="P393" s="26">
        <v>-5181.1368642391699</v>
      </c>
    </row>
    <row r="394" spans="1:16">
      <c r="A394" s="21">
        <v>1</v>
      </c>
      <c r="B394" s="3">
        <v>48</v>
      </c>
      <c r="C394" s="3">
        <v>35.625</v>
      </c>
      <c r="D394" s="3">
        <v>4</v>
      </c>
      <c r="E394" s="3">
        <v>1</v>
      </c>
      <c r="F394" s="3">
        <v>0</v>
      </c>
      <c r="G394" s="3">
        <v>0</v>
      </c>
      <c r="H394" s="3">
        <v>0</v>
      </c>
      <c r="I394" s="3">
        <v>0</v>
      </c>
      <c r="J394" s="25">
        <v>10736.87075</v>
      </c>
      <c r="K394" s="25">
        <f t="shared" si="12"/>
        <v>14245.02095171309</v>
      </c>
      <c r="L394" s="25">
        <f t="shared" si="13"/>
        <v>0.32673860786794789</v>
      </c>
      <c r="N394" s="26">
        <v>360</v>
      </c>
      <c r="O394" s="26">
        <v>-1298.3143793134038</v>
      </c>
      <c r="P394" s="26">
        <v>2905.8244793134036</v>
      </c>
    </row>
    <row r="395" spans="1:16">
      <c r="A395" s="21">
        <v>1</v>
      </c>
      <c r="B395" s="3">
        <v>19</v>
      </c>
      <c r="C395" s="3">
        <v>37.43</v>
      </c>
      <c r="D395" s="3">
        <v>0</v>
      </c>
      <c r="E395" s="3">
        <v>0</v>
      </c>
      <c r="F395" s="3">
        <v>0</v>
      </c>
      <c r="G395" s="3">
        <v>1</v>
      </c>
      <c r="H395" s="3">
        <v>0</v>
      </c>
      <c r="I395" s="3">
        <v>0</v>
      </c>
      <c r="J395" s="25">
        <v>2138.0707000000002</v>
      </c>
      <c r="K395" s="25">
        <f t="shared" si="12"/>
        <v>5284.7791912715038</v>
      </c>
      <c r="L395" s="25">
        <f t="shared" si="13"/>
        <v>1.4717513743916435</v>
      </c>
      <c r="N395" s="26">
        <v>361</v>
      </c>
      <c r="O395" s="26">
        <v>12297.515987553888</v>
      </c>
      <c r="P395" s="26">
        <v>-2254.2669875538886</v>
      </c>
    </row>
    <row r="396" spans="1:16">
      <c r="A396" s="21">
        <v>1</v>
      </c>
      <c r="B396" s="3">
        <v>48</v>
      </c>
      <c r="C396" s="3">
        <v>31.445</v>
      </c>
      <c r="D396" s="3">
        <v>1</v>
      </c>
      <c r="E396" s="3">
        <v>1</v>
      </c>
      <c r="F396" s="3">
        <v>0</v>
      </c>
      <c r="G396" s="3">
        <v>0</v>
      </c>
      <c r="H396" s="3">
        <v>0</v>
      </c>
      <c r="I396" s="3">
        <v>0</v>
      </c>
      <c r="J396" s="25">
        <v>8964.0605500000001</v>
      </c>
      <c r="K396" s="25">
        <f t="shared" si="12"/>
        <v>11400.690680172382</v>
      </c>
      <c r="L396" s="25">
        <f t="shared" si="13"/>
        <v>0.27182214093504548</v>
      </c>
      <c r="N396" s="26">
        <v>362</v>
      </c>
      <c r="O396" s="26">
        <v>6780.9692922237864</v>
      </c>
      <c r="P396" s="26">
        <v>-2029.8992922237867</v>
      </c>
    </row>
    <row r="397" spans="1:16">
      <c r="A397" s="21">
        <v>1</v>
      </c>
      <c r="B397" s="3">
        <v>49</v>
      </c>
      <c r="C397" s="3">
        <v>31.35</v>
      </c>
      <c r="D397" s="3">
        <v>1</v>
      </c>
      <c r="E397" s="3">
        <v>1</v>
      </c>
      <c r="F397" s="3">
        <v>0</v>
      </c>
      <c r="G397" s="3">
        <v>0</v>
      </c>
      <c r="H397" s="3">
        <v>0</v>
      </c>
      <c r="I397" s="3">
        <v>0</v>
      </c>
      <c r="J397" s="25">
        <v>9290.1394999999993</v>
      </c>
      <c r="K397" s="25">
        <f t="shared" si="12"/>
        <v>11625.323654616697</v>
      </c>
      <c r="L397" s="25">
        <f t="shared" si="13"/>
        <v>0.25136158123531926</v>
      </c>
      <c r="N397" s="26">
        <v>363</v>
      </c>
      <c r="O397" s="26">
        <v>23190.71361600962</v>
      </c>
      <c r="P397" s="26">
        <v>-9346.2076160096203</v>
      </c>
    </row>
    <row r="398" spans="1:16">
      <c r="A398" s="21">
        <v>1</v>
      </c>
      <c r="B398" s="3">
        <v>46</v>
      </c>
      <c r="C398" s="3">
        <v>32.299999999999997</v>
      </c>
      <c r="D398" s="3">
        <v>2</v>
      </c>
      <c r="E398" s="3">
        <v>0</v>
      </c>
      <c r="F398" s="3">
        <v>0</v>
      </c>
      <c r="G398" s="3">
        <v>0</v>
      </c>
      <c r="H398" s="3">
        <v>0</v>
      </c>
      <c r="I398" s="3">
        <v>0</v>
      </c>
      <c r="J398" s="25">
        <v>9411.0049999999992</v>
      </c>
      <c r="K398" s="25">
        <f t="shared" si="12"/>
        <v>11783.803282479192</v>
      </c>
      <c r="L398" s="25">
        <f t="shared" si="13"/>
        <v>0.25213016914550496</v>
      </c>
      <c r="N398" s="26">
        <v>364</v>
      </c>
      <c r="O398" s="26">
        <v>1925.6015562915786</v>
      </c>
      <c r="P398" s="26">
        <v>672.17744370842138</v>
      </c>
    </row>
    <row r="399" spans="1:16">
      <c r="A399" s="21">
        <v>1</v>
      </c>
      <c r="B399" s="3">
        <v>46</v>
      </c>
      <c r="C399" s="3">
        <v>19.855</v>
      </c>
      <c r="D399" s="3">
        <v>0</v>
      </c>
      <c r="E399" s="3">
        <v>1</v>
      </c>
      <c r="F399" s="3">
        <v>0</v>
      </c>
      <c r="G399" s="3">
        <v>1</v>
      </c>
      <c r="H399" s="3">
        <v>0</v>
      </c>
      <c r="I399" s="3">
        <v>0</v>
      </c>
      <c r="J399" s="25">
        <v>7526.7064499999997</v>
      </c>
      <c r="K399" s="25">
        <f t="shared" si="12"/>
        <v>6127.261403174276</v>
      </c>
      <c r="L399" s="25">
        <f t="shared" si="13"/>
        <v>0.18593060007351872</v>
      </c>
      <c r="N399" s="26">
        <v>365</v>
      </c>
      <c r="O399" s="26">
        <v>796.36856756883003</v>
      </c>
      <c r="P399" s="26">
        <v>2384.1415324311702</v>
      </c>
    </row>
    <row r="400" spans="1:16">
      <c r="A400" s="21">
        <v>1</v>
      </c>
      <c r="B400" s="3">
        <v>43</v>
      </c>
      <c r="C400" s="3">
        <v>34.4</v>
      </c>
      <c r="D400" s="3">
        <v>3</v>
      </c>
      <c r="E400" s="3">
        <v>0</v>
      </c>
      <c r="F400" s="3">
        <v>0</v>
      </c>
      <c r="G400" s="3">
        <v>0</v>
      </c>
      <c r="H400" s="3">
        <v>0</v>
      </c>
      <c r="I400" s="3">
        <v>1</v>
      </c>
      <c r="J400" s="25">
        <v>8522.0030000000006</v>
      </c>
      <c r="K400" s="25">
        <f t="shared" si="12"/>
        <v>11240.990031298219</v>
      </c>
      <c r="L400" s="25">
        <f t="shared" si="13"/>
        <v>0.31905492538529007</v>
      </c>
      <c r="N400" s="26">
        <v>366</v>
      </c>
      <c r="O400" s="26">
        <v>11563.297745453627</v>
      </c>
      <c r="P400" s="26">
        <v>-1784.9505454536265</v>
      </c>
    </row>
    <row r="401" spans="1:16">
      <c r="A401" s="21">
        <v>1</v>
      </c>
      <c r="B401" s="3">
        <v>21</v>
      </c>
      <c r="C401" s="3">
        <v>31.02</v>
      </c>
      <c r="D401" s="3">
        <v>0</v>
      </c>
      <c r="E401" s="3">
        <v>1</v>
      </c>
      <c r="F401" s="3">
        <v>0</v>
      </c>
      <c r="G401" s="3">
        <v>0</v>
      </c>
      <c r="H401" s="3">
        <v>1</v>
      </c>
      <c r="I401" s="3">
        <v>0</v>
      </c>
      <c r="J401" s="25">
        <v>16586.49771</v>
      </c>
      <c r="K401" s="25">
        <f t="shared" si="12"/>
        <v>2810.8893493424266</v>
      </c>
      <c r="L401" s="25">
        <f t="shared" si="13"/>
        <v>0.8305314721354502</v>
      </c>
      <c r="N401" s="26">
        <v>367</v>
      </c>
      <c r="O401" s="26">
        <v>14827.867353001804</v>
      </c>
      <c r="P401" s="26">
        <v>-1397.6023530018047</v>
      </c>
    </row>
    <row r="402" spans="1:16">
      <c r="A402" s="21">
        <v>1</v>
      </c>
      <c r="B402" s="3">
        <v>64</v>
      </c>
      <c r="C402" s="3">
        <v>25.6</v>
      </c>
      <c r="D402" s="3">
        <v>2</v>
      </c>
      <c r="E402" s="3">
        <v>1</v>
      </c>
      <c r="F402" s="3">
        <v>0</v>
      </c>
      <c r="G402" s="3">
        <v>0</v>
      </c>
      <c r="H402" s="3">
        <v>0</v>
      </c>
      <c r="I402" s="3">
        <v>1</v>
      </c>
      <c r="J402" s="25">
        <v>14988.432000000001</v>
      </c>
      <c r="K402" s="25">
        <f t="shared" si="12"/>
        <v>13043.256138262894</v>
      </c>
      <c r="L402" s="25">
        <f t="shared" si="13"/>
        <v>0.12977847594312111</v>
      </c>
      <c r="N402" s="26">
        <v>368</v>
      </c>
      <c r="O402" s="26">
        <v>7922.2138597418652</v>
      </c>
      <c r="P402" s="26">
        <v>94.847290258135217</v>
      </c>
    </row>
    <row r="403" spans="1:16">
      <c r="A403" s="21">
        <v>1</v>
      </c>
      <c r="B403" s="3">
        <v>18</v>
      </c>
      <c r="C403" s="3">
        <v>38.17</v>
      </c>
      <c r="D403" s="3">
        <v>0</v>
      </c>
      <c r="E403" s="3">
        <v>0</v>
      </c>
      <c r="F403" s="3">
        <v>0</v>
      </c>
      <c r="G403" s="3">
        <v>0</v>
      </c>
      <c r="H403" s="3">
        <v>1</v>
      </c>
      <c r="I403" s="3">
        <v>0</v>
      </c>
      <c r="J403" s="25">
        <v>1631.6683</v>
      </c>
      <c r="K403" s="25">
        <f t="shared" si="12"/>
        <v>4596.8678444429979</v>
      </c>
      <c r="L403" s="25">
        <f t="shared" si="13"/>
        <v>1.8172808434428722</v>
      </c>
      <c r="N403" s="26">
        <v>369</v>
      </c>
      <c r="O403" s="26">
        <v>10689.14218430566</v>
      </c>
      <c r="P403" s="26">
        <v>-2572.8733343056592</v>
      </c>
    </row>
    <row r="404" spans="1:16">
      <c r="A404" s="21">
        <v>1</v>
      </c>
      <c r="B404" s="3">
        <v>51</v>
      </c>
      <c r="C404" s="3">
        <v>20.6</v>
      </c>
      <c r="D404" s="3">
        <v>0</v>
      </c>
      <c r="E404" s="3">
        <v>0</v>
      </c>
      <c r="F404" s="3">
        <v>0</v>
      </c>
      <c r="G404" s="3">
        <v>0</v>
      </c>
      <c r="H404" s="3">
        <v>0</v>
      </c>
      <c r="I404" s="3">
        <v>1</v>
      </c>
      <c r="J404" s="25">
        <v>9264.7970000000005</v>
      </c>
      <c r="K404" s="25">
        <f t="shared" si="12"/>
        <v>7188.469556320013</v>
      </c>
      <c r="L404" s="25">
        <f t="shared" si="13"/>
        <v>0.22410932950608495</v>
      </c>
      <c r="N404" s="26">
        <v>370</v>
      </c>
      <c r="O404" s="26">
        <v>4291.5440353268777</v>
      </c>
      <c r="P404" s="26">
        <v>-809.67603532687781</v>
      </c>
    </row>
    <row r="405" spans="1:16">
      <c r="A405" s="21">
        <v>1</v>
      </c>
      <c r="B405" s="3">
        <v>47</v>
      </c>
      <c r="C405" s="3">
        <v>47.52</v>
      </c>
      <c r="D405" s="3">
        <v>1</v>
      </c>
      <c r="E405" s="3">
        <v>1</v>
      </c>
      <c r="F405" s="3">
        <v>0</v>
      </c>
      <c r="G405" s="3">
        <v>0</v>
      </c>
      <c r="H405" s="3">
        <v>1</v>
      </c>
      <c r="I405" s="3">
        <v>0</v>
      </c>
      <c r="J405" s="25">
        <v>8083.9197999999997</v>
      </c>
      <c r="K405" s="25">
        <f t="shared" si="12"/>
        <v>15561.347045041472</v>
      </c>
      <c r="L405" s="25">
        <f t="shared" si="13"/>
        <v>0.92497543642645641</v>
      </c>
      <c r="N405" s="26">
        <v>371</v>
      </c>
      <c r="O405" s="26">
        <v>10530.32496583899</v>
      </c>
      <c r="P405" s="26">
        <v>2884.7131341610093</v>
      </c>
    </row>
    <row r="406" spans="1:16">
      <c r="A406" s="21">
        <v>1</v>
      </c>
      <c r="B406" s="3">
        <v>64</v>
      </c>
      <c r="C406" s="3">
        <v>32.965000000000003</v>
      </c>
      <c r="D406" s="3">
        <v>0</v>
      </c>
      <c r="E406" s="3">
        <v>0</v>
      </c>
      <c r="F406" s="3">
        <v>0</v>
      </c>
      <c r="G406" s="3">
        <v>1</v>
      </c>
      <c r="H406" s="3">
        <v>0</v>
      </c>
      <c r="I406" s="3">
        <v>0</v>
      </c>
      <c r="J406" s="25">
        <v>14692.66935</v>
      </c>
      <c r="K406" s="25">
        <f t="shared" si="12"/>
        <v>15328.816285079762</v>
      </c>
      <c r="L406" s="25">
        <f t="shared" si="13"/>
        <v>4.3296893159836987E-2</v>
      </c>
      <c r="N406" s="26">
        <v>372</v>
      </c>
      <c r="O406" s="26">
        <v>10242.543992230596</v>
      </c>
      <c r="P406" s="26">
        <v>1786.7427077694047</v>
      </c>
    </row>
    <row r="407" spans="1:16">
      <c r="A407" s="21">
        <v>1</v>
      </c>
      <c r="B407" s="3">
        <v>49</v>
      </c>
      <c r="C407" s="3">
        <v>32.299999999999997</v>
      </c>
      <c r="D407" s="3">
        <v>3</v>
      </c>
      <c r="E407" s="3">
        <v>1</v>
      </c>
      <c r="F407" s="3">
        <v>0</v>
      </c>
      <c r="G407" s="3">
        <v>1</v>
      </c>
      <c r="H407" s="3">
        <v>0</v>
      </c>
      <c r="I407" s="3">
        <v>0</v>
      </c>
      <c r="J407" s="25">
        <v>10269.459999999999</v>
      </c>
      <c r="K407" s="25">
        <f t="shared" si="12"/>
        <v>12545.59462642062</v>
      </c>
      <c r="L407" s="25">
        <f t="shared" si="13"/>
        <v>0.22164112099571162</v>
      </c>
      <c r="N407" s="26">
        <v>373</v>
      </c>
      <c r="O407" s="26">
        <v>10570.887730017937</v>
      </c>
      <c r="P407" s="26">
        <v>-2931.4702800179375</v>
      </c>
    </row>
    <row r="408" spans="1:16">
      <c r="A408" s="21">
        <v>1</v>
      </c>
      <c r="B408" s="3">
        <v>31</v>
      </c>
      <c r="C408" s="3">
        <v>20.399999999999999</v>
      </c>
      <c r="D408" s="3">
        <v>0</v>
      </c>
      <c r="E408" s="3">
        <v>1</v>
      </c>
      <c r="F408" s="3">
        <v>0</v>
      </c>
      <c r="G408" s="3">
        <v>0</v>
      </c>
      <c r="H408" s="3">
        <v>0</v>
      </c>
      <c r="I408" s="3">
        <v>1</v>
      </c>
      <c r="J408" s="25">
        <v>3260.1990000000001</v>
      </c>
      <c r="K408" s="25">
        <f t="shared" si="12"/>
        <v>1852.1894554557757</v>
      </c>
      <c r="L408" s="25">
        <f t="shared" si="13"/>
        <v>0.43187840513546083</v>
      </c>
      <c r="N408" s="26">
        <v>374</v>
      </c>
      <c r="O408" s="26">
        <v>29607.361495115623</v>
      </c>
      <c r="P408" s="26">
        <v>6477.8575048843741</v>
      </c>
    </row>
    <row r="409" spans="1:16">
      <c r="A409" s="21">
        <v>1</v>
      </c>
      <c r="B409" s="3">
        <v>52</v>
      </c>
      <c r="C409" s="3">
        <v>38.380000000000003</v>
      </c>
      <c r="D409" s="3">
        <v>2</v>
      </c>
      <c r="E409" s="3">
        <v>0</v>
      </c>
      <c r="F409" s="3">
        <v>0</v>
      </c>
      <c r="G409" s="3">
        <v>0</v>
      </c>
      <c r="H409" s="3">
        <v>0</v>
      </c>
      <c r="I409" s="3">
        <v>0</v>
      </c>
      <c r="J409" s="25">
        <v>11396.9002</v>
      </c>
      <c r="K409" s="25">
        <f t="shared" si="12"/>
        <v>15387.23759565719</v>
      </c>
      <c r="L409" s="25">
        <f t="shared" si="13"/>
        <v>0.35012479934299945</v>
      </c>
      <c r="N409" s="26">
        <v>375</v>
      </c>
      <c r="O409" s="26">
        <v>3337.5698746461194</v>
      </c>
      <c r="P409" s="26">
        <v>-1946.0411746461193</v>
      </c>
    </row>
    <row r="410" spans="1:16">
      <c r="A410" s="21">
        <v>1</v>
      </c>
      <c r="B410" s="3">
        <v>33</v>
      </c>
      <c r="C410" s="3">
        <v>24.31</v>
      </c>
      <c r="D410" s="3">
        <v>0</v>
      </c>
      <c r="E410" s="3">
        <v>0</v>
      </c>
      <c r="F410" s="3">
        <v>0</v>
      </c>
      <c r="G410" s="3">
        <v>0</v>
      </c>
      <c r="H410" s="3">
        <v>1</v>
      </c>
      <c r="I410" s="3">
        <v>0</v>
      </c>
      <c r="J410" s="25">
        <v>4185.0978999999998</v>
      </c>
      <c r="K410" s="25">
        <f t="shared" si="12"/>
        <v>3748.4918654569728</v>
      </c>
      <c r="L410" s="25">
        <f t="shared" si="13"/>
        <v>0.10432397161916497</v>
      </c>
      <c r="N410" s="26">
        <v>376</v>
      </c>
      <c r="O410" s="26">
        <v>27067.294846402856</v>
      </c>
      <c r="P410" s="26">
        <v>-9033.3269464028563</v>
      </c>
    </row>
    <row r="411" spans="1:16">
      <c r="A411" s="21">
        <v>1</v>
      </c>
      <c r="B411" s="3">
        <v>47</v>
      </c>
      <c r="C411" s="3">
        <v>23.6</v>
      </c>
      <c r="D411" s="3">
        <v>1</v>
      </c>
      <c r="E411" s="3">
        <v>0</v>
      </c>
      <c r="F411" s="3">
        <v>0</v>
      </c>
      <c r="G411" s="3">
        <v>0</v>
      </c>
      <c r="H411" s="3">
        <v>0</v>
      </c>
      <c r="I411" s="3">
        <v>1</v>
      </c>
      <c r="J411" s="25">
        <v>8539.6710000000003</v>
      </c>
      <c r="K411" s="25">
        <f t="shared" si="12"/>
        <v>7654.1250521522743</v>
      </c>
      <c r="L411" s="25">
        <f t="shared" si="13"/>
        <v>0.1036978998192935</v>
      </c>
      <c r="N411" s="26">
        <v>377</v>
      </c>
      <c r="O411" s="26">
        <v>31796.420410523384</v>
      </c>
      <c r="P411" s="26">
        <v>-10136.490310523383</v>
      </c>
    </row>
    <row r="412" spans="1:16">
      <c r="A412" s="21">
        <v>1</v>
      </c>
      <c r="B412" s="3">
        <v>38</v>
      </c>
      <c r="C412" s="3">
        <v>21.12</v>
      </c>
      <c r="D412" s="3">
        <v>3</v>
      </c>
      <c r="E412" s="3">
        <v>1</v>
      </c>
      <c r="F412" s="3">
        <v>0</v>
      </c>
      <c r="G412" s="3">
        <v>0</v>
      </c>
      <c r="H412" s="3">
        <v>1</v>
      </c>
      <c r="I412" s="3">
        <v>0</v>
      </c>
      <c r="J412" s="25">
        <v>6652.5288</v>
      </c>
      <c r="K412" s="25">
        <f t="shared" si="12"/>
        <v>5245.9337871774242</v>
      </c>
      <c r="L412" s="25">
        <f t="shared" si="13"/>
        <v>0.21143764350521502</v>
      </c>
      <c r="N412" s="26">
        <v>378</v>
      </c>
      <c r="O412" s="26">
        <v>30526.829180334262</v>
      </c>
      <c r="P412" s="26">
        <v>7599.4173196657393</v>
      </c>
    </row>
    <row r="413" spans="1:16">
      <c r="A413" s="21">
        <v>1</v>
      </c>
      <c r="B413" s="3">
        <v>32</v>
      </c>
      <c r="C413" s="3">
        <v>30.03</v>
      </c>
      <c r="D413" s="3">
        <v>1</v>
      </c>
      <c r="E413" s="3">
        <v>1</v>
      </c>
      <c r="F413" s="3">
        <v>0</v>
      </c>
      <c r="G413" s="3">
        <v>0</v>
      </c>
      <c r="H413" s="3">
        <v>1</v>
      </c>
      <c r="I413" s="3">
        <v>0</v>
      </c>
      <c r="J413" s="25">
        <v>4074.4537</v>
      </c>
      <c r="K413" s="25">
        <f t="shared" si="12"/>
        <v>5776.0082533276563</v>
      </c>
      <c r="L413" s="25">
        <f t="shared" si="13"/>
        <v>0.41761538567186474</v>
      </c>
      <c r="N413" s="26">
        <v>379</v>
      </c>
      <c r="O413" s="26">
        <v>15788.616577736262</v>
      </c>
      <c r="P413" s="26">
        <v>667.09127226373676</v>
      </c>
    </row>
    <row r="414" spans="1:16">
      <c r="A414" s="21">
        <v>1</v>
      </c>
      <c r="B414" s="3">
        <v>19</v>
      </c>
      <c r="C414" s="3">
        <v>17.48</v>
      </c>
      <c r="D414" s="3">
        <v>0</v>
      </c>
      <c r="E414" s="3">
        <v>1</v>
      </c>
      <c r="F414" s="3">
        <v>0</v>
      </c>
      <c r="G414" s="3">
        <v>1</v>
      </c>
      <c r="H414" s="3">
        <v>0</v>
      </c>
      <c r="I414" s="3">
        <v>0</v>
      </c>
      <c r="J414" s="25">
        <v>1621.3402000000001</v>
      </c>
      <c r="K414" s="25">
        <f t="shared" si="12"/>
        <v>-1613.4445676598639</v>
      </c>
      <c r="L414" s="25">
        <f t="shared" si="13"/>
        <v>1.9951301815990647</v>
      </c>
      <c r="N414" s="26">
        <v>380</v>
      </c>
      <c r="O414" s="26">
        <v>13966.745468111594</v>
      </c>
      <c r="P414" s="26">
        <v>13034.239261888406</v>
      </c>
    </row>
    <row r="415" spans="1:16">
      <c r="A415" s="21">
        <v>1</v>
      </c>
      <c r="B415" s="3">
        <v>44</v>
      </c>
      <c r="C415" s="3">
        <v>20.234999999999999</v>
      </c>
      <c r="D415" s="3">
        <v>1</v>
      </c>
      <c r="E415" s="3">
        <v>0</v>
      </c>
      <c r="F415" s="3">
        <v>1</v>
      </c>
      <c r="G415" s="3">
        <v>0</v>
      </c>
      <c r="H415" s="3">
        <v>0</v>
      </c>
      <c r="I415" s="3">
        <v>0</v>
      </c>
      <c r="J415" s="25">
        <v>19594.809649999999</v>
      </c>
      <c r="K415" s="25">
        <f t="shared" si="12"/>
        <v>30550.755556353397</v>
      </c>
      <c r="L415" s="25">
        <f t="shared" si="13"/>
        <v>0.5591248959314794</v>
      </c>
      <c r="N415" s="26">
        <v>381</v>
      </c>
      <c r="O415" s="26">
        <v>25886.3370341349</v>
      </c>
      <c r="P415" s="26">
        <v>-10879.757584134901</v>
      </c>
    </row>
    <row r="416" spans="1:16">
      <c r="A416" s="21">
        <v>1</v>
      </c>
      <c r="B416" s="3">
        <v>26</v>
      </c>
      <c r="C416" s="3">
        <v>17.195</v>
      </c>
      <c r="D416" s="3">
        <v>2</v>
      </c>
      <c r="E416" s="3">
        <v>0</v>
      </c>
      <c r="F416" s="3">
        <v>1</v>
      </c>
      <c r="G416" s="3">
        <v>0</v>
      </c>
      <c r="H416" s="3">
        <v>0</v>
      </c>
      <c r="I416" s="3">
        <v>0</v>
      </c>
      <c r="J416" s="25">
        <v>14455.644050000001</v>
      </c>
      <c r="K416" s="25">
        <f t="shared" si="12"/>
        <v>25371.693656853316</v>
      </c>
      <c r="L416" s="25">
        <f t="shared" si="13"/>
        <v>0.75514100714546273</v>
      </c>
      <c r="N416" s="26">
        <v>382</v>
      </c>
      <c r="O416" s="26">
        <v>36313.932119953264</v>
      </c>
      <c r="P416" s="26">
        <v>5989.7600300467384</v>
      </c>
    </row>
    <row r="417" spans="1:16">
      <c r="A417" s="21">
        <v>1</v>
      </c>
      <c r="B417" s="3">
        <v>25</v>
      </c>
      <c r="C417" s="3">
        <v>23.9</v>
      </c>
      <c r="D417" s="3">
        <v>5</v>
      </c>
      <c r="E417" s="3">
        <v>1</v>
      </c>
      <c r="F417" s="3">
        <v>0</v>
      </c>
      <c r="G417" s="3">
        <v>0</v>
      </c>
      <c r="H417" s="3">
        <v>0</v>
      </c>
      <c r="I417" s="3">
        <v>1</v>
      </c>
      <c r="J417" s="25">
        <v>5080.0959999999995</v>
      </c>
      <c r="K417" s="25">
        <f t="shared" si="12"/>
        <v>3875.7311536152924</v>
      </c>
      <c r="L417" s="25">
        <f t="shared" si="13"/>
        <v>0.23707521400869339</v>
      </c>
      <c r="N417" s="26">
        <v>383</v>
      </c>
      <c r="O417" s="26">
        <v>12215.608373761721</v>
      </c>
      <c r="P417" s="26">
        <v>8565.8805462382788</v>
      </c>
    </row>
    <row r="418" spans="1:16">
      <c r="A418" s="21">
        <v>1</v>
      </c>
      <c r="B418" s="3">
        <v>19</v>
      </c>
      <c r="C418" s="3">
        <v>35.15</v>
      </c>
      <c r="D418" s="3">
        <v>0</v>
      </c>
      <c r="E418" s="3">
        <v>0</v>
      </c>
      <c r="F418" s="3">
        <v>0</v>
      </c>
      <c r="G418" s="3">
        <v>1</v>
      </c>
      <c r="H418" s="3">
        <v>0</v>
      </c>
      <c r="I418" s="3">
        <v>0</v>
      </c>
      <c r="J418" s="25">
        <v>2134.9014999999999</v>
      </c>
      <c r="K418" s="25">
        <f t="shared" si="12"/>
        <v>4511.4181170387874</v>
      </c>
      <c r="L418" s="25">
        <f t="shared" si="13"/>
        <v>1.1131738944577947</v>
      </c>
      <c r="N418" s="26">
        <v>384</v>
      </c>
      <c r="O418" s="26">
        <v>11668.057083044221</v>
      </c>
      <c r="P418" s="26">
        <v>-5821.1394830442214</v>
      </c>
    </row>
    <row r="419" spans="1:16">
      <c r="A419" s="21">
        <v>1</v>
      </c>
      <c r="B419" s="3">
        <v>43</v>
      </c>
      <c r="C419" s="3">
        <v>35.64</v>
      </c>
      <c r="D419" s="3">
        <v>1</v>
      </c>
      <c r="E419" s="3">
        <v>0</v>
      </c>
      <c r="F419" s="3">
        <v>0</v>
      </c>
      <c r="G419" s="3">
        <v>0</v>
      </c>
      <c r="H419" s="3">
        <v>1</v>
      </c>
      <c r="I419" s="3">
        <v>0</v>
      </c>
      <c r="J419" s="25">
        <v>7345.7266</v>
      </c>
      <c r="K419" s="25">
        <f t="shared" si="12"/>
        <v>10635.617765390405</v>
      </c>
      <c r="L419" s="25">
        <f t="shared" si="13"/>
        <v>0.44786463539092308</v>
      </c>
      <c r="N419" s="26">
        <v>385</v>
      </c>
      <c r="O419" s="26">
        <v>7690.8747620552003</v>
      </c>
      <c r="P419" s="26">
        <v>611.66088794479947</v>
      </c>
    </row>
    <row r="420" spans="1:16">
      <c r="A420" s="21">
        <v>1</v>
      </c>
      <c r="B420" s="3">
        <v>52</v>
      </c>
      <c r="C420" s="3">
        <v>34.1</v>
      </c>
      <c r="D420" s="3">
        <v>0</v>
      </c>
      <c r="E420" s="3">
        <v>1</v>
      </c>
      <c r="F420" s="3">
        <v>0</v>
      </c>
      <c r="G420" s="3">
        <v>0</v>
      </c>
      <c r="H420" s="3">
        <v>1</v>
      </c>
      <c r="I420" s="3">
        <v>0</v>
      </c>
      <c r="J420" s="25">
        <v>9140.9509999999991</v>
      </c>
      <c r="K420" s="25">
        <f t="shared" si="12"/>
        <v>11818.152115121602</v>
      </c>
      <c r="L420" s="25">
        <f t="shared" si="13"/>
        <v>0.29287993285617692</v>
      </c>
      <c r="N420" s="26">
        <v>386</v>
      </c>
      <c r="O420" s="26">
        <v>3518.6215755593626</v>
      </c>
      <c r="P420" s="26">
        <v>-2256.7625755593626</v>
      </c>
    </row>
    <row r="421" spans="1:16">
      <c r="A421" s="21">
        <v>1</v>
      </c>
      <c r="B421" s="3">
        <v>36</v>
      </c>
      <c r="C421" s="3">
        <v>22.6</v>
      </c>
      <c r="D421" s="3">
        <v>2</v>
      </c>
      <c r="E421" s="3">
        <v>0</v>
      </c>
      <c r="F421" s="3">
        <v>1</v>
      </c>
      <c r="G421" s="3">
        <v>0</v>
      </c>
      <c r="H421" s="3">
        <v>0</v>
      </c>
      <c r="I421" s="3">
        <v>1</v>
      </c>
      <c r="J421" s="25">
        <v>18608.261999999999</v>
      </c>
      <c r="K421" s="25">
        <f t="shared" si="12"/>
        <v>28813.546807692557</v>
      </c>
      <c r="L421" s="25">
        <f t="shared" si="13"/>
        <v>0.54842761821026376</v>
      </c>
      <c r="N421" s="26">
        <v>387</v>
      </c>
      <c r="O421" s="26">
        <v>15169.612185114454</v>
      </c>
      <c r="P421" s="26">
        <v>-3313.2006851144542</v>
      </c>
    </row>
    <row r="422" spans="1:16">
      <c r="A422" s="21">
        <v>1</v>
      </c>
      <c r="B422" s="3">
        <v>64</v>
      </c>
      <c r="C422" s="3">
        <v>39.159999999999997</v>
      </c>
      <c r="D422" s="3">
        <v>1</v>
      </c>
      <c r="E422" s="3">
        <v>1</v>
      </c>
      <c r="F422" s="3">
        <v>0</v>
      </c>
      <c r="G422" s="3">
        <v>0</v>
      </c>
      <c r="H422" s="3">
        <v>1</v>
      </c>
      <c r="I422" s="3">
        <v>0</v>
      </c>
      <c r="J422" s="25">
        <v>14418.2804</v>
      </c>
      <c r="K422" s="25">
        <f t="shared" si="12"/>
        <v>17092.247765989763</v>
      </c>
      <c r="L422" s="25">
        <f t="shared" si="13"/>
        <v>0.18545674600625492</v>
      </c>
      <c r="N422" s="26">
        <v>388</v>
      </c>
      <c r="O422" s="26">
        <v>9974.6438330176607</v>
      </c>
      <c r="P422" s="26">
        <v>20309.999106982341</v>
      </c>
    </row>
    <row r="423" spans="1:16">
      <c r="A423" s="21">
        <v>1</v>
      </c>
      <c r="B423" s="3">
        <v>63</v>
      </c>
      <c r="C423" s="3">
        <v>26.98</v>
      </c>
      <c r="D423" s="3">
        <v>0</v>
      </c>
      <c r="E423" s="3">
        <v>0</v>
      </c>
      <c r="F423" s="3">
        <v>1</v>
      </c>
      <c r="G423" s="3">
        <v>1</v>
      </c>
      <c r="H423" s="3">
        <v>0</v>
      </c>
      <c r="I423" s="3">
        <v>0</v>
      </c>
      <c r="J423" s="25">
        <v>28950.4692</v>
      </c>
      <c r="K423" s="25">
        <f t="shared" si="12"/>
        <v>36890.421654594356</v>
      </c>
      <c r="L423" s="25">
        <f t="shared" si="13"/>
        <v>0.27425988849238953</v>
      </c>
      <c r="N423" s="26">
        <v>389</v>
      </c>
      <c r="O423" s="26">
        <v>2055.9266765202883</v>
      </c>
      <c r="P423" s="26">
        <v>1120.8892234797117</v>
      </c>
    </row>
    <row r="424" spans="1:16">
      <c r="A424" s="21">
        <v>1</v>
      </c>
      <c r="B424" s="3">
        <v>64</v>
      </c>
      <c r="C424" s="3">
        <v>33.880000000000003</v>
      </c>
      <c r="D424" s="3">
        <v>0</v>
      </c>
      <c r="E424" s="3">
        <v>1</v>
      </c>
      <c r="F424" s="3">
        <v>1</v>
      </c>
      <c r="G424" s="3">
        <v>0</v>
      </c>
      <c r="H424" s="3">
        <v>1</v>
      </c>
      <c r="I424" s="3">
        <v>0</v>
      </c>
      <c r="J424" s="25">
        <v>46889.261200000001</v>
      </c>
      <c r="K424" s="25">
        <f t="shared" si="12"/>
        <v>38674.340327688209</v>
      </c>
      <c r="L424" s="25">
        <f t="shared" si="13"/>
        <v>0.1751983431189526</v>
      </c>
      <c r="N424" s="26">
        <v>390</v>
      </c>
      <c r="O424" s="26">
        <v>5546.5858543353752</v>
      </c>
      <c r="P424" s="26">
        <v>-928.50595433537546</v>
      </c>
    </row>
    <row r="425" spans="1:16">
      <c r="A425" s="21">
        <v>1</v>
      </c>
      <c r="B425" s="3">
        <v>61</v>
      </c>
      <c r="C425" s="3">
        <v>35.86</v>
      </c>
      <c r="D425" s="3">
        <v>0</v>
      </c>
      <c r="E425" s="3">
        <v>1</v>
      </c>
      <c r="F425" s="3">
        <v>1</v>
      </c>
      <c r="G425" s="3">
        <v>0</v>
      </c>
      <c r="H425" s="3">
        <v>1</v>
      </c>
      <c r="I425" s="3">
        <v>0</v>
      </c>
      <c r="J425" s="25">
        <v>46599.108399999997</v>
      </c>
      <c r="K425" s="25">
        <f t="shared" si="12"/>
        <v>38575.374308225633</v>
      </c>
      <c r="L425" s="25">
        <f t="shared" si="13"/>
        <v>0.17218642946770124</v>
      </c>
      <c r="N425" s="26">
        <v>391</v>
      </c>
      <c r="O425" s="26">
        <v>14245.02095171309</v>
      </c>
      <c r="P425" s="26">
        <v>-3508.1502017130897</v>
      </c>
    </row>
    <row r="426" spans="1:16">
      <c r="A426" s="21">
        <v>1</v>
      </c>
      <c r="B426" s="3">
        <v>40</v>
      </c>
      <c r="C426" s="3">
        <v>32.774999999999999</v>
      </c>
      <c r="D426" s="3">
        <v>1</v>
      </c>
      <c r="E426" s="3">
        <v>1</v>
      </c>
      <c r="F426" s="3">
        <v>1</v>
      </c>
      <c r="G426" s="3">
        <v>0</v>
      </c>
      <c r="H426" s="3">
        <v>0</v>
      </c>
      <c r="I426" s="3">
        <v>0</v>
      </c>
      <c r="J426" s="25">
        <v>39125.332249999999</v>
      </c>
      <c r="K426" s="25">
        <f t="shared" si="12"/>
        <v>33645.501695088831</v>
      </c>
      <c r="L426" s="25">
        <f t="shared" si="13"/>
        <v>0.14005837752115621</v>
      </c>
      <c r="N426" s="26">
        <v>392</v>
      </c>
      <c r="O426" s="26">
        <v>5284.7791912715038</v>
      </c>
      <c r="P426" s="26">
        <v>-3146.7084912715036</v>
      </c>
    </row>
    <row r="427" spans="1:16">
      <c r="A427" s="21">
        <v>1</v>
      </c>
      <c r="B427" s="3">
        <v>25</v>
      </c>
      <c r="C427" s="3">
        <v>30.59</v>
      </c>
      <c r="D427" s="3">
        <v>0</v>
      </c>
      <c r="E427" s="3">
        <v>1</v>
      </c>
      <c r="F427" s="3">
        <v>0</v>
      </c>
      <c r="G427" s="3">
        <v>0</v>
      </c>
      <c r="H427" s="3">
        <v>0</v>
      </c>
      <c r="I427" s="3">
        <v>0</v>
      </c>
      <c r="J427" s="25">
        <v>2727.3951000000002</v>
      </c>
      <c r="K427" s="25">
        <f t="shared" si="12"/>
        <v>4727.4836238269763</v>
      </c>
      <c r="L427" s="25">
        <f t="shared" si="13"/>
        <v>0.73333288742323255</v>
      </c>
      <c r="N427" s="26">
        <v>393</v>
      </c>
      <c r="O427" s="26">
        <v>11400.690680172382</v>
      </c>
      <c r="P427" s="26">
        <v>-2436.6301301723815</v>
      </c>
    </row>
    <row r="428" spans="1:16">
      <c r="A428" s="21">
        <v>1</v>
      </c>
      <c r="B428" s="3">
        <v>48</v>
      </c>
      <c r="C428" s="3">
        <v>30.2</v>
      </c>
      <c r="D428" s="3">
        <v>2</v>
      </c>
      <c r="E428" s="3">
        <v>1</v>
      </c>
      <c r="F428" s="3">
        <v>0</v>
      </c>
      <c r="G428" s="3">
        <v>0</v>
      </c>
      <c r="H428" s="3">
        <v>0</v>
      </c>
      <c r="I428" s="3">
        <v>1</v>
      </c>
      <c r="J428" s="25">
        <v>8968.33</v>
      </c>
      <c r="K428" s="25">
        <f t="shared" si="12"/>
        <v>10493.844384275191</v>
      </c>
      <c r="L428" s="25">
        <f t="shared" si="13"/>
        <v>0.1701001618222335</v>
      </c>
      <c r="N428" s="26">
        <v>394</v>
      </c>
      <c r="O428" s="26">
        <v>11625.323654616697</v>
      </c>
      <c r="P428" s="26">
        <v>-2335.1841546166979</v>
      </c>
    </row>
    <row r="429" spans="1:16">
      <c r="A429" s="21">
        <v>1</v>
      </c>
      <c r="B429" s="3">
        <v>45</v>
      </c>
      <c r="C429" s="3">
        <v>24.31</v>
      </c>
      <c r="D429" s="3">
        <v>5</v>
      </c>
      <c r="E429" s="3">
        <v>1</v>
      </c>
      <c r="F429" s="3">
        <v>0</v>
      </c>
      <c r="G429" s="3">
        <v>0</v>
      </c>
      <c r="H429" s="3">
        <v>1</v>
      </c>
      <c r="I429" s="3">
        <v>0</v>
      </c>
      <c r="J429" s="25">
        <v>9788.8659000000007</v>
      </c>
      <c r="K429" s="25">
        <f t="shared" si="12"/>
        <v>9076.9564622557027</v>
      </c>
      <c r="L429" s="25">
        <f t="shared" si="13"/>
        <v>7.2726447069246081E-2</v>
      </c>
      <c r="N429" s="26">
        <v>395</v>
      </c>
      <c r="O429" s="26">
        <v>11783.803282479192</v>
      </c>
      <c r="P429" s="26">
        <v>-2372.7982824791925</v>
      </c>
    </row>
    <row r="430" spans="1:16">
      <c r="A430" s="21">
        <v>1</v>
      </c>
      <c r="B430" s="3">
        <v>38</v>
      </c>
      <c r="C430" s="3">
        <v>27.265000000000001</v>
      </c>
      <c r="D430" s="3">
        <v>1</v>
      </c>
      <c r="E430" s="3">
        <v>0</v>
      </c>
      <c r="F430" s="3">
        <v>0</v>
      </c>
      <c r="G430" s="3">
        <v>0</v>
      </c>
      <c r="H430" s="3">
        <v>0</v>
      </c>
      <c r="I430" s="3">
        <v>0</v>
      </c>
      <c r="J430" s="25">
        <v>6555.07035</v>
      </c>
      <c r="K430" s="25">
        <f t="shared" si="12"/>
        <v>7545.6128781006973</v>
      </c>
      <c r="L430" s="25">
        <f t="shared" si="13"/>
        <v>0.15111089205941128</v>
      </c>
      <c r="N430" s="26">
        <v>396</v>
      </c>
      <c r="O430" s="26">
        <v>6127.261403174276</v>
      </c>
      <c r="P430" s="26">
        <v>1399.4450468257237</v>
      </c>
    </row>
    <row r="431" spans="1:16">
      <c r="A431" s="21">
        <v>1</v>
      </c>
      <c r="B431" s="3">
        <v>18</v>
      </c>
      <c r="C431" s="3">
        <v>29.164999999999999</v>
      </c>
      <c r="D431" s="3">
        <v>0</v>
      </c>
      <c r="E431" s="3">
        <v>0</v>
      </c>
      <c r="F431" s="3">
        <v>0</v>
      </c>
      <c r="G431" s="3">
        <v>0</v>
      </c>
      <c r="H431" s="3">
        <v>0</v>
      </c>
      <c r="I431" s="3">
        <v>0</v>
      </c>
      <c r="J431" s="25">
        <v>7323.7348190000002</v>
      </c>
      <c r="K431" s="25">
        <f t="shared" si="12"/>
        <v>2577.4528440652011</v>
      </c>
      <c r="L431" s="25">
        <f t="shared" si="13"/>
        <v>0.64806851862269743</v>
      </c>
      <c r="N431" s="26">
        <v>397</v>
      </c>
      <c r="O431" s="26">
        <v>11240.990031298219</v>
      </c>
      <c r="P431" s="26">
        <v>-2718.9870312982184</v>
      </c>
    </row>
    <row r="432" spans="1:16">
      <c r="A432" s="21">
        <v>1</v>
      </c>
      <c r="B432" s="3">
        <v>21</v>
      </c>
      <c r="C432" s="3">
        <v>16.815000000000001</v>
      </c>
      <c r="D432" s="3">
        <v>1</v>
      </c>
      <c r="E432" s="3">
        <v>0</v>
      </c>
      <c r="F432" s="3">
        <v>0</v>
      </c>
      <c r="G432" s="3">
        <v>0</v>
      </c>
      <c r="H432" s="3">
        <v>0</v>
      </c>
      <c r="I432" s="3">
        <v>0</v>
      </c>
      <c r="J432" s="25">
        <v>3167.4558499999998</v>
      </c>
      <c r="K432" s="25">
        <f t="shared" si="12"/>
        <v>-365.51670526749677</v>
      </c>
      <c r="L432" s="25">
        <f t="shared" si="13"/>
        <v>1.1153975690829272</v>
      </c>
      <c r="N432" s="26">
        <v>398</v>
      </c>
      <c r="O432" s="26">
        <v>2810.8893493424266</v>
      </c>
      <c r="P432" s="26">
        <v>13775.608360657574</v>
      </c>
    </row>
    <row r="433" spans="1:16">
      <c r="A433" s="21">
        <v>1</v>
      </c>
      <c r="B433" s="3">
        <v>27</v>
      </c>
      <c r="C433" s="3">
        <v>30.4</v>
      </c>
      <c r="D433" s="3">
        <v>3</v>
      </c>
      <c r="E433" s="3">
        <v>0</v>
      </c>
      <c r="F433" s="3">
        <v>0</v>
      </c>
      <c r="G433" s="3">
        <v>1</v>
      </c>
      <c r="H433" s="3">
        <v>0</v>
      </c>
      <c r="I433" s="3">
        <v>0</v>
      </c>
      <c r="J433" s="25">
        <v>18804.752400000001</v>
      </c>
      <c r="K433" s="25">
        <f t="shared" si="12"/>
        <v>6381.6016681334768</v>
      </c>
      <c r="L433" s="25">
        <f t="shared" si="13"/>
        <v>0.66063888891547029</v>
      </c>
      <c r="N433" s="26">
        <v>399</v>
      </c>
      <c r="O433" s="26">
        <v>13043.256138262894</v>
      </c>
      <c r="P433" s="26">
        <v>1945.175861737107</v>
      </c>
    </row>
    <row r="434" spans="1:16">
      <c r="A434" s="21">
        <v>1</v>
      </c>
      <c r="B434" s="3">
        <v>19</v>
      </c>
      <c r="C434" s="3">
        <v>33.1</v>
      </c>
      <c r="D434" s="3">
        <v>0</v>
      </c>
      <c r="E434" s="3">
        <v>1</v>
      </c>
      <c r="F434" s="3">
        <v>0</v>
      </c>
      <c r="G434" s="3">
        <v>0</v>
      </c>
      <c r="H434" s="3">
        <v>0</v>
      </c>
      <c r="I434" s="3">
        <v>1</v>
      </c>
      <c r="J434" s="25">
        <v>23082.955330000001</v>
      </c>
      <c r="K434" s="25">
        <f t="shared" si="12"/>
        <v>3077.6700858652712</v>
      </c>
      <c r="L434" s="25">
        <f t="shared" si="13"/>
        <v>0.86666914864816524</v>
      </c>
      <c r="N434" s="26">
        <v>400</v>
      </c>
      <c r="O434" s="26">
        <v>4596.8678444429979</v>
      </c>
      <c r="P434" s="26">
        <v>-2965.1995444429976</v>
      </c>
    </row>
    <row r="435" spans="1:16">
      <c r="A435" s="21">
        <v>1</v>
      </c>
      <c r="B435" s="3">
        <v>29</v>
      </c>
      <c r="C435" s="3">
        <v>20.234999999999999</v>
      </c>
      <c r="D435" s="3">
        <v>2</v>
      </c>
      <c r="E435" s="3">
        <v>0</v>
      </c>
      <c r="F435" s="3">
        <v>0</v>
      </c>
      <c r="G435" s="3">
        <v>1</v>
      </c>
      <c r="H435" s="3">
        <v>0</v>
      </c>
      <c r="I435" s="3">
        <v>0</v>
      </c>
      <c r="J435" s="25">
        <v>4906.4096499999996</v>
      </c>
      <c r="K435" s="25">
        <f t="shared" si="12"/>
        <v>2971.9123721048522</v>
      </c>
      <c r="L435" s="25">
        <f t="shared" si="13"/>
        <v>0.39427960889795405</v>
      </c>
      <c r="N435" s="26">
        <v>401</v>
      </c>
      <c r="O435" s="26">
        <v>7188.469556320013</v>
      </c>
      <c r="P435" s="26">
        <v>2076.3274436799875</v>
      </c>
    </row>
    <row r="436" spans="1:16">
      <c r="A436" s="21">
        <v>1</v>
      </c>
      <c r="B436" s="3">
        <v>42</v>
      </c>
      <c r="C436" s="3">
        <v>26.9</v>
      </c>
      <c r="D436" s="3">
        <v>0</v>
      </c>
      <c r="E436" s="3">
        <v>1</v>
      </c>
      <c r="F436" s="3">
        <v>0</v>
      </c>
      <c r="G436" s="3">
        <v>0</v>
      </c>
      <c r="H436" s="3">
        <v>0</v>
      </c>
      <c r="I436" s="3">
        <v>1</v>
      </c>
      <c r="J436" s="25">
        <v>5969.723</v>
      </c>
      <c r="K436" s="25">
        <f t="shared" si="12"/>
        <v>6882.366781837065</v>
      </c>
      <c r="L436" s="25">
        <f t="shared" si="13"/>
        <v>0.15287874861816286</v>
      </c>
      <c r="N436" s="26">
        <v>402</v>
      </c>
      <c r="O436" s="26">
        <v>15561.347045041472</v>
      </c>
      <c r="P436" s="26">
        <v>-7477.4272450414719</v>
      </c>
    </row>
    <row r="437" spans="1:16">
      <c r="A437" s="21">
        <v>1</v>
      </c>
      <c r="B437" s="3">
        <v>60</v>
      </c>
      <c r="C437" s="3">
        <v>30.5</v>
      </c>
      <c r="D437" s="3">
        <v>0</v>
      </c>
      <c r="E437" s="3">
        <v>0</v>
      </c>
      <c r="F437" s="3">
        <v>0</v>
      </c>
      <c r="G437" s="3">
        <v>0</v>
      </c>
      <c r="H437" s="3">
        <v>0</v>
      </c>
      <c r="I437" s="3">
        <v>1</v>
      </c>
      <c r="J437" s="25">
        <v>12638.195</v>
      </c>
      <c r="K437" s="25">
        <f t="shared" si="12"/>
        <v>12858.191919903462</v>
      </c>
      <c r="L437" s="25">
        <f t="shared" si="13"/>
        <v>1.7407305386842202E-2</v>
      </c>
      <c r="N437" s="26">
        <v>403</v>
      </c>
      <c r="O437" s="26">
        <v>15328.816285079762</v>
      </c>
      <c r="P437" s="26">
        <v>-636.14693507976153</v>
      </c>
    </row>
    <row r="438" spans="1:16">
      <c r="A438" s="21">
        <v>1</v>
      </c>
      <c r="B438" s="3">
        <v>31</v>
      </c>
      <c r="C438" s="3">
        <v>28.594999999999999</v>
      </c>
      <c r="D438" s="3">
        <v>1</v>
      </c>
      <c r="E438" s="3">
        <v>1</v>
      </c>
      <c r="F438" s="3">
        <v>0</v>
      </c>
      <c r="G438" s="3">
        <v>1</v>
      </c>
      <c r="H438" s="3">
        <v>0</v>
      </c>
      <c r="I438" s="3">
        <v>0</v>
      </c>
      <c r="J438" s="25">
        <v>4243.5900499999998</v>
      </c>
      <c r="K438" s="25">
        <f t="shared" si="12"/>
        <v>5714.4674448219312</v>
      </c>
      <c r="L438" s="25">
        <f t="shared" si="13"/>
        <v>0.3466115665017952</v>
      </c>
      <c r="N438" s="26">
        <v>404</v>
      </c>
      <c r="O438" s="26">
        <v>12545.59462642062</v>
      </c>
      <c r="P438" s="26">
        <v>-2276.1346264206204</v>
      </c>
    </row>
    <row r="439" spans="1:16">
      <c r="A439" s="21">
        <v>1</v>
      </c>
      <c r="B439" s="3">
        <v>60</v>
      </c>
      <c r="C439" s="3">
        <v>33.11</v>
      </c>
      <c r="D439" s="3">
        <v>3</v>
      </c>
      <c r="E439" s="3">
        <v>1</v>
      </c>
      <c r="F439" s="3">
        <v>0</v>
      </c>
      <c r="G439" s="3">
        <v>0</v>
      </c>
      <c r="H439" s="3">
        <v>1</v>
      </c>
      <c r="I439" s="3">
        <v>0</v>
      </c>
      <c r="J439" s="25">
        <v>13919.822899999999</v>
      </c>
      <c r="K439" s="25">
        <f t="shared" si="12"/>
        <v>14963.703051793051</v>
      </c>
      <c r="L439" s="25">
        <f t="shared" si="13"/>
        <v>7.4992344320203352E-2</v>
      </c>
      <c r="N439" s="26">
        <v>405</v>
      </c>
      <c r="O439" s="26">
        <v>1852.1894554557757</v>
      </c>
      <c r="P439" s="26">
        <v>1408.0095445442244</v>
      </c>
    </row>
    <row r="440" spans="1:16">
      <c r="A440" s="21">
        <v>1</v>
      </c>
      <c r="B440" s="3">
        <v>22</v>
      </c>
      <c r="C440" s="3">
        <v>31.73</v>
      </c>
      <c r="D440" s="3">
        <v>0</v>
      </c>
      <c r="E440" s="3">
        <v>1</v>
      </c>
      <c r="F440" s="3">
        <v>0</v>
      </c>
      <c r="G440" s="3">
        <v>0</v>
      </c>
      <c r="H440" s="3">
        <v>0</v>
      </c>
      <c r="I440" s="3">
        <v>0</v>
      </c>
      <c r="J440" s="25">
        <v>2254.7966999999999</v>
      </c>
      <c r="K440" s="25">
        <f t="shared" si="12"/>
        <v>4343.5951033312913</v>
      </c>
      <c r="L440" s="25">
        <f t="shared" si="13"/>
        <v>0.92637992743704634</v>
      </c>
      <c r="N440" s="26">
        <v>406</v>
      </c>
      <c r="O440" s="26">
        <v>15387.23759565719</v>
      </c>
      <c r="P440" s="26">
        <v>-3990.3373956571904</v>
      </c>
    </row>
    <row r="441" spans="1:16">
      <c r="A441" s="21">
        <v>1</v>
      </c>
      <c r="B441" s="3">
        <v>35</v>
      </c>
      <c r="C441" s="3">
        <v>28.9</v>
      </c>
      <c r="D441" s="3">
        <v>3</v>
      </c>
      <c r="E441" s="3">
        <v>1</v>
      </c>
      <c r="F441" s="3">
        <v>0</v>
      </c>
      <c r="G441" s="3">
        <v>0</v>
      </c>
      <c r="H441" s="3">
        <v>0</v>
      </c>
      <c r="I441" s="3">
        <v>1</v>
      </c>
      <c r="J441" s="25">
        <v>5926.8459999999995</v>
      </c>
      <c r="K441" s="25">
        <f t="shared" si="12"/>
        <v>7189.260856744706</v>
      </c>
      <c r="L441" s="25">
        <f t="shared" si="13"/>
        <v>0.21299943625069834</v>
      </c>
      <c r="N441" s="26">
        <v>407</v>
      </c>
      <c r="O441" s="26">
        <v>3748.4918654569728</v>
      </c>
      <c r="P441" s="26">
        <v>436.60603454302691</v>
      </c>
    </row>
    <row r="442" spans="1:16">
      <c r="A442" s="21">
        <v>1</v>
      </c>
      <c r="B442" s="3">
        <v>52</v>
      </c>
      <c r="C442" s="3">
        <v>46.75</v>
      </c>
      <c r="D442" s="3">
        <v>5</v>
      </c>
      <c r="E442" s="3">
        <v>0</v>
      </c>
      <c r="F442" s="3">
        <v>0</v>
      </c>
      <c r="G442" s="3">
        <v>0</v>
      </c>
      <c r="H442" s="3">
        <v>1</v>
      </c>
      <c r="I442" s="3">
        <v>0</v>
      </c>
      <c r="J442" s="25">
        <v>12592.5345</v>
      </c>
      <c r="K442" s="25">
        <f t="shared" si="12"/>
        <v>18617.766388439501</v>
      </c>
      <c r="L442" s="25">
        <f t="shared" si="13"/>
        <v>0.47847650434783412</v>
      </c>
      <c r="N442" s="26">
        <v>408</v>
      </c>
      <c r="O442" s="26">
        <v>7654.1250521522743</v>
      </c>
      <c r="P442" s="26">
        <v>885.54594784772598</v>
      </c>
    </row>
    <row r="443" spans="1:16">
      <c r="A443" s="21">
        <v>1</v>
      </c>
      <c r="B443" s="3">
        <v>26</v>
      </c>
      <c r="C443" s="3">
        <v>29.45</v>
      </c>
      <c r="D443" s="3">
        <v>0</v>
      </c>
      <c r="E443" s="3">
        <v>1</v>
      </c>
      <c r="F443" s="3">
        <v>0</v>
      </c>
      <c r="G443" s="3">
        <v>0</v>
      </c>
      <c r="H443" s="3">
        <v>0</v>
      </c>
      <c r="I443" s="3">
        <v>0</v>
      </c>
      <c r="J443" s="25">
        <v>2897.3235</v>
      </c>
      <c r="K443" s="25">
        <f t="shared" si="12"/>
        <v>4597.6594392479674</v>
      </c>
      <c r="L443" s="25">
        <f t="shared" si="13"/>
        <v>0.58686437301460037</v>
      </c>
      <c r="N443" s="26">
        <v>409</v>
      </c>
      <c r="O443" s="26">
        <v>5245.9337871774242</v>
      </c>
      <c r="P443" s="26">
        <v>1406.5950128225759</v>
      </c>
    </row>
    <row r="444" spans="1:16">
      <c r="A444" s="21">
        <v>1</v>
      </c>
      <c r="B444" s="3">
        <v>31</v>
      </c>
      <c r="C444" s="3">
        <v>32.68</v>
      </c>
      <c r="D444" s="3">
        <v>1</v>
      </c>
      <c r="E444" s="3">
        <v>0</v>
      </c>
      <c r="F444" s="3">
        <v>0</v>
      </c>
      <c r="G444" s="3">
        <v>1</v>
      </c>
      <c r="H444" s="3">
        <v>0</v>
      </c>
      <c r="I444" s="3">
        <v>0</v>
      </c>
      <c r="J444" s="25">
        <v>4738.2682000000004</v>
      </c>
      <c r="K444" s="25">
        <f t="shared" si="12"/>
        <v>7231.3870622173199</v>
      </c>
      <c r="L444" s="25">
        <f t="shared" si="13"/>
        <v>0.52616668305464842</v>
      </c>
      <c r="N444" s="26">
        <v>410</v>
      </c>
      <c r="O444" s="26">
        <v>5776.0082533276563</v>
      </c>
      <c r="P444" s="26">
        <v>-1701.5545533276563</v>
      </c>
    </row>
    <row r="445" spans="1:16">
      <c r="A445" s="21">
        <v>1</v>
      </c>
      <c r="B445" s="3">
        <v>33</v>
      </c>
      <c r="C445" s="3">
        <v>33.5</v>
      </c>
      <c r="D445" s="3">
        <v>0</v>
      </c>
      <c r="E445" s="3">
        <v>0</v>
      </c>
      <c r="F445" s="3">
        <v>1</v>
      </c>
      <c r="G445" s="3">
        <v>0</v>
      </c>
      <c r="H445" s="3">
        <v>0</v>
      </c>
      <c r="I445" s="3">
        <v>1</v>
      </c>
      <c r="J445" s="25">
        <v>37079.372000000003</v>
      </c>
      <c r="K445" s="25">
        <f t="shared" si="12"/>
        <v>30789.185304140403</v>
      </c>
      <c r="L445" s="25">
        <f t="shared" si="13"/>
        <v>0.16964113350839921</v>
      </c>
      <c r="N445" s="26">
        <v>411</v>
      </c>
      <c r="O445" s="26">
        <v>-1613.4445676598639</v>
      </c>
      <c r="P445" s="26">
        <v>3234.784767659864</v>
      </c>
    </row>
    <row r="446" spans="1:16">
      <c r="A446" s="21">
        <v>1</v>
      </c>
      <c r="B446" s="3">
        <v>18</v>
      </c>
      <c r="C446" s="3">
        <v>43.01</v>
      </c>
      <c r="D446" s="3">
        <v>0</v>
      </c>
      <c r="E446" s="3">
        <v>1</v>
      </c>
      <c r="F446" s="3">
        <v>0</v>
      </c>
      <c r="G446" s="3">
        <v>0</v>
      </c>
      <c r="H446" s="3">
        <v>1</v>
      </c>
      <c r="I446" s="3">
        <v>0</v>
      </c>
      <c r="J446" s="25">
        <v>1149.3959</v>
      </c>
      <c r="K446" s="25">
        <f t="shared" si="12"/>
        <v>6107.2498005243542</v>
      </c>
      <c r="L446" s="25">
        <f t="shared" si="13"/>
        <v>4.3134431752578504</v>
      </c>
      <c r="N446" s="26">
        <v>412</v>
      </c>
      <c r="O446" s="26">
        <v>30550.755556353397</v>
      </c>
      <c r="P446" s="26">
        <v>-10955.945906353398</v>
      </c>
    </row>
    <row r="447" spans="1:16">
      <c r="A447" s="21">
        <v>1</v>
      </c>
      <c r="B447" s="3">
        <v>59</v>
      </c>
      <c r="C447" s="3">
        <v>36.520000000000003</v>
      </c>
      <c r="D447" s="3">
        <v>1</v>
      </c>
      <c r="E447" s="3">
        <v>0</v>
      </c>
      <c r="F447" s="3">
        <v>0</v>
      </c>
      <c r="G447" s="3">
        <v>0</v>
      </c>
      <c r="H447" s="3">
        <v>1</v>
      </c>
      <c r="I447" s="3">
        <v>0</v>
      </c>
      <c r="J447" s="25">
        <v>28287.897659999999</v>
      </c>
      <c r="K447" s="25">
        <f t="shared" si="12"/>
        <v>15043.809645165511</v>
      </c>
      <c r="L447" s="25">
        <f t="shared" si="13"/>
        <v>0.46818919433387429</v>
      </c>
      <c r="N447" s="26">
        <v>413</v>
      </c>
      <c r="O447" s="26">
        <v>25371.693656853316</v>
      </c>
      <c r="P447" s="26">
        <v>-10916.049606853316</v>
      </c>
    </row>
    <row r="448" spans="1:16">
      <c r="A448" s="21">
        <v>1</v>
      </c>
      <c r="B448" s="3">
        <v>56</v>
      </c>
      <c r="C448" s="3">
        <v>26.695</v>
      </c>
      <c r="D448" s="3">
        <v>1</v>
      </c>
      <c r="E448" s="3">
        <v>1</v>
      </c>
      <c r="F448" s="3">
        <v>1</v>
      </c>
      <c r="G448" s="3">
        <v>1</v>
      </c>
      <c r="H448" s="3">
        <v>0</v>
      </c>
      <c r="I448" s="3">
        <v>0</v>
      </c>
      <c r="J448" s="25">
        <v>26109.32905</v>
      </c>
      <c r="K448" s="25">
        <f t="shared" si="12"/>
        <v>35339.943238307853</v>
      </c>
      <c r="L448" s="25">
        <f t="shared" si="13"/>
        <v>0.35353701240774904</v>
      </c>
      <c r="N448" s="26">
        <v>414</v>
      </c>
      <c r="O448" s="26">
        <v>3875.7311536152924</v>
      </c>
      <c r="P448" s="26">
        <v>1204.3648463847071</v>
      </c>
    </row>
    <row r="449" spans="1:16">
      <c r="A449" s="21">
        <v>1</v>
      </c>
      <c r="B449" s="3">
        <v>45</v>
      </c>
      <c r="C449" s="3">
        <v>33.1</v>
      </c>
      <c r="D449" s="3">
        <v>0</v>
      </c>
      <c r="E449" s="3">
        <v>0</v>
      </c>
      <c r="F449" s="3">
        <v>0</v>
      </c>
      <c r="G449" s="3">
        <v>0</v>
      </c>
      <c r="H449" s="3">
        <v>0</v>
      </c>
      <c r="I449" s="3">
        <v>1</v>
      </c>
      <c r="J449" s="25">
        <v>7345.0839999999998</v>
      </c>
      <c r="K449" s="25">
        <f t="shared" si="12"/>
        <v>9887.2496112314257</v>
      </c>
      <c r="L449" s="25">
        <f t="shared" si="13"/>
        <v>0.34610436194214061</v>
      </c>
      <c r="N449" s="26">
        <v>415</v>
      </c>
      <c r="O449" s="26">
        <v>4511.4181170387874</v>
      </c>
      <c r="P449" s="26">
        <v>-2376.5166170387874</v>
      </c>
    </row>
    <row r="450" spans="1:16">
      <c r="A450" s="21">
        <v>1</v>
      </c>
      <c r="B450" s="3">
        <v>60</v>
      </c>
      <c r="C450" s="3">
        <v>29.64</v>
      </c>
      <c r="D450" s="3">
        <v>0</v>
      </c>
      <c r="E450" s="3">
        <v>1</v>
      </c>
      <c r="F450" s="3">
        <v>0</v>
      </c>
      <c r="G450" s="3">
        <v>0</v>
      </c>
      <c r="H450" s="3">
        <v>0</v>
      </c>
      <c r="I450" s="3">
        <v>0</v>
      </c>
      <c r="J450" s="25">
        <v>12730.999599999999</v>
      </c>
      <c r="K450" s="25">
        <f t="shared" si="12"/>
        <v>13395.222181703857</v>
      </c>
      <c r="L450" s="25">
        <f t="shared" si="13"/>
        <v>5.2173639350664811E-2</v>
      </c>
      <c r="N450" s="26">
        <v>416</v>
      </c>
      <c r="O450" s="26">
        <v>10635.617765390405</v>
      </c>
      <c r="P450" s="26">
        <v>-3289.8911653904051</v>
      </c>
    </row>
    <row r="451" spans="1:16">
      <c r="A451" s="21">
        <v>1</v>
      </c>
      <c r="B451" s="3">
        <v>56</v>
      </c>
      <c r="C451" s="3">
        <v>25.65</v>
      </c>
      <c r="D451" s="3">
        <v>0</v>
      </c>
      <c r="E451" s="3">
        <v>0</v>
      </c>
      <c r="F451" s="3">
        <v>0</v>
      </c>
      <c r="G451" s="3">
        <v>1</v>
      </c>
      <c r="H451" s="3">
        <v>0</v>
      </c>
      <c r="I451" s="3">
        <v>0</v>
      </c>
      <c r="J451" s="25">
        <v>11454.021500000001</v>
      </c>
      <c r="K451" s="25">
        <f t="shared" si="12"/>
        <v>10792.765351617682</v>
      </c>
      <c r="L451" s="25">
        <f t="shared" si="13"/>
        <v>5.7731352117884466E-2</v>
      </c>
      <c r="N451" s="26">
        <v>417</v>
      </c>
      <c r="O451" s="26">
        <v>11818.152115121602</v>
      </c>
      <c r="P451" s="26">
        <v>-2677.2011151216029</v>
      </c>
    </row>
    <row r="452" spans="1:16">
      <c r="A452" s="21">
        <v>1</v>
      </c>
      <c r="B452" s="3">
        <v>40</v>
      </c>
      <c r="C452" s="3">
        <v>29.6</v>
      </c>
      <c r="D452" s="3">
        <v>0</v>
      </c>
      <c r="E452" s="3">
        <v>0</v>
      </c>
      <c r="F452" s="3">
        <v>0</v>
      </c>
      <c r="G452" s="3">
        <v>0</v>
      </c>
      <c r="H452" s="3">
        <v>0</v>
      </c>
      <c r="I452" s="3">
        <v>1</v>
      </c>
      <c r="J452" s="25">
        <v>5910.9440000000004</v>
      </c>
      <c r="K452" s="25">
        <f t="shared" ref="K452:K515" si="14">SUMPRODUCT($A$2:$I$2,A452:I452)</f>
        <v>7415.7907609067461</v>
      </c>
      <c r="L452" s="25">
        <f t="shared" si="13"/>
        <v>0.25458653658480701</v>
      </c>
      <c r="N452" s="26">
        <v>418</v>
      </c>
      <c r="O452" s="26">
        <v>28813.546807692557</v>
      </c>
      <c r="P452" s="26">
        <v>-10205.284807692558</v>
      </c>
    </row>
    <row r="453" spans="1:16">
      <c r="A453" s="21">
        <v>1</v>
      </c>
      <c r="B453" s="3">
        <v>35</v>
      </c>
      <c r="C453" s="3">
        <v>38.6</v>
      </c>
      <c r="D453" s="3">
        <v>1</v>
      </c>
      <c r="E453" s="3">
        <v>1</v>
      </c>
      <c r="F453" s="3">
        <v>0</v>
      </c>
      <c r="G453" s="3">
        <v>0</v>
      </c>
      <c r="H453" s="3">
        <v>0</v>
      </c>
      <c r="I453" s="3">
        <v>1</v>
      </c>
      <c r="J453" s="25">
        <v>4762.3289999999997</v>
      </c>
      <c r="K453" s="25">
        <f t="shared" si="14"/>
        <v>9528.43626647159</v>
      </c>
      <c r="L453" s="25">
        <f t="shared" ref="L453:L516" si="15">ABS((J453-K453)/J453)</f>
        <v>1.0007933652781213</v>
      </c>
      <c r="N453" s="26">
        <v>419</v>
      </c>
      <c r="O453" s="26">
        <v>17092.247765989763</v>
      </c>
      <c r="P453" s="26">
        <v>-2673.9673659897635</v>
      </c>
    </row>
    <row r="454" spans="1:16">
      <c r="A454" s="21">
        <v>1</v>
      </c>
      <c r="B454" s="3">
        <v>39</v>
      </c>
      <c r="C454" s="3">
        <v>29.6</v>
      </c>
      <c r="D454" s="3">
        <v>4</v>
      </c>
      <c r="E454" s="3">
        <v>1</v>
      </c>
      <c r="F454" s="3">
        <v>0</v>
      </c>
      <c r="G454" s="3">
        <v>0</v>
      </c>
      <c r="H454" s="3">
        <v>0</v>
      </c>
      <c r="I454" s="3">
        <v>1</v>
      </c>
      <c r="J454" s="25">
        <v>7512.2669999999998</v>
      </c>
      <c r="K454" s="25">
        <f t="shared" si="14"/>
        <v>8929.6222295708194</v>
      </c>
      <c r="L454" s="25">
        <f t="shared" si="15"/>
        <v>0.18867210518087543</v>
      </c>
      <c r="N454" s="26">
        <v>420</v>
      </c>
      <c r="O454" s="26">
        <v>36890.421654594356</v>
      </c>
      <c r="P454" s="26">
        <v>-7939.9524545943568</v>
      </c>
    </row>
    <row r="455" spans="1:16">
      <c r="A455" s="21">
        <v>1</v>
      </c>
      <c r="B455" s="3">
        <v>30</v>
      </c>
      <c r="C455" s="3">
        <v>24.13</v>
      </c>
      <c r="D455" s="3">
        <v>1</v>
      </c>
      <c r="E455" s="3">
        <v>1</v>
      </c>
      <c r="F455" s="3">
        <v>0</v>
      </c>
      <c r="G455" s="3">
        <v>1</v>
      </c>
      <c r="H455" s="3">
        <v>0</v>
      </c>
      <c r="I455" s="3">
        <v>0</v>
      </c>
      <c r="J455" s="25">
        <v>4032.2406999999998</v>
      </c>
      <c r="K455" s="25">
        <f t="shared" si="14"/>
        <v>3943.1123219121819</v>
      </c>
      <c r="L455" s="25">
        <f t="shared" si="15"/>
        <v>2.210393295415573E-2</v>
      </c>
      <c r="N455" s="26">
        <v>421</v>
      </c>
      <c r="O455" s="26">
        <v>38674.340327688209</v>
      </c>
      <c r="P455" s="26">
        <v>8214.9208723117918</v>
      </c>
    </row>
    <row r="456" spans="1:16">
      <c r="A456" s="21">
        <v>1</v>
      </c>
      <c r="B456" s="3">
        <v>24</v>
      </c>
      <c r="C456" s="3">
        <v>23.4</v>
      </c>
      <c r="D456" s="3">
        <v>0</v>
      </c>
      <c r="E456" s="3">
        <v>1</v>
      </c>
      <c r="F456" s="3">
        <v>0</v>
      </c>
      <c r="G456" s="3">
        <v>0</v>
      </c>
      <c r="H456" s="3">
        <v>0</v>
      </c>
      <c r="I456" s="3">
        <v>1</v>
      </c>
      <c r="J456" s="25">
        <v>1969.614</v>
      </c>
      <c r="K456" s="25">
        <f t="shared" si="14"/>
        <v>1071.7753485268613</v>
      </c>
      <c r="L456" s="25">
        <f t="shared" si="15"/>
        <v>0.45584497849484146</v>
      </c>
      <c r="N456" s="26">
        <v>422</v>
      </c>
      <c r="O456" s="26">
        <v>38575.374308225633</v>
      </c>
      <c r="P456" s="26">
        <v>8023.7340917743641</v>
      </c>
    </row>
    <row r="457" spans="1:16">
      <c r="A457" s="21">
        <v>1</v>
      </c>
      <c r="B457" s="3">
        <v>20</v>
      </c>
      <c r="C457" s="3">
        <v>29.734999999999999</v>
      </c>
      <c r="D457" s="3">
        <v>0</v>
      </c>
      <c r="E457" s="3">
        <v>1</v>
      </c>
      <c r="F457" s="3">
        <v>0</v>
      </c>
      <c r="G457" s="3">
        <v>1</v>
      </c>
      <c r="H457" s="3">
        <v>0</v>
      </c>
      <c r="I457" s="3">
        <v>0</v>
      </c>
      <c r="J457" s="25">
        <v>1769.5316499999999</v>
      </c>
      <c r="K457" s="25">
        <f t="shared" si="14"/>
        <v>2800.2275588783282</v>
      </c>
      <c r="L457" s="25">
        <f t="shared" si="15"/>
        <v>0.58246819653004134</v>
      </c>
      <c r="N457" s="26">
        <v>423</v>
      </c>
      <c r="O457" s="26">
        <v>33645.501695088831</v>
      </c>
      <c r="P457" s="26">
        <v>5479.8305549111683</v>
      </c>
    </row>
    <row r="458" spans="1:16">
      <c r="A458" s="21">
        <v>1</v>
      </c>
      <c r="B458" s="3">
        <v>32</v>
      </c>
      <c r="C458" s="3">
        <v>46.53</v>
      </c>
      <c r="D458" s="3">
        <v>2</v>
      </c>
      <c r="E458" s="3">
        <v>1</v>
      </c>
      <c r="F458" s="3">
        <v>0</v>
      </c>
      <c r="G458" s="3">
        <v>0</v>
      </c>
      <c r="H458" s="3">
        <v>1</v>
      </c>
      <c r="I458" s="3">
        <v>0</v>
      </c>
      <c r="J458" s="25">
        <v>4686.3887000000004</v>
      </c>
      <c r="K458" s="25">
        <f t="shared" si="14"/>
        <v>11848.20078305565</v>
      </c>
      <c r="L458" s="25">
        <f t="shared" si="15"/>
        <v>1.5282155496524754</v>
      </c>
      <c r="N458" s="26">
        <v>424</v>
      </c>
      <c r="O458" s="26">
        <v>4727.4836238269763</v>
      </c>
      <c r="P458" s="26">
        <v>-2000.0885238269761</v>
      </c>
    </row>
    <row r="459" spans="1:16">
      <c r="A459" s="21">
        <v>1</v>
      </c>
      <c r="B459" s="3">
        <v>59</v>
      </c>
      <c r="C459" s="3">
        <v>37.4</v>
      </c>
      <c r="D459" s="3">
        <v>0</v>
      </c>
      <c r="E459" s="3">
        <v>1</v>
      </c>
      <c r="F459" s="3">
        <v>0</v>
      </c>
      <c r="G459" s="3">
        <v>0</v>
      </c>
      <c r="H459" s="3">
        <v>0</v>
      </c>
      <c r="I459" s="3">
        <v>1</v>
      </c>
      <c r="J459" s="25">
        <v>21797.000400000001</v>
      </c>
      <c r="K459" s="25">
        <f t="shared" si="14"/>
        <v>14810.4560378858</v>
      </c>
      <c r="L459" s="25">
        <f t="shared" si="15"/>
        <v>0.32052778978313917</v>
      </c>
      <c r="N459" s="26">
        <v>425</v>
      </c>
      <c r="O459" s="26">
        <v>10493.844384275191</v>
      </c>
      <c r="P459" s="26">
        <v>-1525.5143842751913</v>
      </c>
    </row>
    <row r="460" spans="1:16">
      <c r="A460" s="21">
        <v>1</v>
      </c>
      <c r="B460" s="3">
        <v>55</v>
      </c>
      <c r="C460" s="3">
        <v>30.14</v>
      </c>
      <c r="D460" s="3">
        <v>2</v>
      </c>
      <c r="E460" s="3">
        <v>0</v>
      </c>
      <c r="F460" s="3">
        <v>0</v>
      </c>
      <c r="G460" s="3">
        <v>0</v>
      </c>
      <c r="H460" s="3">
        <v>1</v>
      </c>
      <c r="I460" s="3">
        <v>0</v>
      </c>
      <c r="J460" s="25">
        <v>11881.9696</v>
      </c>
      <c r="K460" s="25">
        <f t="shared" si="14"/>
        <v>12327.830546128091</v>
      </c>
      <c r="L460" s="25">
        <f t="shared" si="15"/>
        <v>3.7524161493233434E-2</v>
      </c>
      <c r="N460" s="26">
        <v>426</v>
      </c>
      <c r="O460" s="26">
        <v>9076.9564622557027</v>
      </c>
      <c r="P460" s="26">
        <v>711.90943774429797</v>
      </c>
    </row>
    <row r="461" spans="1:16">
      <c r="A461" s="21">
        <v>1</v>
      </c>
      <c r="B461" s="3">
        <v>57</v>
      </c>
      <c r="C461" s="3">
        <v>30.495000000000001</v>
      </c>
      <c r="D461" s="3">
        <v>0</v>
      </c>
      <c r="E461" s="3">
        <v>0</v>
      </c>
      <c r="F461" s="3">
        <v>0</v>
      </c>
      <c r="G461" s="3">
        <v>1</v>
      </c>
      <c r="H461" s="3">
        <v>0</v>
      </c>
      <c r="I461" s="3">
        <v>0</v>
      </c>
      <c r="J461" s="25">
        <v>11840.77505</v>
      </c>
      <c r="K461" s="25">
        <f t="shared" si="14"/>
        <v>12693.01398689955</v>
      </c>
      <c r="L461" s="25">
        <f t="shared" si="15"/>
        <v>7.1974928440140418E-2</v>
      </c>
      <c r="N461" s="26">
        <v>427</v>
      </c>
      <c r="O461" s="26">
        <v>7545.6128781006973</v>
      </c>
      <c r="P461" s="26">
        <v>-990.54252810069738</v>
      </c>
    </row>
    <row r="462" spans="1:16">
      <c r="A462" s="21">
        <v>1</v>
      </c>
      <c r="B462" s="3">
        <v>56</v>
      </c>
      <c r="C462" s="3">
        <v>39.6</v>
      </c>
      <c r="D462" s="3">
        <v>0</v>
      </c>
      <c r="E462" s="3">
        <v>1</v>
      </c>
      <c r="F462" s="3">
        <v>0</v>
      </c>
      <c r="G462" s="3">
        <v>0</v>
      </c>
      <c r="H462" s="3">
        <v>0</v>
      </c>
      <c r="I462" s="3">
        <v>1</v>
      </c>
      <c r="J462" s="25">
        <v>10601.412</v>
      </c>
      <c r="K462" s="25">
        <f t="shared" si="14"/>
        <v>14786.112578217606</v>
      </c>
      <c r="L462" s="25">
        <f t="shared" si="15"/>
        <v>0.39473049233607804</v>
      </c>
      <c r="N462" s="26">
        <v>428</v>
      </c>
      <c r="O462" s="26">
        <v>2577.4528440652011</v>
      </c>
      <c r="P462" s="26">
        <v>4746.2819749347991</v>
      </c>
    </row>
    <row r="463" spans="1:16">
      <c r="A463" s="21">
        <v>1</v>
      </c>
      <c r="B463" s="3">
        <v>40</v>
      </c>
      <c r="C463" s="3">
        <v>33</v>
      </c>
      <c r="D463" s="3">
        <v>3</v>
      </c>
      <c r="E463" s="3">
        <v>0</v>
      </c>
      <c r="F463" s="3">
        <v>0</v>
      </c>
      <c r="G463" s="3">
        <v>0</v>
      </c>
      <c r="H463" s="3">
        <v>1</v>
      </c>
      <c r="I463" s="3">
        <v>0</v>
      </c>
      <c r="J463" s="25">
        <v>7682.67</v>
      </c>
      <c r="K463" s="25">
        <f t="shared" si="14"/>
        <v>9920.5790805440065</v>
      </c>
      <c r="L463" s="25">
        <f t="shared" si="15"/>
        <v>0.2912931416478915</v>
      </c>
      <c r="N463" s="26">
        <v>429</v>
      </c>
      <c r="O463" s="26">
        <v>-365.51670526749677</v>
      </c>
      <c r="P463" s="26">
        <v>3532.9725552674968</v>
      </c>
    </row>
    <row r="464" spans="1:16">
      <c r="A464" s="21">
        <v>1</v>
      </c>
      <c r="B464" s="3">
        <v>49</v>
      </c>
      <c r="C464" s="3">
        <v>36.630000000000003</v>
      </c>
      <c r="D464" s="3">
        <v>3</v>
      </c>
      <c r="E464" s="3">
        <v>0</v>
      </c>
      <c r="F464" s="3">
        <v>0</v>
      </c>
      <c r="G464" s="3">
        <v>0</v>
      </c>
      <c r="H464" s="3">
        <v>1</v>
      </c>
      <c r="I464" s="3">
        <v>0</v>
      </c>
      <c r="J464" s="25">
        <v>10381.4787</v>
      </c>
      <c r="K464" s="25">
        <f t="shared" si="14"/>
        <v>13463.558489987488</v>
      </c>
      <c r="L464" s="25">
        <f t="shared" si="15"/>
        <v>0.29688254236725342</v>
      </c>
      <c r="N464" s="26">
        <v>430</v>
      </c>
      <c r="O464" s="26">
        <v>6381.6016681334768</v>
      </c>
      <c r="P464" s="26">
        <v>12423.150731866524</v>
      </c>
    </row>
    <row r="465" spans="1:16">
      <c r="A465" s="21">
        <v>1</v>
      </c>
      <c r="B465" s="3">
        <v>42</v>
      </c>
      <c r="C465" s="3">
        <v>30</v>
      </c>
      <c r="D465" s="3">
        <v>0</v>
      </c>
      <c r="E465" s="3">
        <v>1</v>
      </c>
      <c r="F465" s="3">
        <v>1</v>
      </c>
      <c r="G465" s="3">
        <v>0</v>
      </c>
      <c r="H465" s="3">
        <v>0</v>
      </c>
      <c r="I465" s="3">
        <v>1</v>
      </c>
      <c r="J465" s="25">
        <v>22144.031999999999</v>
      </c>
      <c r="K465" s="25">
        <f t="shared" si="14"/>
        <v>31782.401029943489</v>
      </c>
      <c r="L465" s="25">
        <f t="shared" si="15"/>
        <v>0.43525808804573124</v>
      </c>
      <c r="N465" s="26">
        <v>431</v>
      </c>
      <c r="O465" s="26">
        <v>3077.6700858652712</v>
      </c>
      <c r="P465" s="26">
        <v>20005.285244134728</v>
      </c>
    </row>
    <row r="466" spans="1:16">
      <c r="A466" s="21">
        <v>1</v>
      </c>
      <c r="B466" s="3">
        <v>62</v>
      </c>
      <c r="C466" s="3">
        <v>38.094999999999999</v>
      </c>
      <c r="D466" s="3">
        <v>2</v>
      </c>
      <c r="E466" s="3">
        <v>0</v>
      </c>
      <c r="F466" s="3">
        <v>0</v>
      </c>
      <c r="G466" s="3">
        <v>0</v>
      </c>
      <c r="H466" s="3">
        <v>0</v>
      </c>
      <c r="I466" s="3">
        <v>0</v>
      </c>
      <c r="J466" s="25">
        <v>15230.324049999999</v>
      </c>
      <c r="K466" s="25">
        <f t="shared" si="14"/>
        <v>17859.130986751577</v>
      </c>
      <c r="L466" s="25">
        <f t="shared" si="15"/>
        <v>0.1726034802753641</v>
      </c>
      <c r="N466" s="26">
        <v>432</v>
      </c>
      <c r="O466" s="26">
        <v>2971.9123721048522</v>
      </c>
      <c r="P466" s="26">
        <v>1934.4972778951474</v>
      </c>
    </row>
    <row r="467" spans="1:16">
      <c r="A467" s="21">
        <v>1</v>
      </c>
      <c r="B467" s="3">
        <v>56</v>
      </c>
      <c r="C467" s="3">
        <v>25.934999999999999</v>
      </c>
      <c r="D467" s="3">
        <v>0</v>
      </c>
      <c r="E467" s="3">
        <v>1</v>
      </c>
      <c r="F467" s="3">
        <v>0</v>
      </c>
      <c r="G467" s="3">
        <v>0</v>
      </c>
      <c r="H467" s="3">
        <v>0</v>
      </c>
      <c r="I467" s="3">
        <v>0</v>
      </c>
      <c r="J467" s="25">
        <v>11165.417649999999</v>
      </c>
      <c r="K467" s="25">
        <f t="shared" si="14"/>
        <v>11111.085025926302</v>
      </c>
      <c r="L467" s="25">
        <f t="shared" si="15"/>
        <v>4.8661524160448161E-3</v>
      </c>
      <c r="N467" s="26">
        <v>433</v>
      </c>
      <c r="O467" s="26">
        <v>6882.366781837065</v>
      </c>
      <c r="P467" s="26">
        <v>-912.64378183706503</v>
      </c>
    </row>
    <row r="468" spans="1:16">
      <c r="A468" s="21">
        <v>1</v>
      </c>
      <c r="B468" s="3">
        <v>19</v>
      </c>
      <c r="C468" s="3">
        <v>25.175000000000001</v>
      </c>
      <c r="D468" s="3">
        <v>0</v>
      </c>
      <c r="E468" s="3">
        <v>1</v>
      </c>
      <c r="F468" s="3">
        <v>0</v>
      </c>
      <c r="G468" s="3">
        <v>1</v>
      </c>
      <c r="H468" s="3">
        <v>0</v>
      </c>
      <c r="I468" s="3">
        <v>0</v>
      </c>
      <c r="J468" s="25">
        <v>1632.0362500000001</v>
      </c>
      <c r="K468" s="25">
        <f t="shared" si="14"/>
        <v>996.64905787554983</v>
      </c>
      <c r="L468" s="25">
        <f t="shared" si="15"/>
        <v>0.38932173971285883</v>
      </c>
      <c r="N468" s="26">
        <v>434</v>
      </c>
      <c r="O468" s="26">
        <v>12858.191919903462</v>
      </c>
      <c r="P468" s="26">
        <v>-219.99691990346219</v>
      </c>
    </row>
    <row r="469" spans="1:16">
      <c r="A469" s="21">
        <v>1</v>
      </c>
      <c r="B469" s="3">
        <v>30</v>
      </c>
      <c r="C469" s="3">
        <v>28.38</v>
      </c>
      <c r="D469" s="3">
        <v>1</v>
      </c>
      <c r="E469" s="3">
        <v>0</v>
      </c>
      <c r="F469" s="3">
        <v>1</v>
      </c>
      <c r="G469" s="3">
        <v>0</v>
      </c>
      <c r="H469" s="3">
        <v>1</v>
      </c>
      <c r="I469" s="3">
        <v>0</v>
      </c>
      <c r="J469" s="25">
        <v>19521.968199999999</v>
      </c>
      <c r="K469" s="25">
        <f t="shared" si="14"/>
        <v>28682.475251103002</v>
      </c>
      <c r="L469" s="25">
        <f t="shared" si="15"/>
        <v>0.46924095753331896</v>
      </c>
      <c r="N469" s="26">
        <v>435</v>
      </c>
      <c r="O469" s="26">
        <v>5714.4674448219312</v>
      </c>
      <c r="P469" s="26">
        <v>-1470.8773948219314</v>
      </c>
    </row>
    <row r="470" spans="1:16">
      <c r="A470" s="21">
        <v>1</v>
      </c>
      <c r="B470" s="3">
        <v>60</v>
      </c>
      <c r="C470" s="3">
        <v>28.7</v>
      </c>
      <c r="D470" s="3">
        <v>1</v>
      </c>
      <c r="E470" s="3">
        <v>0</v>
      </c>
      <c r="F470" s="3">
        <v>0</v>
      </c>
      <c r="G470" s="3">
        <v>0</v>
      </c>
      <c r="H470" s="3">
        <v>0</v>
      </c>
      <c r="I470" s="3">
        <v>1</v>
      </c>
      <c r="J470" s="25">
        <v>13224.692999999999</v>
      </c>
      <c r="K470" s="25">
        <f t="shared" si="14"/>
        <v>12723.144248553081</v>
      </c>
      <c r="L470" s="25">
        <f t="shared" si="15"/>
        <v>3.7925171604884796E-2</v>
      </c>
      <c r="N470" s="26">
        <v>436</v>
      </c>
      <c r="O470" s="26">
        <v>14963.703051793051</v>
      </c>
      <c r="P470" s="26">
        <v>-1043.8801517930515</v>
      </c>
    </row>
    <row r="471" spans="1:16">
      <c r="A471" s="21">
        <v>1</v>
      </c>
      <c r="B471" s="3">
        <v>56</v>
      </c>
      <c r="C471" s="3">
        <v>33.82</v>
      </c>
      <c r="D471" s="3">
        <v>2</v>
      </c>
      <c r="E471" s="3">
        <v>0</v>
      </c>
      <c r="F471" s="3">
        <v>0</v>
      </c>
      <c r="G471" s="3">
        <v>1</v>
      </c>
      <c r="H471" s="3">
        <v>0</v>
      </c>
      <c r="I471" s="3">
        <v>0</v>
      </c>
      <c r="J471" s="25">
        <v>12643.3778</v>
      </c>
      <c r="K471" s="25">
        <f t="shared" si="14"/>
        <v>14514.976957916509</v>
      </c>
      <c r="L471" s="25">
        <f t="shared" si="15"/>
        <v>0.14802999542705347</v>
      </c>
      <c r="N471" s="26">
        <v>437</v>
      </c>
      <c r="O471" s="26">
        <v>4343.5951033312913</v>
      </c>
      <c r="P471" s="26">
        <v>-2088.7984033312914</v>
      </c>
    </row>
    <row r="472" spans="1:16">
      <c r="A472" s="21">
        <v>1</v>
      </c>
      <c r="B472" s="3">
        <v>28</v>
      </c>
      <c r="C472" s="3">
        <v>24.32</v>
      </c>
      <c r="D472" s="3">
        <v>1</v>
      </c>
      <c r="E472" s="3">
        <v>0</v>
      </c>
      <c r="F472" s="3">
        <v>0</v>
      </c>
      <c r="G472" s="3">
        <v>0</v>
      </c>
      <c r="H472" s="3">
        <v>0</v>
      </c>
      <c r="I472" s="3">
        <v>0</v>
      </c>
      <c r="J472" s="25">
        <v>23288.928400000001</v>
      </c>
      <c r="K472" s="25">
        <f t="shared" si="14"/>
        <v>3978.1246318432932</v>
      </c>
      <c r="L472" s="25">
        <f t="shared" si="15"/>
        <v>0.82918386954020207</v>
      </c>
      <c r="N472" s="26">
        <v>438</v>
      </c>
      <c r="O472" s="26">
        <v>7189.260856744706</v>
      </c>
      <c r="P472" s="26">
        <v>-1262.4148567447064</v>
      </c>
    </row>
    <row r="473" spans="1:16">
      <c r="A473" s="21">
        <v>1</v>
      </c>
      <c r="B473" s="3">
        <v>18</v>
      </c>
      <c r="C473" s="3">
        <v>24.09</v>
      </c>
      <c r="D473" s="3">
        <v>1</v>
      </c>
      <c r="E473" s="3">
        <v>0</v>
      </c>
      <c r="F473" s="3">
        <v>0</v>
      </c>
      <c r="G473" s="3">
        <v>0</v>
      </c>
      <c r="H473" s="3">
        <v>1</v>
      </c>
      <c r="I473" s="3">
        <v>0</v>
      </c>
      <c r="J473" s="25">
        <v>2201.0971</v>
      </c>
      <c r="K473" s="25">
        <f t="shared" si="14"/>
        <v>296.52456275150098</v>
      </c>
      <c r="L473" s="25">
        <f t="shared" si="15"/>
        <v>0.86528328861479986</v>
      </c>
      <c r="N473" s="26">
        <v>439</v>
      </c>
      <c r="O473" s="26">
        <v>18617.766388439501</v>
      </c>
      <c r="P473" s="26">
        <v>-6025.2318884395008</v>
      </c>
    </row>
    <row r="474" spans="1:16">
      <c r="A474" s="21">
        <v>1</v>
      </c>
      <c r="B474" s="3">
        <v>27</v>
      </c>
      <c r="C474" s="3">
        <v>32.67</v>
      </c>
      <c r="D474" s="3">
        <v>0</v>
      </c>
      <c r="E474" s="3">
        <v>1</v>
      </c>
      <c r="F474" s="3">
        <v>0</v>
      </c>
      <c r="G474" s="3">
        <v>0</v>
      </c>
      <c r="H474" s="3">
        <v>1</v>
      </c>
      <c r="I474" s="3">
        <v>0</v>
      </c>
      <c r="J474" s="25">
        <v>2497.0383000000002</v>
      </c>
      <c r="K474" s="25">
        <f t="shared" si="14"/>
        <v>4911.6966630244006</v>
      </c>
      <c r="L474" s="25">
        <f t="shared" si="15"/>
        <v>0.96700894136241333</v>
      </c>
      <c r="N474" s="26">
        <v>440</v>
      </c>
      <c r="O474" s="26">
        <v>4597.6594392479674</v>
      </c>
      <c r="P474" s="26">
        <v>-1700.3359392479674</v>
      </c>
    </row>
    <row r="475" spans="1:16">
      <c r="A475" s="21">
        <v>1</v>
      </c>
      <c r="B475" s="3">
        <v>18</v>
      </c>
      <c r="C475" s="3">
        <v>30.114999999999998</v>
      </c>
      <c r="D475" s="3">
        <v>0</v>
      </c>
      <c r="E475" s="3">
        <v>0</v>
      </c>
      <c r="F475" s="3">
        <v>0</v>
      </c>
      <c r="G475" s="3">
        <v>0</v>
      </c>
      <c r="H475" s="3">
        <v>0</v>
      </c>
      <c r="I475" s="3">
        <v>0</v>
      </c>
      <c r="J475" s="25">
        <v>2203.4718499999999</v>
      </c>
      <c r="K475" s="25">
        <f t="shared" si="14"/>
        <v>2899.6866249954983</v>
      </c>
      <c r="L475" s="25">
        <f t="shared" si="15"/>
        <v>0.31596263641647993</v>
      </c>
      <c r="N475" s="26">
        <v>441</v>
      </c>
      <c r="O475" s="26">
        <v>7231.3870622173199</v>
      </c>
      <c r="P475" s="26">
        <v>-2493.1188622173195</v>
      </c>
    </row>
    <row r="476" spans="1:16">
      <c r="A476" s="21">
        <v>1</v>
      </c>
      <c r="B476" s="3">
        <v>19</v>
      </c>
      <c r="C476" s="3">
        <v>29.8</v>
      </c>
      <c r="D476" s="3">
        <v>0</v>
      </c>
      <c r="E476" s="3">
        <v>0</v>
      </c>
      <c r="F476" s="3">
        <v>0</v>
      </c>
      <c r="G476" s="3">
        <v>0</v>
      </c>
      <c r="H476" s="3">
        <v>0</v>
      </c>
      <c r="I476" s="3">
        <v>1</v>
      </c>
      <c r="J476" s="25">
        <v>1744.4649999999999</v>
      </c>
      <c r="K476" s="25">
        <f t="shared" si="14"/>
        <v>2089.6460483446058</v>
      </c>
      <c r="L476" s="25">
        <f t="shared" si="15"/>
        <v>0.19787215469763272</v>
      </c>
      <c r="N476" s="26">
        <v>442</v>
      </c>
      <c r="O476" s="26">
        <v>30789.185304140403</v>
      </c>
      <c r="P476" s="26">
        <v>6290.1866958596001</v>
      </c>
    </row>
    <row r="477" spans="1:16">
      <c r="A477" s="21">
        <v>1</v>
      </c>
      <c r="B477" s="3">
        <v>47</v>
      </c>
      <c r="C477" s="3">
        <v>33.344999999999999</v>
      </c>
      <c r="D477" s="3">
        <v>0</v>
      </c>
      <c r="E477" s="3">
        <v>0</v>
      </c>
      <c r="F477" s="3">
        <v>0</v>
      </c>
      <c r="G477" s="3">
        <v>0</v>
      </c>
      <c r="H477" s="3">
        <v>0</v>
      </c>
      <c r="I477" s="3">
        <v>0</v>
      </c>
      <c r="J477" s="25">
        <v>20878.78443</v>
      </c>
      <c r="K477" s="25">
        <f t="shared" si="14"/>
        <v>11444.115703741603</v>
      </c>
      <c r="L477" s="25">
        <f t="shared" si="15"/>
        <v>0.45187825746704147</v>
      </c>
      <c r="N477" s="26">
        <v>443</v>
      </c>
      <c r="O477" s="26">
        <v>6107.2498005243542</v>
      </c>
      <c r="P477" s="26">
        <v>-4957.8539005243547</v>
      </c>
    </row>
    <row r="478" spans="1:16">
      <c r="A478" s="21">
        <v>1</v>
      </c>
      <c r="B478" s="3">
        <v>54</v>
      </c>
      <c r="C478" s="3">
        <v>25.1</v>
      </c>
      <c r="D478" s="3">
        <v>3</v>
      </c>
      <c r="E478" s="3">
        <v>1</v>
      </c>
      <c r="F478" s="3">
        <v>1</v>
      </c>
      <c r="G478" s="3">
        <v>0</v>
      </c>
      <c r="H478" s="3">
        <v>0</v>
      </c>
      <c r="I478" s="3">
        <v>1</v>
      </c>
      <c r="J478" s="25">
        <v>25382.296999999999</v>
      </c>
      <c r="K478" s="25">
        <f t="shared" si="14"/>
        <v>34629.130973145948</v>
      </c>
      <c r="L478" s="25">
        <f t="shared" si="15"/>
        <v>0.36430248898064466</v>
      </c>
      <c r="N478" s="26">
        <v>444</v>
      </c>
      <c r="O478" s="26">
        <v>15043.809645165511</v>
      </c>
      <c r="P478" s="26">
        <v>13244.088014834488</v>
      </c>
    </row>
    <row r="479" spans="1:16">
      <c r="A479" s="21">
        <v>1</v>
      </c>
      <c r="B479" s="3">
        <v>61</v>
      </c>
      <c r="C479" s="3">
        <v>28.31</v>
      </c>
      <c r="D479" s="3">
        <v>1</v>
      </c>
      <c r="E479" s="3">
        <v>1</v>
      </c>
      <c r="F479" s="3">
        <v>1</v>
      </c>
      <c r="G479" s="3">
        <v>1</v>
      </c>
      <c r="H479" s="3">
        <v>0</v>
      </c>
      <c r="I479" s="3">
        <v>0</v>
      </c>
      <c r="J479" s="25">
        <v>28868.6639</v>
      </c>
      <c r="K479" s="25">
        <f t="shared" si="14"/>
        <v>37172.0224285761</v>
      </c>
      <c r="L479" s="25">
        <f t="shared" si="15"/>
        <v>0.28762531433178312</v>
      </c>
      <c r="N479" s="26">
        <v>445</v>
      </c>
      <c r="O479" s="26">
        <v>35339.943238307853</v>
      </c>
      <c r="P479" s="26">
        <v>-9230.6141883078526</v>
      </c>
    </row>
    <row r="480" spans="1:16">
      <c r="A480" s="21">
        <v>1</v>
      </c>
      <c r="B480" s="3">
        <v>24</v>
      </c>
      <c r="C480" s="3">
        <v>28.5</v>
      </c>
      <c r="D480" s="3">
        <v>0</v>
      </c>
      <c r="E480" s="3">
        <v>1</v>
      </c>
      <c r="F480" s="3">
        <v>1</v>
      </c>
      <c r="G480" s="3">
        <v>0</v>
      </c>
      <c r="H480" s="3">
        <v>0</v>
      </c>
      <c r="I480" s="3">
        <v>0</v>
      </c>
      <c r="J480" s="25">
        <v>35147.528480000001</v>
      </c>
      <c r="K480" s="25">
        <f t="shared" si="14"/>
        <v>27610.247495155796</v>
      </c>
      <c r="L480" s="25">
        <f t="shared" si="15"/>
        <v>0.21444696998063872</v>
      </c>
      <c r="N480" s="26">
        <v>446</v>
      </c>
      <c r="O480" s="26">
        <v>9887.2496112314257</v>
      </c>
      <c r="P480" s="26">
        <v>-2542.1656112314258</v>
      </c>
    </row>
    <row r="481" spans="1:16">
      <c r="A481" s="21">
        <v>1</v>
      </c>
      <c r="B481" s="3">
        <v>25</v>
      </c>
      <c r="C481" s="3">
        <v>35.625</v>
      </c>
      <c r="D481" s="3">
        <v>0</v>
      </c>
      <c r="E481" s="3">
        <v>1</v>
      </c>
      <c r="F481" s="3">
        <v>0</v>
      </c>
      <c r="G481" s="3">
        <v>1</v>
      </c>
      <c r="H481" s="3">
        <v>0</v>
      </c>
      <c r="I481" s="3">
        <v>0</v>
      </c>
      <c r="J481" s="25">
        <v>2534.3937500000002</v>
      </c>
      <c r="K481" s="25">
        <f t="shared" si="14"/>
        <v>6082.3587633329171</v>
      </c>
      <c r="L481" s="25">
        <f t="shared" si="15"/>
        <v>1.3999265162853707</v>
      </c>
      <c r="N481" s="26">
        <v>447</v>
      </c>
      <c r="O481" s="26">
        <v>13395.222181703857</v>
      </c>
      <c r="P481" s="26">
        <v>-664.22258170385794</v>
      </c>
    </row>
    <row r="482" spans="1:16">
      <c r="A482" s="21">
        <v>1</v>
      </c>
      <c r="B482" s="3">
        <v>21</v>
      </c>
      <c r="C482" s="3">
        <v>36.85</v>
      </c>
      <c r="D482" s="3">
        <v>0</v>
      </c>
      <c r="E482" s="3">
        <v>1</v>
      </c>
      <c r="F482" s="3">
        <v>0</v>
      </c>
      <c r="G482" s="3">
        <v>0</v>
      </c>
      <c r="H482" s="3">
        <v>1</v>
      </c>
      <c r="I482" s="3">
        <v>0</v>
      </c>
      <c r="J482" s="25">
        <v>1534.3045</v>
      </c>
      <c r="K482" s="25">
        <f t="shared" si="14"/>
        <v>4788.3871838936257</v>
      </c>
      <c r="L482" s="25">
        <f t="shared" si="15"/>
        <v>2.1208845336070028</v>
      </c>
      <c r="N482" s="26">
        <v>448</v>
      </c>
      <c r="O482" s="26">
        <v>10792.765351617682</v>
      </c>
      <c r="P482" s="26">
        <v>661.25614838231922</v>
      </c>
    </row>
    <row r="483" spans="1:16">
      <c r="A483" s="21">
        <v>1</v>
      </c>
      <c r="B483" s="3">
        <v>23</v>
      </c>
      <c r="C483" s="3">
        <v>32.56</v>
      </c>
      <c r="D483" s="3">
        <v>0</v>
      </c>
      <c r="E483" s="3">
        <v>1</v>
      </c>
      <c r="F483" s="3">
        <v>0</v>
      </c>
      <c r="G483" s="3">
        <v>0</v>
      </c>
      <c r="H483" s="3">
        <v>1</v>
      </c>
      <c r="I483" s="3">
        <v>0</v>
      </c>
      <c r="J483" s="25">
        <v>1824.2854</v>
      </c>
      <c r="K483" s="25">
        <f t="shared" si="14"/>
        <v>3846.9599729778165</v>
      </c>
      <c r="L483" s="25">
        <f t="shared" si="15"/>
        <v>1.108748978080851</v>
      </c>
      <c r="N483" s="26">
        <v>449</v>
      </c>
      <c r="O483" s="26">
        <v>7415.7907609067461</v>
      </c>
      <c r="P483" s="26">
        <v>-1504.8467609067457</v>
      </c>
    </row>
    <row r="484" spans="1:16">
      <c r="A484" s="21">
        <v>1</v>
      </c>
      <c r="B484" s="3">
        <v>63</v>
      </c>
      <c r="C484" s="3">
        <v>41.325000000000003</v>
      </c>
      <c r="D484" s="3">
        <v>3</v>
      </c>
      <c r="E484" s="3">
        <v>1</v>
      </c>
      <c r="F484" s="3">
        <v>0</v>
      </c>
      <c r="G484" s="3">
        <v>1</v>
      </c>
      <c r="H484" s="3">
        <v>0</v>
      </c>
      <c r="I484" s="3">
        <v>0</v>
      </c>
      <c r="J484" s="25">
        <v>15555.188749999999</v>
      </c>
      <c r="K484" s="25">
        <f t="shared" si="14"/>
        <v>19202.804480781331</v>
      </c>
      <c r="L484" s="25">
        <f t="shared" si="15"/>
        <v>0.2344951121715789</v>
      </c>
      <c r="N484" s="26">
        <v>450</v>
      </c>
      <c r="O484" s="26">
        <v>9528.43626647159</v>
      </c>
      <c r="P484" s="26">
        <v>-4766.1072664715903</v>
      </c>
    </row>
    <row r="485" spans="1:16">
      <c r="A485" s="21">
        <v>1</v>
      </c>
      <c r="B485" s="3">
        <v>49</v>
      </c>
      <c r="C485" s="3">
        <v>37.51</v>
      </c>
      <c r="D485" s="3">
        <v>2</v>
      </c>
      <c r="E485" s="3">
        <v>1</v>
      </c>
      <c r="F485" s="3">
        <v>0</v>
      </c>
      <c r="G485" s="3">
        <v>0</v>
      </c>
      <c r="H485" s="3">
        <v>1</v>
      </c>
      <c r="I485" s="3">
        <v>0</v>
      </c>
      <c r="J485" s="25">
        <v>9304.7019</v>
      </c>
      <c r="K485" s="25">
        <f t="shared" si="14"/>
        <v>13155.233824620786</v>
      </c>
      <c r="L485" s="25">
        <f t="shared" si="15"/>
        <v>0.41382646816667878</v>
      </c>
      <c r="N485" s="26">
        <v>451</v>
      </c>
      <c r="O485" s="26">
        <v>8929.6222295708194</v>
      </c>
      <c r="P485" s="26">
        <v>-1417.3552295708196</v>
      </c>
    </row>
    <row r="486" spans="1:16">
      <c r="A486" s="21">
        <v>1</v>
      </c>
      <c r="B486" s="3">
        <v>18</v>
      </c>
      <c r="C486" s="3">
        <v>31.35</v>
      </c>
      <c r="D486" s="3">
        <v>0</v>
      </c>
      <c r="E486" s="3">
        <v>0</v>
      </c>
      <c r="F486" s="3">
        <v>0</v>
      </c>
      <c r="G486" s="3">
        <v>0</v>
      </c>
      <c r="H486" s="3">
        <v>1</v>
      </c>
      <c r="I486" s="3">
        <v>0</v>
      </c>
      <c r="J486" s="25">
        <v>1622.1885</v>
      </c>
      <c r="K486" s="25">
        <f t="shared" si="14"/>
        <v>2283.568490817067</v>
      </c>
      <c r="L486" s="25">
        <f t="shared" si="15"/>
        <v>0.40770846964891377</v>
      </c>
      <c r="N486" s="26">
        <v>452</v>
      </c>
      <c r="O486" s="26">
        <v>3943.1123219121819</v>
      </c>
      <c r="P486" s="26">
        <v>89.128378087817964</v>
      </c>
    </row>
    <row r="487" spans="1:16">
      <c r="A487" s="21">
        <v>1</v>
      </c>
      <c r="B487" s="3">
        <v>51</v>
      </c>
      <c r="C487" s="3">
        <v>39.5</v>
      </c>
      <c r="D487" s="3">
        <v>1</v>
      </c>
      <c r="E487" s="3">
        <v>0</v>
      </c>
      <c r="F487" s="3">
        <v>0</v>
      </c>
      <c r="G487" s="3">
        <v>0</v>
      </c>
      <c r="H487" s="3">
        <v>0</v>
      </c>
      <c r="I487" s="3">
        <v>1</v>
      </c>
      <c r="J487" s="25">
        <v>9880.0679999999993</v>
      </c>
      <c r="K487" s="25">
        <f t="shared" si="14"/>
        <v>14074.726374714022</v>
      </c>
      <c r="L487" s="25">
        <f t="shared" si="15"/>
        <v>0.42455764218566344</v>
      </c>
      <c r="N487" s="26">
        <v>453</v>
      </c>
      <c r="O487" s="26">
        <v>1071.7753485268613</v>
      </c>
      <c r="P487" s="26">
        <v>897.83865147313873</v>
      </c>
    </row>
    <row r="488" spans="1:16">
      <c r="A488" s="21">
        <v>1</v>
      </c>
      <c r="B488" s="3">
        <v>48</v>
      </c>
      <c r="C488" s="3">
        <v>34.299999999999997</v>
      </c>
      <c r="D488" s="3">
        <v>3</v>
      </c>
      <c r="E488" s="3">
        <v>1</v>
      </c>
      <c r="F488" s="3">
        <v>0</v>
      </c>
      <c r="G488" s="3">
        <v>0</v>
      </c>
      <c r="H488" s="3">
        <v>0</v>
      </c>
      <c r="I488" s="3">
        <v>1</v>
      </c>
      <c r="J488" s="25">
        <v>9563.0290000000005</v>
      </c>
      <c r="K488" s="25">
        <f t="shared" si="14"/>
        <v>12360.038089228767</v>
      </c>
      <c r="L488" s="25">
        <f t="shared" si="15"/>
        <v>0.29248150238054971</v>
      </c>
      <c r="N488" s="26">
        <v>454</v>
      </c>
      <c r="O488" s="26">
        <v>2800.2275588783282</v>
      </c>
      <c r="P488" s="26">
        <v>-1030.6959088783283</v>
      </c>
    </row>
    <row r="489" spans="1:16">
      <c r="A489" s="21">
        <v>1</v>
      </c>
      <c r="B489" s="3">
        <v>31</v>
      </c>
      <c r="C489" s="3">
        <v>31.065000000000001</v>
      </c>
      <c r="D489" s="3">
        <v>0</v>
      </c>
      <c r="E489" s="3">
        <v>0</v>
      </c>
      <c r="F489" s="3">
        <v>0</v>
      </c>
      <c r="G489" s="3">
        <v>0</v>
      </c>
      <c r="H489" s="3">
        <v>0</v>
      </c>
      <c r="I489" s="3">
        <v>0</v>
      </c>
      <c r="J489" s="25">
        <v>4347.0233500000004</v>
      </c>
      <c r="K489" s="25">
        <f t="shared" si="14"/>
        <v>6561.0529889113204</v>
      </c>
      <c r="L489" s="25">
        <f t="shared" si="15"/>
        <v>0.50932085260395943</v>
      </c>
      <c r="N489" s="26">
        <v>455</v>
      </c>
      <c r="O489" s="26">
        <v>11848.20078305565</v>
      </c>
      <c r="P489" s="26">
        <v>-7161.81208305565</v>
      </c>
    </row>
    <row r="490" spans="1:16">
      <c r="A490" s="21">
        <v>1</v>
      </c>
      <c r="B490" s="3">
        <v>54</v>
      </c>
      <c r="C490" s="3">
        <v>21.47</v>
      </c>
      <c r="D490" s="3">
        <v>3</v>
      </c>
      <c r="E490" s="3">
        <v>0</v>
      </c>
      <c r="F490" s="3">
        <v>0</v>
      </c>
      <c r="G490" s="3">
        <v>1</v>
      </c>
      <c r="H490" s="3">
        <v>0</v>
      </c>
      <c r="I490" s="3">
        <v>0</v>
      </c>
      <c r="J490" s="25">
        <v>12475.3513</v>
      </c>
      <c r="K490" s="25">
        <f t="shared" si="14"/>
        <v>10287.72564589707</v>
      </c>
      <c r="L490" s="25">
        <f t="shared" si="15"/>
        <v>0.17535583579942399</v>
      </c>
      <c r="N490" s="26">
        <v>456</v>
      </c>
      <c r="O490" s="26">
        <v>14810.4560378858</v>
      </c>
      <c r="P490" s="26">
        <v>6986.5443621142003</v>
      </c>
    </row>
    <row r="491" spans="1:16">
      <c r="A491" s="21">
        <v>1</v>
      </c>
      <c r="B491" s="3">
        <v>19</v>
      </c>
      <c r="C491" s="3">
        <v>28.7</v>
      </c>
      <c r="D491" s="3">
        <v>0</v>
      </c>
      <c r="E491" s="3">
        <v>1</v>
      </c>
      <c r="F491" s="3">
        <v>0</v>
      </c>
      <c r="G491" s="3">
        <v>0</v>
      </c>
      <c r="H491" s="3">
        <v>0</v>
      </c>
      <c r="I491" s="3">
        <v>1</v>
      </c>
      <c r="J491" s="25">
        <v>1253.9359999999999</v>
      </c>
      <c r="K491" s="25">
        <f t="shared" si="14"/>
        <v>1585.2188899775738</v>
      </c>
      <c r="L491" s="25">
        <f t="shared" si="15"/>
        <v>0.26419441660305937</v>
      </c>
      <c r="N491" s="26">
        <v>457</v>
      </c>
      <c r="O491" s="26">
        <v>12327.830546128091</v>
      </c>
      <c r="P491" s="26">
        <v>-445.86094612809029</v>
      </c>
    </row>
    <row r="492" spans="1:16">
      <c r="A492" s="21">
        <v>1</v>
      </c>
      <c r="B492" s="3">
        <v>44</v>
      </c>
      <c r="C492" s="3">
        <v>38.06</v>
      </c>
      <c r="D492" s="3">
        <v>0</v>
      </c>
      <c r="E492" s="3">
        <v>0</v>
      </c>
      <c r="F492" s="3">
        <v>1</v>
      </c>
      <c r="G492" s="3">
        <v>0</v>
      </c>
      <c r="H492" s="3">
        <v>1</v>
      </c>
      <c r="I492" s="3">
        <v>0</v>
      </c>
      <c r="J492" s="25">
        <v>48885.135609999998</v>
      </c>
      <c r="K492" s="25">
        <f t="shared" si="14"/>
        <v>35086.356272429672</v>
      </c>
      <c r="L492" s="25">
        <f t="shared" si="15"/>
        <v>0.2822694294571545</v>
      </c>
      <c r="N492" s="26">
        <v>458</v>
      </c>
      <c r="O492" s="26">
        <v>12693.01398689955</v>
      </c>
      <c r="P492" s="26">
        <v>-852.23893689955003</v>
      </c>
    </row>
    <row r="493" spans="1:16">
      <c r="A493" s="21">
        <v>1</v>
      </c>
      <c r="B493" s="3">
        <v>53</v>
      </c>
      <c r="C493" s="3">
        <v>31.16</v>
      </c>
      <c r="D493" s="3">
        <v>1</v>
      </c>
      <c r="E493" s="3">
        <v>1</v>
      </c>
      <c r="F493" s="3">
        <v>0</v>
      </c>
      <c r="G493" s="3">
        <v>1</v>
      </c>
      <c r="H493" s="3">
        <v>0</v>
      </c>
      <c r="I493" s="3">
        <v>0</v>
      </c>
      <c r="J493" s="25">
        <v>10461.9794</v>
      </c>
      <c r="K493" s="25">
        <f t="shared" si="14"/>
        <v>12235.338409155389</v>
      </c>
      <c r="L493" s="25">
        <f t="shared" si="15"/>
        <v>0.16950511383681263</v>
      </c>
      <c r="N493" s="26">
        <v>459</v>
      </c>
      <c r="O493" s="26">
        <v>14786.112578217606</v>
      </c>
      <c r="P493" s="26">
        <v>-4184.7005782176057</v>
      </c>
    </row>
    <row r="494" spans="1:16">
      <c r="A494" s="21">
        <v>1</v>
      </c>
      <c r="B494" s="3">
        <v>19</v>
      </c>
      <c r="C494" s="3">
        <v>32.9</v>
      </c>
      <c r="D494" s="3">
        <v>0</v>
      </c>
      <c r="E494" s="3">
        <v>0</v>
      </c>
      <c r="F494" s="3">
        <v>0</v>
      </c>
      <c r="G494" s="3">
        <v>0</v>
      </c>
      <c r="H494" s="3">
        <v>0</v>
      </c>
      <c r="I494" s="3">
        <v>1</v>
      </c>
      <c r="J494" s="25">
        <v>1748.7739999999999</v>
      </c>
      <c r="K494" s="25">
        <f t="shared" si="14"/>
        <v>3141.1457545382104</v>
      </c>
      <c r="L494" s="25">
        <f t="shared" si="15"/>
        <v>0.79619879672170946</v>
      </c>
      <c r="N494" s="26">
        <v>460</v>
      </c>
      <c r="O494" s="26">
        <v>9920.5790805440065</v>
      </c>
      <c r="P494" s="26">
        <v>-2237.9090805440064</v>
      </c>
    </row>
    <row r="495" spans="1:16">
      <c r="A495" s="21">
        <v>1</v>
      </c>
      <c r="B495" s="3">
        <v>61</v>
      </c>
      <c r="C495" s="3">
        <v>25.08</v>
      </c>
      <c r="D495" s="3">
        <v>0</v>
      </c>
      <c r="E495" s="3">
        <v>0</v>
      </c>
      <c r="F495" s="3">
        <v>0</v>
      </c>
      <c r="G495" s="3">
        <v>0</v>
      </c>
      <c r="H495" s="3">
        <v>1</v>
      </c>
      <c r="I495" s="3">
        <v>0</v>
      </c>
      <c r="J495" s="25">
        <v>24513.091260000001</v>
      </c>
      <c r="K495" s="25">
        <f t="shared" si="14"/>
        <v>11201.648695783064</v>
      </c>
      <c r="L495" s="25">
        <f t="shared" si="15"/>
        <v>0.54303402304622006</v>
      </c>
      <c r="N495" s="26">
        <v>461</v>
      </c>
      <c r="O495" s="26">
        <v>13463.558489987488</v>
      </c>
      <c r="P495" s="26">
        <v>-3082.0797899874888</v>
      </c>
    </row>
    <row r="496" spans="1:16">
      <c r="A496" s="21">
        <v>1</v>
      </c>
      <c r="B496" s="3">
        <v>18</v>
      </c>
      <c r="C496" s="3">
        <v>25.08</v>
      </c>
      <c r="D496" s="3">
        <v>0</v>
      </c>
      <c r="E496" s="3">
        <v>0</v>
      </c>
      <c r="F496" s="3">
        <v>0</v>
      </c>
      <c r="G496" s="3">
        <v>0</v>
      </c>
      <c r="H496" s="3">
        <v>0</v>
      </c>
      <c r="I496" s="3">
        <v>0</v>
      </c>
      <c r="J496" s="25">
        <v>2196.4731999999999</v>
      </c>
      <c r="K496" s="25">
        <f t="shared" si="14"/>
        <v>1191.8475860649196</v>
      </c>
      <c r="L496" s="25">
        <f t="shared" si="15"/>
        <v>0.45738123002597086</v>
      </c>
      <c r="N496" s="26">
        <v>462</v>
      </c>
      <c r="O496" s="26">
        <v>31782.401029943489</v>
      </c>
      <c r="P496" s="26">
        <v>-9638.3690299434893</v>
      </c>
    </row>
    <row r="497" spans="1:16">
      <c r="A497" s="21">
        <v>1</v>
      </c>
      <c r="B497" s="3">
        <v>61</v>
      </c>
      <c r="C497" s="3">
        <v>43.4</v>
      </c>
      <c r="D497" s="3">
        <v>0</v>
      </c>
      <c r="E497" s="3">
        <v>1</v>
      </c>
      <c r="F497" s="3">
        <v>0</v>
      </c>
      <c r="G497" s="3">
        <v>0</v>
      </c>
      <c r="H497" s="3">
        <v>0</v>
      </c>
      <c r="I497" s="3">
        <v>1</v>
      </c>
      <c r="J497" s="25">
        <v>12574.049000000001</v>
      </c>
      <c r="K497" s="25">
        <f t="shared" si="14"/>
        <v>17359.329464625538</v>
      </c>
      <c r="L497" s="25">
        <f t="shared" si="15"/>
        <v>0.38056798288487159</v>
      </c>
      <c r="N497" s="26">
        <v>463</v>
      </c>
      <c r="O497" s="26">
        <v>17859.130986751577</v>
      </c>
      <c r="P497" s="26">
        <v>-2628.8069367515782</v>
      </c>
    </row>
    <row r="498" spans="1:16">
      <c r="A498" s="21">
        <v>1</v>
      </c>
      <c r="B498" s="3">
        <v>21</v>
      </c>
      <c r="C498" s="3">
        <v>25.7</v>
      </c>
      <c r="D498" s="3">
        <v>4</v>
      </c>
      <c r="E498" s="3">
        <v>1</v>
      </c>
      <c r="F498" s="3">
        <v>1</v>
      </c>
      <c r="G498" s="3">
        <v>0</v>
      </c>
      <c r="H498" s="3">
        <v>0</v>
      </c>
      <c r="I498" s="3">
        <v>1</v>
      </c>
      <c r="J498" s="25">
        <v>17942.106</v>
      </c>
      <c r="K498" s="25">
        <f t="shared" si="14"/>
        <v>26831.887956729101</v>
      </c>
      <c r="L498" s="25">
        <f t="shared" si="15"/>
        <v>0.49547037325100524</v>
      </c>
      <c r="N498" s="26">
        <v>464</v>
      </c>
      <c r="O498" s="26">
        <v>11111.085025926302</v>
      </c>
      <c r="P498" s="26">
        <v>54.332624073696934</v>
      </c>
    </row>
    <row r="499" spans="1:16">
      <c r="A499" s="21">
        <v>1</v>
      </c>
      <c r="B499" s="3">
        <v>20</v>
      </c>
      <c r="C499" s="3">
        <v>27.93</v>
      </c>
      <c r="D499" s="3">
        <v>0</v>
      </c>
      <c r="E499" s="3">
        <v>1</v>
      </c>
      <c r="F499" s="3">
        <v>0</v>
      </c>
      <c r="G499" s="3">
        <v>0</v>
      </c>
      <c r="H499" s="3">
        <v>0</v>
      </c>
      <c r="I499" s="3">
        <v>0</v>
      </c>
      <c r="J499" s="25">
        <v>1967.0227</v>
      </c>
      <c r="K499" s="25">
        <f t="shared" si="14"/>
        <v>2540.947274535401</v>
      </c>
      <c r="L499" s="25">
        <f t="shared" si="15"/>
        <v>0.29177323400253641</v>
      </c>
      <c r="N499" s="26">
        <v>465</v>
      </c>
      <c r="O499" s="26">
        <v>996.64905787554983</v>
      </c>
      <c r="P499" s="26">
        <v>635.38719212445028</v>
      </c>
    </row>
    <row r="500" spans="1:16">
      <c r="A500" s="21">
        <v>1</v>
      </c>
      <c r="B500" s="3">
        <v>31</v>
      </c>
      <c r="C500" s="3">
        <v>23.6</v>
      </c>
      <c r="D500" s="3">
        <v>2</v>
      </c>
      <c r="E500" s="3">
        <v>0</v>
      </c>
      <c r="F500" s="3">
        <v>0</v>
      </c>
      <c r="G500" s="3">
        <v>0</v>
      </c>
      <c r="H500" s="3">
        <v>0</v>
      </c>
      <c r="I500" s="3">
        <v>1</v>
      </c>
      <c r="J500" s="25">
        <v>4931.6469999999999</v>
      </c>
      <c r="K500" s="25">
        <f t="shared" si="14"/>
        <v>4019.923956703838</v>
      </c>
      <c r="L500" s="25">
        <f t="shared" si="15"/>
        <v>0.18487191871116523</v>
      </c>
      <c r="N500" s="26">
        <v>466</v>
      </c>
      <c r="O500" s="26">
        <v>28682.475251103002</v>
      </c>
      <c r="P500" s="26">
        <v>-9160.5070511030026</v>
      </c>
    </row>
    <row r="501" spans="1:16">
      <c r="A501" s="21">
        <v>1</v>
      </c>
      <c r="B501" s="3">
        <v>45</v>
      </c>
      <c r="C501" s="3">
        <v>28.7</v>
      </c>
      <c r="D501" s="3">
        <v>2</v>
      </c>
      <c r="E501" s="3">
        <v>1</v>
      </c>
      <c r="F501" s="3">
        <v>0</v>
      </c>
      <c r="G501" s="3">
        <v>0</v>
      </c>
      <c r="H501" s="3">
        <v>0</v>
      </c>
      <c r="I501" s="3">
        <v>1</v>
      </c>
      <c r="J501" s="25">
        <v>8027.9679999999998</v>
      </c>
      <c r="K501" s="25">
        <f t="shared" si="14"/>
        <v>9214.4851462468851</v>
      </c>
      <c r="L501" s="25">
        <f t="shared" si="15"/>
        <v>0.14779794167675869</v>
      </c>
      <c r="N501" s="26">
        <v>467</v>
      </c>
      <c r="O501" s="26">
        <v>12723.144248553081</v>
      </c>
      <c r="P501" s="26">
        <v>501.54875144691869</v>
      </c>
    </row>
    <row r="502" spans="1:16">
      <c r="A502" s="21">
        <v>1</v>
      </c>
      <c r="B502" s="3">
        <v>44</v>
      </c>
      <c r="C502" s="3">
        <v>23.98</v>
      </c>
      <c r="D502" s="3">
        <v>2</v>
      </c>
      <c r="E502" s="3">
        <v>0</v>
      </c>
      <c r="F502" s="3">
        <v>0</v>
      </c>
      <c r="G502" s="3">
        <v>0</v>
      </c>
      <c r="H502" s="3">
        <v>1</v>
      </c>
      <c r="I502" s="3">
        <v>0</v>
      </c>
      <c r="J502" s="25">
        <v>8211.1002000000008</v>
      </c>
      <c r="K502" s="25">
        <f t="shared" si="14"/>
        <v>7412.9789939744869</v>
      </c>
      <c r="L502" s="25">
        <f t="shared" si="15"/>
        <v>9.720027603919798E-2</v>
      </c>
      <c r="N502" s="26">
        <v>468</v>
      </c>
      <c r="O502" s="26">
        <v>14514.976957916509</v>
      </c>
      <c r="P502" s="26">
        <v>-1871.5991579165093</v>
      </c>
    </row>
    <row r="503" spans="1:16">
      <c r="A503" s="21">
        <v>1</v>
      </c>
      <c r="B503" s="3">
        <v>62</v>
      </c>
      <c r="C503" s="3">
        <v>39.200000000000003</v>
      </c>
      <c r="D503" s="3">
        <v>0</v>
      </c>
      <c r="E503" s="3">
        <v>0</v>
      </c>
      <c r="F503" s="3">
        <v>0</v>
      </c>
      <c r="G503" s="3">
        <v>0</v>
      </c>
      <c r="H503" s="3">
        <v>0</v>
      </c>
      <c r="I503" s="3">
        <v>1</v>
      </c>
      <c r="J503" s="25">
        <v>13470.86</v>
      </c>
      <c r="K503" s="25">
        <f t="shared" si="14"/>
        <v>16322.887671392464</v>
      </c>
      <c r="L503" s="25">
        <f t="shared" si="15"/>
        <v>0.21171830687814014</v>
      </c>
      <c r="N503" s="26">
        <v>469</v>
      </c>
      <c r="O503" s="26">
        <v>3978.1246318432932</v>
      </c>
      <c r="P503" s="26">
        <v>19310.803768156708</v>
      </c>
    </row>
    <row r="504" spans="1:16">
      <c r="A504" s="21">
        <v>1</v>
      </c>
      <c r="B504" s="3">
        <v>29</v>
      </c>
      <c r="C504" s="3">
        <v>34.4</v>
      </c>
      <c r="D504" s="3">
        <v>0</v>
      </c>
      <c r="E504" s="3">
        <v>1</v>
      </c>
      <c r="F504" s="3">
        <v>1</v>
      </c>
      <c r="G504" s="3">
        <v>0</v>
      </c>
      <c r="H504" s="3">
        <v>0</v>
      </c>
      <c r="I504" s="3">
        <v>1</v>
      </c>
      <c r="J504" s="25">
        <v>36197.699000000001</v>
      </c>
      <c r="K504" s="25">
        <f t="shared" si="14"/>
        <v>29935.719642845659</v>
      </c>
      <c r="L504" s="25">
        <f t="shared" si="15"/>
        <v>0.17299385127088718</v>
      </c>
      <c r="N504" s="26">
        <v>470</v>
      </c>
      <c r="O504" s="26">
        <v>296.52456275150098</v>
      </c>
      <c r="P504" s="26">
        <v>1904.572537248499</v>
      </c>
    </row>
    <row r="505" spans="1:16">
      <c r="A505" s="21">
        <v>1</v>
      </c>
      <c r="B505" s="3">
        <v>43</v>
      </c>
      <c r="C505" s="3">
        <v>26.03</v>
      </c>
      <c r="D505" s="3">
        <v>0</v>
      </c>
      <c r="E505" s="3">
        <v>1</v>
      </c>
      <c r="F505" s="3">
        <v>0</v>
      </c>
      <c r="G505" s="3">
        <v>0</v>
      </c>
      <c r="H505" s="3">
        <v>0</v>
      </c>
      <c r="I505" s="3">
        <v>0</v>
      </c>
      <c r="J505" s="25">
        <v>6837.3687</v>
      </c>
      <c r="K505" s="25">
        <f t="shared" si="14"/>
        <v>7804.1758210338112</v>
      </c>
      <c r="L505" s="25">
        <f t="shared" si="15"/>
        <v>0.14140046609360282</v>
      </c>
      <c r="N505" s="26">
        <v>471</v>
      </c>
      <c r="O505" s="26">
        <v>4911.6966630244006</v>
      </c>
      <c r="P505" s="26">
        <v>-2414.6583630244004</v>
      </c>
    </row>
    <row r="506" spans="1:16">
      <c r="A506" s="21">
        <v>1</v>
      </c>
      <c r="B506" s="3">
        <v>51</v>
      </c>
      <c r="C506" s="3">
        <v>23.21</v>
      </c>
      <c r="D506" s="3">
        <v>1</v>
      </c>
      <c r="E506" s="3">
        <v>1</v>
      </c>
      <c r="F506" s="3">
        <v>1</v>
      </c>
      <c r="G506" s="3">
        <v>0</v>
      </c>
      <c r="H506" s="3">
        <v>1</v>
      </c>
      <c r="I506" s="3">
        <v>0</v>
      </c>
      <c r="J506" s="25">
        <v>22218.1149</v>
      </c>
      <c r="K506" s="25">
        <f t="shared" si="14"/>
        <v>32191.514139824158</v>
      </c>
      <c r="L506" s="25">
        <f t="shared" si="15"/>
        <v>0.44888593315466907</v>
      </c>
      <c r="N506" s="26">
        <v>472</v>
      </c>
      <c r="O506" s="26">
        <v>2899.6866249954983</v>
      </c>
      <c r="P506" s="26">
        <v>-696.21477499549837</v>
      </c>
    </row>
    <row r="507" spans="1:16">
      <c r="A507" s="21">
        <v>1</v>
      </c>
      <c r="B507" s="3">
        <v>19</v>
      </c>
      <c r="C507" s="3">
        <v>30.25</v>
      </c>
      <c r="D507" s="3">
        <v>0</v>
      </c>
      <c r="E507" s="3">
        <v>1</v>
      </c>
      <c r="F507" s="3">
        <v>1</v>
      </c>
      <c r="G507" s="3">
        <v>0</v>
      </c>
      <c r="H507" s="3">
        <v>1</v>
      </c>
      <c r="I507" s="3">
        <v>0</v>
      </c>
      <c r="J507" s="25">
        <v>32548.340499999998</v>
      </c>
      <c r="K507" s="25">
        <f t="shared" si="14"/>
        <v>25884.532226900206</v>
      </c>
      <c r="L507" s="25">
        <f t="shared" si="15"/>
        <v>0.20473573063117587</v>
      </c>
      <c r="N507" s="26">
        <v>473</v>
      </c>
      <c r="O507" s="26">
        <v>2089.6460483446058</v>
      </c>
      <c r="P507" s="26">
        <v>-345.18104834460587</v>
      </c>
    </row>
    <row r="508" spans="1:16">
      <c r="A508" s="21">
        <v>1</v>
      </c>
      <c r="B508" s="3">
        <v>38</v>
      </c>
      <c r="C508" s="3">
        <v>28.93</v>
      </c>
      <c r="D508" s="3">
        <v>1</v>
      </c>
      <c r="E508" s="3">
        <v>0</v>
      </c>
      <c r="F508" s="3">
        <v>0</v>
      </c>
      <c r="G508" s="3">
        <v>0</v>
      </c>
      <c r="H508" s="3">
        <v>1</v>
      </c>
      <c r="I508" s="3">
        <v>0</v>
      </c>
      <c r="J508" s="25">
        <v>5974.3846999999996</v>
      </c>
      <c r="K508" s="25">
        <f t="shared" si="14"/>
        <v>7075.3479289749257</v>
      </c>
      <c r="L508" s="25">
        <f t="shared" si="15"/>
        <v>0.18428060532742832</v>
      </c>
      <c r="N508" s="26">
        <v>474</v>
      </c>
      <c r="O508" s="26">
        <v>11444.115703741603</v>
      </c>
      <c r="P508" s="26">
        <v>9434.6687262583964</v>
      </c>
    </row>
    <row r="509" spans="1:16">
      <c r="A509" s="21">
        <v>1</v>
      </c>
      <c r="B509" s="3">
        <v>37</v>
      </c>
      <c r="C509" s="3">
        <v>30.875</v>
      </c>
      <c r="D509" s="3">
        <v>3</v>
      </c>
      <c r="E509" s="3">
        <v>1</v>
      </c>
      <c r="F509" s="3">
        <v>0</v>
      </c>
      <c r="G509" s="3">
        <v>1</v>
      </c>
      <c r="H509" s="3">
        <v>0</v>
      </c>
      <c r="I509" s="3">
        <v>0</v>
      </c>
      <c r="J509" s="25">
        <v>6796.8632500000003</v>
      </c>
      <c r="K509" s="25">
        <f t="shared" si="14"/>
        <v>8979.9677245769981</v>
      </c>
      <c r="L509" s="25">
        <f t="shared" si="15"/>
        <v>0.32119293772417706</v>
      </c>
      <c r="N509" s="26">
        <v>475</v>
      </c>
      <c r="O509" s="26">
        <v>34629.130973145948</v>
      </c>
      <c r="P509" s="26">
        <v>-9246.8339731459491</v>
      </c>
    </row>
    <row r="510" spans="1:16">
      <c r="A510" s="21">
        <v>1</v>
      </c>
      <c r="B510" s="3">
        <v>22</v>
      </c>
      <c r="C510" s="3">
        <v>31.35</v>
      </c>
      <c r="D510" s="3">
        <v>1</v>
      </c>
      <c r="E510" s="3">
        <v>1</v>
      </c>
      <c r="F510" s="3">
        <v>0</v>
      </c>
      <c r="G510" s="3">
        <v>1</v>
      </c>
      <c r="H510" s="3">
        <v>0</v>
      </c>
      <c r="I510" s="3">
        <v>0</v>
      </c>
      <c r="J510" s="25">
        <v>2643.2685000000001</v>
      </c>
      <c r="K510" s="25">
        <f t="shared" si="14"/>
        <v>4337.2382366836637</v>
      </c>
      <c r="L510" s="25">
        <f t="shared" si="15"/>
        <v>0.64086177271951883</v>
      </c>
      <c r="N510" s="26">
        <v>476</v>
      </c>
      <c r="O510" s="26">
        <v>37172.0224285761</v>
      </c>
      <c r="P510" s="26">
        <v>-8303.3585285761001</v>
      </c>
    </row>
    <row r="511" spans="1:16">
      <c r="A511" s="21">
        <v>1</v>
      </c>
      <c r="B511" s="3">
        <v>21</v>
      </c>
      <c r="C511" s="3">
        <v>23.75</v>
      </c>
      <c r="D511" s="3">
        <v>2</v>
      </c>
      <c r="E511" s="3">
        <v>1</v>
      </c>
      <c r="F511" s="3">
        <v>0</v>
      </c>
      <c r="G511" s="3">
        <v>1</v>
      </c>
      <c r="H511" s="3">
        <v>0</v>
      </c>
      <c r="I511" s="3">
        <v>0</v>
      </c>
      <c r="J511" s="25">
        <v>3077.0954999999999</v>
      </c>
      <c r="K511" s="25">
        <f t="shared" si="14"/>
        <v>1978.0121818530642</v>
      </c>
      <c r="L511" s="25">
        <f t="shared" si="15"/>
        <v>0.35718206280790948</v>
      </c>
      <c r="N511" s="26">
        <v>477</v>
      </c>
      <c r="O511" s="26">
        <v>27610.247495155796</v>
      </c>
      <c r="P511" s="26">
        <v>7537.2809848442048</v>
      </c>
    </row>
    <row r="512" spans="1:16">
      <c r="A512" s="21">
        <v>1</v>
      </c>
      <c r="B512" s="3">
        <v>24</v>
      </c>
      <c r="C512" s="3">
        <v>25.27</v>
      </c>
      <c r="D512" s="3">
        <v>0</v>
      </c>
      <c r="E512" s="3">
        <v>0</v>
      </c>
      <c r="F512" s="3">
        <v>0</v>
      </c>
      <c r="G512" s="3">
        <v>0</v>
      </c>
      <c r="H512" s="3">
        <v>0</v>
      </c>
      <c r="I512" s="3">
        <v>0</v>
      </c>
      <c r="J512" s="25">
        <v>3044.2132999999999</v>
      </c>
      <c r="K512" s="25">
        <f t="shared" si="14"/>
        <v>2797.4324574750681</v>
      </c>
      <c r="L512" s="25">
        <f t="shared" si="15"/>
        <v>8.1065555598529127E-2</v>
      </c>
      <c r="N512" s="26">
        <v>478</v>
      </c>
      <c r="O512" s="26">
        <v>6082.3587633329171</v>
      </c>
      <c r="P512" s="26">
        <v>-3547.9650133329169</v>
      </c>
    </row>
    <row r="513" spans="1:16">
      <c r="A513" s="21">
        <v>1</v>
      </c>
      <c r="B513" s="3">
        <v>57</v>
      </c>
      <c r="C513" s="3">
        <v>28.7</v>
      </c>
      <c r="D513" s="3">
        <v>0</v>
      </c>
      <c r="E513" s="3">
        <v>0</v>
      </c>
      <c r="F513" s="3">
        <v>0</v>
      </c>
      <c r="G513" s="3">
        <v>0</v>
      </c>
      <c r="H513" s="3">
        <v>0</v>
      </c>
      <c r="I513" s="3">
        <v>1</v>
      </c>
      <c r="J513" s="25">
        <v>11455.28</v>
      </c>
      <c r="K513" s="25">
        <f t="shared" si="14"/>
        <v>11477.074645791905</v>
      </c>
      <c r="L513" s="25">
        <f t="shared" si="15"/>
        <v>1.9025851652604089E-3</v>
      </c>
      <c r="N513" s="26">
        <v>479</v>
      </c>
      <c r="O513" s="26">
        <v>4788.3871838936257</v>
      </c>
      <c r="P513" s="26">
        <v>-3254.0826838936255</v>
      </c>
    </row>
    <row r="514" spans="1:16">
      <c r="A514" s="21">
        <v>1</v>
      </c>
      <c r="B514" s="3">
        <v>56</v>
      </c>
      <c r="C514" s="3">
        <v>32.11</v>
      </c>
      <c r="D514" s="3">
        <v>1</v>
      </c>
      <c r="E514" s="3">
        <v>1</v>
      </c>
      <c r="F514" s="3">
        <v>0</v>
      </c>
      <c r="G514" s="3">
        <v>0</v>
      </c>
      <c r="H514" s="3">
        <v>0</v>
      </c>
      <c r="I514" s="3">
        <v>0</v>
      </c>
      <c r="J514" s="25">
        <v>11763.000899999999</v>
      </c>
      <c r="K514" s="25">
        <f t="shared" si="14"/>
        <v>13681.105147122373</v>
      </c>
      <c r="L514" s="25">
        <f t="shared" si="15"/>
        <v>0.16306249259254701</v>
      </c>
      <c r="N514" s="26">
        <v>480</v>
      </c>
      <c r="O514" s="26">
        <v>3846.9599729778165</v>
      </c>
      <c r="P514" s="26">
        <v>-2022.6745729778165</v>
      </c>
    </row>
    <row r="515" spans="1:16">
      <c r="A515" s="21">
        <v>1</v>
      </c>
      <c r="B515" s="3">
        <v>27</v>
      </c>
      <c r="C515" s="3">
        <v>33.659999999999997</v>
      </c>
      <c r="D515" s="3">
        <v>0</v>
      </c>
      <c r="E515" s="3">
        <v>1</v>
      </c>
      <c r="F515" s="3">
        <v>0</v>
      </c>
      <c r="G515" s="3">
        <v>0</v>
      </c>
      <c r="H515" s="3">
        <v>1</v>
      </c>
      <c r="I515" s="3">
        <v>0</v>
      </c>
      <c r="J515" s="25">
        <v>2498.4144000000001</v>
      </c>
      <c r="K515" s="25">
        <f t="shared" si="14"/>
        <v>5247.4981820991306</v>
      </c>
      <c r="L515" s="25">
        <f t="shared" si="15"/>
        <v>1.1003313870185547</v>
      </c>
      <c r="N515" s="26">
        <v>481</v>
      </c>
      <c r="O515" s="26">
        <v>19202.804480781331</v>
      </c>
      <c r="P515" s="26">
        <v>-3647.6157307813319</v>
      </c>
    </row>
    <row r="516" spans="1:16">
      <c r="A516" s="21">
        <v>1</v>
      </c>
      <c r="B516" s="3">
        <v>51</v>
      </c>
      <c r="C516" s="3">
        <v>22.42</v>
      </c>
      <c r="D516" s="3">
        <v>0</v>
      </c>
      <c r="E516" s="3">
        <v>1</v>
      </c>
      <c r="F516" s="3">
        <v>0</v>
      </c>
      <c r="G516" s="3">
        <v>0</v>
      </c>
      <c r="H516" s="3">
        <v>0</v>
      </c>
      <c r="I516" s="3">
        <v>0</v>
      </c>
      <c r="J516" s="25">
        <v>9361.3268000000007</v>
      </c>
      <c r="K516" s="25">
        <f t="shared" ref="K516:K579" si="16">SUMPRODUCT($A$2:$I$2,A516:I516)</f>
        <v>8634.5382737974596</v>
      </c>
      <c r="L516" s="25">
        <f t="shared" si="15"/>
        <v>7.7637341557453277E-2</v>
      </c>
      <c r="N516" s="26">
        <v>482</v>
      </c>
      <c r="O516" s="26">
        <v>13155.233824620786</v>
      </c>
      <c r="P516" s="26">
        <v>-3850.5319246207855</v>
      </c>
    </row>
    <row r="517" spans="1:16">
      <c r="A517" s="21">
        <v>1</v>
      </c>
      <c r="B517" s="3">
        <v>19</v>
      </c>
      <c r="C517" s="3">
        <v>30.4</v>
      </c>
      <c r="D517" s="3">
        <v>0</v>
      </c>
      <c r="E517" s="3">
        <v>1</v>
      </c>
      <c r="F517" s="3">
        <v>0</v>
      </c>
      <c r="G517" s="3">
        <v>0</v>
      </c>
      <c r="H517" s="3">
        <v>0</v>
      </c>
      <c r="I517" s="3">
        <v>1</v>
      </c>
      <c r="J517" s="25">
        <v>1256.299</v>
      </c>
      <c r="K517" s="25">
        <f t="shared" si="16"/>
        <v>2161.8477611160015</v>
      </c>
      <c r="L517" s="25">
        <f t="shared" ref="L517:L580" si="17">ABS((J517-K517)/J517)</f>
        <v>0.72080671967103493</v>
      </c>
      <c r="N517" s="26">
        <v>483</v>
      </c>
      <c r="O517" s="26">
        <v>2283.568490817067</v>
      </c>
      <c r="P517" s="26">
        <v>-661.37999081706698</v>
      </c>
    </row>
    <row r="518" spans="1:16">
      <c r="A518" s="21">
        <v>1</v>
      </c>
      <c r="B518" s="3">
        <v>39</v>
      </c>
      <c r="C518" s="3">
        <v>28.3</v>
      </c>
      <c r="D518" s="3">
        <v>1</v>
      </c>
      <c r="E518" s="3">
        <v>1</v>
      </c>
      <c r="F518" s="3">
        <v>1</v>
      </c>
      <c r="G518" s="3">
        <v>0</v>
      </c>
      <c r="H518" s="3">
        <v>0</v>
      </c>
      <c r="I518" s="3">
        <v>1</v>
      </c>
      <c r="J518" s="25">
        <v>21082.16</v>
      </c>
      <c r="K518" s="25">
        <f t="shared" si="16"/>
        <v>30910.70364634215</v>
      </c>
      <c r="L518" s="25">
        <f t="shared" si="17"/>
        <v>0.46620192837651125</v>
      </c>
      <c r="N518" s="26">
        <v>484</v>
      </c>
      <c r="O518" s="26">
        <v>14074.726374714022</v>
      </c>
      <c r="P518" s="26">
        <v>-4194.658374714023</v>
      </c>
    </row>
    <row r="519" spans="1:16">
      <c r="A519" s="21">
        <v>1</v>
      </c>
      <c r="B519" s="3">
        <v>58</v>
      </c>
      <c r="C519" s="3">
        <v>35.700000000000003</v>
      </c>
      <c r="D519" s="3">
        <v>0</v>
      </c>
      <c r="E519" s="3">
        <v>1</v>
      </c>
      <c r="F519" s="3">
        <v>0</v>
      </c>
      <c r="G519" s="3">
        <v>0</v>
      </c>
      <c r="H519" s="3">
        <v>0</v>
      </c>
      <c r="I519" s="3">
        <v>1</v>
      </c>
      <c r="J519" s="25">
        <v>11362.754999999999</v>
      </c>
      <c r="K519" s="25">
        <f t="shared" si="16"/>
        <v>13976.970814210026</v>
      </c>
      <c r="L519" s="25">
        <f t="shared" si="17"/>
        <v>0.23006883578938622</v>
      </c>
      <c r="N519" s="26">
        <v>485</v>
      </c>
      <c r="O519" s="26">
        <v>12360.038089228767</v>
      </c>
      <c r="P519" s="26">
        <v>-2797.0090892287662</v>
      </c>
    </row>
    <row r="520" spans="1:16">
      <c r="A520" s="21">
        <v>1</v>
      </c>
      <c r="B520" s="3">
        <v>20</v>
      </c>
      <c r="C520" s="3">
        <v>35.31</v>
      </c>
      <c r="D520" s="3">
        <v>1</v>
      </c>
      <c r="E520" s="3">
        <v>1</v>
      </c>
      <c r="F520" s="3">
        <v>0</v>
      </c>
      <c r="G520" s="3">
        <v>0</v>
      </c>
      <c r="H520" s="3">
        <v>1</v>
      </c>
      <c r="I520" s="3">
        <v>0</v>
      </c>
      <c r="J520" s="25">
        <v>27724.28875</v>
      </c>
      <c r="K520" s="25">
        <f t="shared" si="16"/>
        <v>4484.6734579447157</v>
      </c>
      <c r="L520" s="25">
        <f t="shared" si="17"/>
        <v>0.83824027016942992</v>
      </c>
      <c r="N520" s="26">
        <v>486</v>
      </c>
      <c r="O520" s="26">
        <v>6561.0529889113204</v>
      </c>
      <c r="P520" s="26">
        <v>-2214.02963891132</v>
      </c>
    </row>
    <row r="521" spans="1:16">
      <c r="A521" s="21">
        <v>1</v>
      </c>
      <c r="B521" s="3">
        <v>45</v>
      </c>
      <c r="C521" s="3">
        <v>30.495000000000001</v>
      </c>
      <c r="D521" s="3">
        <v>2</v>
      </c>
      <c r="E521" s="3">
        <v>1</v>
      </c>
      <c r="F521" s="3">
        <v>0</v>
      </c>
      <c r="G521" s="3">
        <v>1</v>
      </c>
      <c r="H521" s="3">
        <v>0</v>
      </c>
      <c r="I521" s="3">
        <v>0</v>
      </c>
      <c r="J521" s="25">
        <v>8413.4630500000003</v>
      </c>
      <c r="K521" s="25">
        <f t="shared" si="16"/>
        <v>10430.42448735453</v>
      </c>
      <c r="L521" s="25">
        <f t="shared" si="17"/>
        <v>0.23973023062774729</v>
      </c>
      <c r="N521" s="26">
        <v>487</v>
      </c>
      <c r="O521" s="26">
        <v>10287.72564589707</v>
      </c>
      <c r="P521" s="26">
        <v>2187.6256541029306</v>
      </c>
    </row>
    <row r="522" spans="1:16">
      <c r="A522" s="21">
        <v>1</v>
      </c>
      <c r="B522" s="3">
        <v>35</v>
      </c>
      <c r="C522" s="3">
        <v>31</v>
      </c>
      <c r="D522" s="3">
        <v>1</v>
      </c>
      <c r="E522" s="3">
        <v>0</v>
      </c>
      <c r="F522" s="3">
        <v>0</v>
      </c>
      <c r="G522" s="3">
        <v>0</v>
      </c>
      <c r="H522" s="3">
        <v>0</v>
      </c>
      <c r="I522" s="3">
        <v>1</v>
      </c>
      <c r="J522" s="25">
        <v>5240.7650000000003</v>
      </c>
      <c r="K522" s="25">
        <f t="shared" si="16"/>
        <v>7081.8803784243137</v>
      </c>
      <c r="L522" s="25">
        <f t="shared" si="17"/>
        <v>0.35130660856274099</v>
      </c>
      <c r="N522" s="26">
        <v>488</v>
      </c>
      <c r="O522" s="26">
        <v>1585.2188899775738</v>
      </c>
      <c r="P522" s="26">
        <v>-331.28288997757386</v>
      </c>
    </row>
    <row r="523" spans="1:16">
      <c r="A523" s="21">
        <v>1</v>
      </c>
      <c r="B523" s="3">
        <v>31</v>
      </c>
      <c r="C523" s="3">
        <v>30.875</v>
      </c>
      <c r="D523" s="3">
        <v>0</v>
      </c>
      <c r="E523" s="3">
        <v>1</v>
      </c>
      <c r="F523" s="3">
        <v>0</v>
      </c>
      <c r="G523" s="3">
        <v>0</v>
      </c>
      <c r="H523" s="3">
        <v>0</v>
      </c>
      <c r="I523" s="3">
        <v>0</v>
      </c>
      <c r="J523" s="25">
        <v>3857.7592500000001</v>
      </c>
      <c r="K523" s="25">
        <f t="shared" si="16"/>
        <v>6365.2918733301531</v>
      </c>
      <c r="L523" s="25">
        <f t="shared" si="17"/>
        <v>0.64999717733296936</v>
      </c>
      <c r="N523" s="26">
        <v>489</v>
      </c>
      <c r="O523" s="26">
        <v>35086.356272429672</v>
      </c>
      <c r="P523" s="26">
        <v>13798.779337570326</v>
      </c>
    </row>
    <row r="524" spans="1:16">
      <c r="A524" s="21">
        <v>1</v>
      </c>
      <c r="B524" s="3">
        <v>50</v>
      </c>
      <c r="C524" s="3">
        <v>27.36</v>
      </c>
      <c r="D524" s="3">
        <v>0</v>
      </c>
      <c r="E524" s="3">
        <v>0</v>
      </c>
      <c r="F524" s="3">
        <v>0</v>
      </c>
      <c r="G524" s="3">
        <v>0</v>
      </c>
      <c r="H524" s="3">
        <v>0</v>
      </c>
      <c r="I524" s="3">
        <v>0</v>
      </c>
      <c r="J524" s="25">
        <v>25656.575260000001</v>
      </c>
      <c r="K524" s="25">
        <f t="shared" si="16"/>
        <v>10184.611941492769</v>
      </c>
      <c r="L524" s="25">
        <f t="shared" si="17"/>
        <v>0.60304086425084436</v>
      </c>
      <c r="N524" s="26">
        <v>490</v>
      </c>
      <c r="O524" s="26">
        <v>12235.338409155389</v>
      </c>
      <c r="P524" s="26">
        <v>-1773.3590091553888</v>
      </c>
    </row>
    <row r="525" spans="1:16">
      <c r="A525" s="21">
        <v>1</v>
      </c>
      <c r="B525" s="3">
        <v>32</v>
      </c>
      <c r="C525" s="3">
        <v>44.22</v>
      </c>
      <c r="D525" s="3">
        <v>0</v>
      </c>
      <c r="E525" s="3">
        <v>0</v>
      </c>
      <c r="F525" s="3">
        <v>0</v>
      </c>
      <c r="G525" s="3">
        <v>0</v>
      </c>
      <c r="H525" s="3">
        <v>1</v>
      </c>
      <c r="I525" s="3">
        <v>0</v>
      </c>
      <c r="J525" s="25">
        <v>3994.1777999999999</v>
      </c>
      <c r="K525" s="25">
        <f t="shared" si="16"/>
        <v>10244.977174311451</v>
      </c>
      <c r="L525" s="25">
        <f t="shared" si="17"/>
        <v>1.5649777469374175</v>
      </c>
      <c r="N525" s="26">
        <v>491</v>
      </c>
      <c r="O525" s="26">
        <v>3141.1457545382104</v>
      </c>
      <c r="P525" s="26">
        <v>-1392.3717545382106</v>
      </c>
    </row>
    <row r="526" spans="1:16">
      <c r="A526" s="21">
        <v>1</v>
      </c>
      <c r="B526" s="3">
        <v>51</v>
      </c>
      <c r="C526" s="3">
        <v>33.914999999999999</v>
      </c>
      <c r="D526" s="3">
        <v>0</v>
      </c>
      <c r="E526" s="3">
        <v>0</v>
      </c>
      <c r="F526" s="3">
        <v>0</v>
      </c>
      <c r="G526" s="3">
        <v>0</v>
      </c>
      <c r="H526" s="3">
        <v>0</v>
      </c>
      <c r="I526" s="3">
        <v>0</v>
      </c>
      <c r="J526" s="25">
        <v>9866.3048500000004</v>
      </c>
      <c r="K526" s="25">
        <f t="shared" si="16"/>
        <v>12664.881382449175</v>
      </c>
      <c r="L526" s="25">
        <f t="shared" si="17"/>
        <v>0.28364991503877712</v>
      </c>
      <c r="N526" s="26">
        <v>492</v>
      </c>
      <c r="O526" s="26">
        <v>11201.648695783064</v>
      </c>
      <c r="P526" s="26">
        <v>13311.442564216937</v>
      </c>
    </row>
    <row r="527" spans="1:16">
      <c r="A527" s="21">
        <v>1</v>
      </c>
      <c r="B527" s="3">
        <v>38</v>
      </c>
      <c r="C527" s="3">
        <v>37.729999999999997</v>
      </c>
      <c r="D527" s="3">
        <v>0</v>
      </c>
      <c r="E527" s="3">
        <v>0</v>
      </c>
      <c r="F527" s="3">
        <v>0</v>
      </c>
      <c r="G527" s="3">
        <v>0</v>
      </c>
      <c r="H527" s="3">
        <v>1</v>
      </c>
      <c r="I527" s="3">
        <v>0</v>
      </c>
      <c r="J527" s="25">
        <v>5397.6166999999996</v>
      </c>
      <c r="K527" s="25">
        <f t="shared" si="16"/>
        <v>9584.7497756011871</v>
      </c>
      <c r="L527" s="25">
        <f t="shared" si="17"/>
        <v>0.77573738713258167</v>
      </c>
      <c r="N527" s="26">
        <v>493</v>
      </c>
      <c r="O527" s="26">
        <v>1191.8475860649196</v>
      </c>
      <c r="P527" s="26">
        <v>1004.6256139350803</v>
      </c>
    </row>
    <row r="528" spans="1:16">
      <c r="A528" s="21">
        <v>1</v>
      </c>
      <c r="B528" s="3">
        <v>42</v>
      </c>
      <c r="C528" s="3">
        <v>26.07</v>
      </c>
      <c r="D528" s="3">
        <v>1</v>
      </c>
      <c r="E528" s="3">
        <v>1</v>
      </c>
      <c r="F528" s="3">
        <v>1</v>
      </c>
      <c r="G528" s="3">
        <v>0</v>
      </c>
      <c r="H528" s="3">
        <v>1</v>
      </c>
      <c r="I528" s="3">
        <v>0</v>
      </c>
      <c r="J528" s="25">
        <v>38245.593269999998</v>
      </c>
      <c r="K528" s="25">
        <f t="shared" si="16"/>
        <v>30849.900244315031</v>
      </c>
      <c r="L528" s="25">
        <f t="shared" si="17"/>
        <v>0.19337372997390992</v>
      </c>
      <c r="N528" s="26">
        <v>494</v>
      </c>
      <c r="O528" s="26">
        <v>17359.329464625538</v>
      </c>
      <c r="P528" s="26">
        <v>-4785.2804646255372</v>
      </c>
    </row>
    <row r="529" spans="1:16">
      <c r="A529" s="21">
        <v>1</v>
      </c>
      <c r="B529" s="3">
        <v>18</v>
      </c>
      <c r="C529" s="3">
        <v>33.880000000000003</v>
      </c>
      <c r="D529" s="3">
        <v>0</v>
      </c>
      <c r="E529" s="3">
        <v>0</v>
      </c>
      <c r="F529" s="3">
        <v>0</v>
      </c>
      <c r="G529" s="3">
        <v>0</v>
      </c>
      <c r="H529" s="3">
        <v>1</v>
      </c>
      <c r="I529" s="3">
        <v>0</v>
      </c>
      <c r="J529" s="25">
        <v>11482.63485</v>
      </c>
      <c r="K529" s="25">
        <f t="shared" si="16"/>
        <v>3141.727928452493</v>
      </c>
      <c r="L529" s="25">
        <f t="shared" si="17"/>
        <v>0.7263931171291671</v>
      </c>
      <c r="N529" s="26">
        <v>495</v>
      </c>
      <c r="O529" s="26">
        <v>26831.887956729101</v>
      </c>
      <c r="P529" s="26">
        <v>-8889.7819567291008</v>
      </c>
    </row>
    <row r="530" spans="1:16">
      <c r="A530" s="21">
        <v>1</v>
      </c>
      <c r="B530" s="3">
        <v>19</v>
      </c>
      <c r="C530" s="3">
        <v>30.59</v>
      </c>
      <c r="D530" s="3">
        <v>2</v>
      </c>
      <c r="E530" s="3">
        <v>0</v>
      </c>
      <c r="F530" s="3">
        <v>0</v>
      </c>
      <c r="G530" s="3">
        <v>1</v>
      </c>
      <c r="H530" s="3">
        <v>0</v>
      </c>
      <c r="I530" s="3">
        <v>0</v>
      </c>
      <c r="J530" s="25">
        <v>24059.680189999999</v>
      </c>
      <c r="K530" s="25">
        <f t="shared" si="16"/>
        <v>3915.6970588716213</v>
      </c>
      <c r="L530" s="25">
        <f t="shared" si="17"/>
        <v>0.83725066052627273</v>
      </c>
      <c r="N530" s="26">
        <v>496</v>
      </c>
      <c r="O530" s="26">
        <v>2540.947274535401</v>
      </c>
      <c r="P530" s="26">
        <v>-573.92457453540101</v>
      </c>
    </row>
    <row r="531" spans="1:16">
      <c r="A531" s="21">
        <v>1</v>
      </c>
      <c r="B531" s="3">
        <v>51</v>
      </c>
      <c r="C531" s="3">
        <v>25.8</v>
      </c>
      <c r="D531" s="3">
        <v>1</v>
      </c>
      <c r="E531" s="3">
        <v>0</v>
      </c>
      <c r="F531" s="3">
        <v>0</v>
      </c>
      <c r="G531" s="3">
        <v>0</v>
      </c>
      <c r="H531" s="3">
        <v>0</v>
      </c>
      <c r="I531" s="3">
        <v>1</v>
      </c>
      <c r="J531" s="25">
        <v>9861.0249999999996</v>
      </c>
      <c r="K531" s="25">
        <f t="shared" si="16"/>
        <v>9427.7760602455146</v>
      </c>
      <c r="L531" s="25">
        <f t="shared" si="17"/>
        <v>4.3935487411753349E-2</v>
      </c>
      <c r="N531" s="26">
        <v>497</v>
      </c>
      <c r="O531" s="26">
        <v>4019.923956703838</v>
      </c>
      <c r="P531" s="26">
        <v>911.7230432961619</v>
      </c>
    </row>
    <row r="532" spans="1:16">
      <c r="A532" s="21">
        <v>1</v>
      </c>
      <c r="B532" s="3">
        <v>46</v>
      </c>
      <c r="C532" s="3">
        <v>39.424999999999997</v>
      </c>
      <c r="D532" s="3">
        <v>1</v>
      </c>
      <c r="E532" s="3">
        <v>1</v>
      </c>
      <c r="F532" s="3">
        <v>0</v>
      </c>
      <c r="G532" s="3">
        <v>0</v>
      </c>
      <c r="H532" s="3">
        <v>0</v>
      </c>
      <c r="I532" s="3">
        <v>0</v>
      </c>
      <c r="J532" s="25">
        <v>8342.9087500000005</v>
      </c>
      <c r="K532" s="25">
        <f t="shared" si="16"/>
        <v>13593.741734912188</v>
      </c>
      <c r="L532" s="25">
        <f t="shared" si="17"/>
        <v>0.62937677280866666</v>
      </c>
      <c r="N532" s="26">
        <v>498</v>
      </c>
      <c r="O532" s="26">
        <v>9214.4851462468851</v>
      </c>
      <c r="P532" s="26">
        <v>-1186.5171462468852</v>
      </c>
    </row>
    <row r="533" spans="1:16">
      <c r="A533" s="21">
        <v>1</v>
      </c>
      <c r="B533" s="3">
        <v>18</v>
      </c>
      <c r="C533" s="3">
        <v>25.46</v>
      </c>
      <c r="D533" s="3">
        <v>0</v>
      </c>
      <c r="E533" s="3">
        <v>1</v>
      </c>
      <c r="F533" s="3">
        <v>0</v>
      </c>
      <c r="G533" s="3">
        <v>0</v>
      </c>
      <c r="H533" s="3">
        <v>0</v>
      </c>
      <c r="I533" s="3">
        <v>0</v>
      </c>
      <c r="J533" s="25">
        <v>1708.0014000000001</v>
      </c>
      <c r="K533" s="25">
        <f t="shared" si="16"/>
        <v>1189.4267390419323</v>
      </c>
      <c r="L533" s="25">
        <f t="shared" si="17"/>
        <v>0.30361489221148635</v>
      </c>
      <c r="N533" s="26">
        <v>499</v>
      </c>
      <c r="O533" s="26">
        <v>7412.9789939744869</v>
      </c>
      <c r="P533" s="26">
        <v>798.12120602551386</v>
      </c>
    </row>
    <row r="534" spans="1:16">
      <c r="A534" s="21">
        <v>1</v>
      </c>
      <c r="B534" s="3">
        <v>57</v>
      </c>
      <c r="C534" s="3">
        <v>42.13</v>
      </c>
      <c r="D534" s="3">
        <v>1</v>
      </c>
      <c r="E534" s="3">
        <v>1</v>
      </c>
      <c r="F534" s="3">
        <v>1</v>
      </c>
      <c r="G534" s="3">
        <v>0</v>
      </c>
      <c r="H534" s="3">
        <v>1</v>
      </c>
      <c r="I534" s="3">
        <v>0</v>
      </c>
      <c r="J534" s="25">
        <v>48675.517699999997</v>
      </c>
      <c r="K534" s="25">
        <f t="shared" si="16"/>
        <v>40150.192397365339</v>
      </c>
      <c r="L534" s="25">
        <f t="shared" si="17"/>
        <v>0.17514606326692767</v>
      </c>
      <c r="N534" s="26">
        <v>500</v>
      </c>
      <c r="O534" s="26">
        <v>16322.887671392464</v>
      </c>
      <c r="P534" s="26">
        <v>-2852.0276713924632</v>
      </c>
    </row>
    <row r="535" spans="1:16">
      <c r="A535" s="21">
        <v>1</v>
      </c>
      <c r="B535" s="3">
        <v>62</v>
      </c>
      <c r="C535" s="3">
        <v>31.73</v>
      </c>
      <c r="D535" s="3">
        <v>0</v>
      </c>
      <c r="E535" s="3">
        <v>0</v>
      </c>
      <c r="F535" s="3">
        <v>0</v>
      </c>
      <c r="G535" s="3">
        <v>0</v>
      </c>
      <c r="H535" s="3">
        <v>0</v>
      </c>
      <c r="I535" s="3">
        <v>0</v>
      </c>
      <c r="J535" s="25">
        <v>14043.476699999999</v>
      </c>
      <c r="K535" s="25">
        <f t="shared" si="16"/>
        <v>14749.163564220316</v>
      </c>
      <c r="L535" s="25">
        <f t="shared" si="17"/>
        <v>5.0250153811293552E-2</v>
      </c>
      <c r="N535" s="26">
        <v>501</v>
      </c>
      <c r="O535" s="26">
        <v>29935.719642845659</v>
      </c>
      <c r="P535" s="26">
        <v>6261.9793571543414</v>
      </c>
    </row>
    <row r="536" spans="1:16">
      <c r="A536" s="21">
        <v>1</v>
      </c>
      <c r="B536" s="3">
        <v>59</v>
      </c>
      <c r="C536" s="3">
        <v>29.7</v>
      </c>
      <c r="D536" s="3">
        <v>2</v>
      </c>
      <c r="E536" s="3">
        <v>1</v>
      </c>
      <c r="F536" s="3">
        <v>0</v>
      </c>
      <c r="G536" s="3">
        <v>0</v>
      </c>
      <c r="H536" s="3">
        <v>1</v>
      </c>
      <c r="I536" s="3">
        <v>0</v>
      </c>
      <c r="J536" s="25">
        <v>12925.886</v>
      </c>
      <c r="K536" s="25">
        <f t="shared" si="16"/>
        <v>13074.696477293604</v>
      </c>
      <c r="L536" s="25">
        <f t="shared" si="17"/>
        <v>1.1512593975655051E-2</v>
      </c>
      <c r="N536" s="26">
        <v>502</v>
      </c>
      <c r="O536" s="26">
        <v>7804.1758210338112</v>
      </c>
      <c r="P536" s="26">
        <v>-966.8071210338112</v>
      </c>
    </row>
    <row r="537" spans="1:16">
      <c r="A537" s="21">
        <v>1</v>
      </c>
      <c r="B537" s="3">
        <v>37</v>
      </c>
      <c r="C537" s="3">
        <v>36.19</v>
      </c>
      <c r="D537" s="3">
        <v>0</v>
      </c>
      <c r="E537" s="3">
        <v>1</v>
      </c>
      <c r="F537" s="3">
        <v>0</v>
      </c>
      <c r="G537" s="3">
        <v>0</v>
      </c>
      <c r="H537" s="3">
        <v>1</v>
      </c>
      <c r="I537" s="3">
        <v>0</v>
      </c>
      <c r="J537" s="25">
        <v>19214.705529999999</v>
      </c>
      <c r="K537" s="25">
        <f t="shared" si="16"/>
        <v>8674.2211451080366</v>
      </c>
      <c r="L537" s="25">
        <f t="shared" si="17"/>
        <v>0.5485634098547626</v>
      </c>
      <c r="N537" s="26">
        <v>503</v>
      </c>
      <c r="O537" s="26">
        <v>32191.514139824158</v>
      </c>
      <c r="P537" s="26">
        <v>-9973.3992398241571</v>
      </c>
    </row>
    <row r="538" spans="1:16">
      <c r="A538" s="21">
        <v>1</v>
      </c>
      <c r="B538" s="3">
        <v>64</v>
      </c>
      <c r="C538" s="3">
        <v>40.479999999999997</v>
      </c>
      <c r="D538" s="3">
        <v>0</v>
      </c>
      <c r="E538" s="3">
        <v>1</v>
      </c>
      <c r="F538" s="3">
        <v>0</v>
      </c>
      <c r="G538" s="3">
        <v>0</v>
      </c>
      <c r="H538" s="3">
        <v>1</v>
      </c>
      <c r="I538" s="3">
        <v>0</v>
      </c>
      <c r="J538" s="25">
        <v>13831.1152</v>
      </c>
      <c r="K538" s="25">
        <f t="shared" si="16"/>
        <v>17064.482579606934</v>
      </c>
      <c r="L538" s="25">
        <f t="shared" si="17"/>
        <v>0.2337748860342754</v>
      </c>
      <c r="N538" s="26">
        <v>504</v>
      </c>
      <c r="O538" s="26">
        <v>25884.532226900206</v>
      </c>
      <c r="P538" s="26">
        <v>6663.8082730997921</v>
      </c>
    </row>
    <row r="539" spans="1:16">
      <c r="A539" s="21">
        <v>1</v>
      </c>
      <c r="B539" s="3">
        <v>38</v>
      </c>
      <c r="C539" s="3">
        <v>28.024999999999999</v>
      </c>
      <c r="D539" s="3">
        <v>1</v>
      </c>
      <c r="E539" s="3">
        <v>1</v>
      </c>
      <c r="F539" s="3">
        <v>0</v>
      </c>
      <c r="G539" s="3">
        <v>0</v>
      </c>
      <c r="H539" s="3">
        <v>0</v>
      </c>
      <c r="I539" s="3">
        <v>0</v>
      </c>
      <c r="J539" s="25">
        <v>6067.1267500000004</v>
      </c>
      <c r="K539" s="25">
        <f t="shared" si="16"/>
        <v>7672.0855434498289</v>
      </c>
      <c r="L539" s="25">
        <f t="shared" si="17"/>
        <v>0.26453358559714096</v>
      </c>
      <c r="N539" s="26">
        <v>505</v>
      </c>
      <c r="O539" s="26">
        <v>7075.3479289749257</v>
      </c>
      <c r="P539" s="26">
        <v>-1100.9632289749261</v>
      </c>
    </row>
    <row r="540" spans="1:16">
      <c r="A540" s="21">
        <v>1</v>
      </c>
      <c r="B540" s="3">
        <v>33</v>
      </c>
      <c r="C540" s="3">
        <v>38.9</v>
      </c>
      <c r="D540" s="3">
        <v>3</v>
      </c>
      <c r="E540" s="3">
        <v>0</v>
      </c>
      <c r="F540" s="3">
        <v>0</v>
      </c>
      <c r="G540" s="3">
        <v>0</v>
      </c>
      <c r="H540" s="3">
        <v>0</v>
      </c>
      <c r="I540" s="3">
        <v>1</v>
      </c>
      <c r="J540" s="25">
        <v>5972.3779999999997</v>
      </c>
      <c r="K540" s="25">
        <f t="shared" si="16"/>
        <v>10198.797047173521</v>
      </c>
      <c r="L540" s="25">
        <f t="shared" si="17"/>
        <v>0.70766100993164216</v>
      </c>
      <c r="N540" s="26">
        <v>506</v>
      </c>
      <c r="O540" s="26">
        <v>8979.9677245769981</v>
      </c>
      <c r="P540" s="26">
        <v>-2183.1044745769977</v>
      </c>
    </row>
    <row r="541" spans="1:16">
      <c r="A541" s="21">
        <v>1</v>
      </c>
      <c r="B541" s="3">
        <v>46</v>
      </c>
      <c r="C541" s="3">
        <v>30.2</v>
      </c>
      <c r="D541" s="3">
        <v>2</v>
      </c>
      <c r="E541" s="3">
        <v>0</v>
      </c>
      <c r="F541" s="3">
        <v>0</v>
      </c>
      <c r="G541" s="3">
        <v>0</v>
      </c>
      <c r="H541" s="3">
        <v>0</v>
      </c>
      <c r="I541" s="3">
        <v>1</v>
      </c>
      <c r="J541" s="25">
        <v>8825.0859999999993</v>
      </c>
      <c r="K541" s="25">
        <f t="shared" si="16"/>
        <v>10111.446038595603</v>
      </c>
      <c r="L541" s="25">
        <f t="shared" si="17"/>
        <v>0.14576175672345895</v>
      </c>
      <c r="N541" s="26">
        <v>507</v>
      </c>
      <c r="O541" s="26">
        <v>4337.2382366836637</v>
      </c>
      <c r="P541" s="26">
        <v>-1693.9697366836635</v>
      </c>
    </row>
    <row r="542" spans="1:16">
      <c r="A542" s="21">
        <v>1</v>
      </c>
      <c r="B542" s="3">
        <v>46</v>
      </c>
      <c r="C542" s="3">
        <v>28.05</v>
      </c>
      <c r="D542" s="3">
        <v>1</v>
      </c>
      <c r="E542" s="3">
        <v>0</v>
      </c>
      <c r="F542" s="3">
        <v>0</v>
      </c>
      <c r="G542" s="3">
        <v>0</v>
      </c>
      <c r="H542" s="3">
        <v>1</v>
      </c>
      <c r="I542" s="3">
        <v>0</v>
      </c>
      <c r="J542" s="25">
        <v>8233.0974999999999</v>
      </c>
      <c r="K542" s="25">
        <f t="shared" si="16"/>
        <v>8831.7085100961722</v>
      </c>
      <c r="L542" s="25">
        <f t="shared" si="17"/>
        <v>7.2707873324246719E-2</v>
      </c>
      <c r="N542" s="26">
        <v>508</v>
      </c>
      <c r="O542" s="26">
        <v>1978.0121818530642</v>
      </c>
      <c r="P542" s="26">
        <v>1099.0833181469357</v>
      </c>
    </row>
    <row r="543" spans="1:16">
      <c r="A543" s="21">
        <v>1</v>
      </c>
      <c r="B543" s="3">
        <v>53</v>
      </c>
      <c r="C543" s="3">
        <v>31.35</v>
      </c>
      <c r="D543" s="3">
        <v>0</v>
      </c>
      <c r="E543" s="3">
        <v>1</v>
      </c>
      <c r="F543" s="3">
        <v>0</v>
      </c>
      <c r="G543" s="3">
        <v>0</v>
      </c>
      <c r="H543" s="3">
        <v>1</v>
      </c>
      <c r="I543" s="3">
        <v>0</v>
      </c>
      <c r="J543" s="25">
        <v>27346.04207</v>
      </c>
      <c r="K543" s="25">
        <f t="shared" si="16"/>
        <v>11142.226470229138</v>
      </c>
      <c r="L543" s="25">
        <f t="shared" si="17"/>
        <v>0.59254701496811024</v>
      </c>
      <c r="N543" s="26">
        <v>509</v>
      </c>
      <c r="O543" s="26">
        <v>2797.4324574750681</v>
      </c>
      <c r="P543" s="26">
        <v>246.78084252493181</v>
      </c>
    </row>
    <row r="544" spans="1:16">
      <c r="A544" s="21">
        <v>1</v>
      </c>
      <c r="B544" s="3">
        <v>34</v>
      </c>
      <c r="C544" s="3">
        <v>38</v>
      </c>
      <c r="D544" s="3">
        <v>3</v>
      </c>
      <c r="E544" s="3">
        <v>0</v>
      </c>
      <c r="F544" s="3">
        <v>0</v>
      </c>
      <c r="G544" s="3">
        <v>0</v>
      </c>
      <c r="H544" s="3">
        <v>0</v>
      </c>
      <c r="I544" s="3">
        <v>1</v>
      </c>
      <c r="J544" s="25">
        <v>6196.4480000000003</v>
      </c>
      <c r="K544" s="25">
        <f t="shared" si="16"/>
        <v>10150.379291461113</v>
      </c>
      <c r="L544" s="25">
        <f t="shared" si="17"/>
        <v>0.63809642095941299</v>
      </c>
      <c r="N544" s="26">
        <v>510</v>
      </c>
      <c r="O544" s="26">
        <v>11477.074645791905</v>
      </c>
      <c r="P544" s="26">
        <v>-21.794645791904259</v>
      </c>
    </row>
    <row r="545" spans="1:16">
      <c r="A545" s="21">
        <v>1</v>
      </c>
      <c r="B545" s="3">
        <v>20</v>
      </c>
      <c r="C545" s="3">
        <v>31.79</v>
      </c>
      <c r="D545" s="3">
        <v>2</v>
      </c>
      <c r="E545" s="3">
        <v>0</v>
      </c>
      <c r="F545" s="3">
        <v>0</v>
      </c>
      <c r="G545" s="3">
        <v>0</v>
      </c>
      <c r="H545" s="3">
        <v>1</v>
      </c>
      <c r="I545" s="3">
        <v>0</v>
      </c>
      <c r="J545" s="25">
        <v>3056.3881000000001</v>
      </c>
      <c r="K545" s="25">
        <f t="shared" si="16"/>
        <v>3897.5274057787974</v>
      </c>
      <c r="L545" s="25">
        <f t="shared" si="17"/>
        <v>0.27520696922579868</v>
      </c>
      <c r="N545" s="26">
        <v>511</v>
      </c>
      <c r="O545" s="26">
        <v>13681.105147122373</v>
      </c>
      <c r="P545" s="26">
        <v>-1918.1042471223736</v>
      </c>
    </row>
    <row r="546" spans="1:16">
      <c r="A546" s="21">
        <v>1</v>
      </c>
      <c r="B546" s="3">
        <v>63</v>
      </c>
      <c r="C546" s="3">
        <v>36.299999999999997</v>
      </c>
      <c r="D546" s="3">
        <v>0</v>
      </c>
      <c r="E546" s="3">
        <v>0</v>
      </c>
      <c r="F546" s="3">
        <v>0</v>
      </c>
      <c r="G546" s="3">
        <v>0</v>
      </c>
      <c r="H546" s="3">
        <v>1</v>
      </c>
      <c r="I546" s="3">
        <v>0</v>
      </c>
      <c r="J546" s="25">
        <v>13887.204</v>
      </c>
      <c r="K546" s="25">
        <f t="shared" si="16"/>
        <v>15521.111950371382</v>
      </c>
      <c r="L546" s="25">
        <f t="shared" si="17"/>
        <v>0.11765564546840257</v>
      </c>
      <c r="N546" s="26">
        <v>512</v>
      </c>
      <c r="O546" s="26">
        <v>5247.4981820991306</v>
      </c>
      <c r="P546" s="26">
        <v>-2749.0837820991305</v>
      </c>
    </row>
    <row r="547" spans="1:16">
      <c r="A547" s="21">
        <v>1</v>
      </c>
      <c r="B547" s="3">
        <v>54</v>
      </c>
      <c r="C547" s="3">
        <v>47.41</v>
      </c>
      <c r="D547" s="3">
        <v>0</v>
      </c>
      <c r="E547" s="3">
        <v>0</v>
      </c>
      <c r="F547" s="3">
        <v>1</v>
      </c>
      <c r="G547" s="3">
        <v>0</v>
      </c>
      <c r="H547" s="3">
        <v>1</v>
      </c>
      <c r="I547" s="3">
        <v>0</v>
      </c>
      <c r="J547" s="25">
        <v>63770.428010000003</v>
      </c>
      <c r="K547" s="25">
        <f t="shared" si="16"/>
        <v>40826.378589064501</v>
      </c>
      <c r="L547" s="25">
        <f t="shared" si="17"/>
        <v>0.35979136626364788</v>
      </c>
      <c r="N547" s="26">
        <v>513</v>
      </c>
      <c r="O547" s="26">
        <v>8634.5382737974596</v>
      </c>
      <c r="P547" s="26">
        <v>726.78852620254111</v>
      </c>
    </row>
    <row r="548" spans="1:16">
      <c r="A548" s="21">
        <v>1</v>
      </c>
      <c r="B548" s="3">
        <v>54</v>
      </c>
      <c r="C548" s="3">
        <v>30.21</v>
      </c>
      <c r="D548" s="3">
        <v>0</v>
      </c>
      <c r="E548" s="3">
        <v>1</v>
      </c>
      <c r="F548" s="3">
        <v>0</v>
      </c>
      <c r="G548" s="3">
        <v>1</v>
      </c>
      <c r="H548" s="3">
        <v>0</v>
      </c>
      <c r="I548" s="3">
        <v>0</v>
      </c>
      <c r="J548" s="25">
        <v>10231.499900000001</v>
      </c>
      <c r="K548" s="25">
        <f t="shared" si="16"/>
        <v>11694.460435613308</v>
      </c>
      <c r="L548" s="25">
        <f t="shared" si="17"/>
        <v>0.14298593069558715</v>
      </c>
      <c r="N548" s="26">
        <v>514</v>
      </c>
      <c r="O548" s="26">
        <v>2161.8477611160015</v>
      </c>
      <c r="P548" s="26">
        <v>-905.54876111600151</v>
      </c>
    </row>
    <row r="549" spans="1:16">
      <c r="A549" s="21">
        <v>1</v>
      </c>
      <c r="B549" s="3">
        <v>49</v>
      </c>
      <c r="C549" s="3">
        <v>25.84</v>
      </c>
      <c r="D549" s="3">
        <v>2</v>
      </c>
      <c r="E549" s="3">
        <v>1</v>
      </c>
      <c r="F549" s="3">
        <v>1</v>
      </c>
      <c r="G549" s="3">
        <v>1</v>
      </c>
      <c r="H549" s="3">
        <v>0</v>
      </c>
      <c r="I549" s="3">
        <v>0</v>
      </c>
      <c r="J549" s="25">
        <v>23807.240600000001</v>
      </c>
      <c r="K549" s="25">
        <f t="shared" si="16"/>
        <v>33727.438912858277</v>
      </c>
      <c r="L549" s="25">
        <f t="shared" si="17"/>
        <v>0.41668828738002822</v>
      </c>
      <c r="N549" s="26">
        <v>515</v>
      </c>
      <c r="O549" s="26">
        <v>30910.70364634215</v>
      </c>
      <c r="P549" s="26">
        <v>-9828.5436463421502</v>
      </c>
    </row>
    <row r="550" spans="1:16">
      <c r="A550" s="21">
        <v>1</v>
      </c>
      <c r="B550" s="3">
        <v>28</v>
      </c>
      <c r="C550" s="3">
        <v>35.435000000000002</v>
      </c>
      <c r="D550" s="3">
        <v>0</v>
      </c>
      <c r="E550" s="3">
        <v>1</v>
      </c>
      <c r="F550" s="3">
        <v>0</v>
      </c>
      <c r="G550" s="3">
        <v>0</v>
      </c>
      <c r="H550" s="3">
        <v>0</v>
      </c>
      <c r="I550" s="3">
        <v>0</v>
      </c>
      <c r="J550" s="25">
        <v>3268.84665</v>
      </c>
      <c r="K550" s="25">
        <f t="shared" si="16"/>
        <v>7141.4449641835427</v>
      </c>
      <c r="L550" s="25">
        <f t="shared" si="17"/>
        <v>1.1846986808584437</v>
      </c>
      <c r="N550" s="26">
        <v>516</v>
      </c>
      <c r="O550" s="26">
        <v>13976.970814210026</v>
      </c>
      <c r="P550" s="26">
        <v>-2614.215814210027</v>
      </c>
    </row>
    <row r="551" spans="1:16">
      <c r="A551" s="21">
        <v>1</v>
      </c>
      <c r="B551" s="3">
        <v>54</v>
      </c>
      <c r="C551" s="3">
        <v>46.7</v>
      </c>
      <c r="D551" s="3">
        <v>2</v>
      </c>
      <c r="E551" s="3">
        <v>0</v>
      </c>
      <c r="F551" s="3">
        <v>0</v>
      </c>
      <c r="G551" s="3">
        <v>0</v>
      </c>
      <c r="H551" s="3">
        <v>0</v>
      </c>
      <c r="I551" s="3">
        <v>1</v>
      </c>
      <c r="J551" s="25">
        <v>11538.421</v>
      </c>
      <c r="K551" s="25">
        <f t="shared" si="16"/>
        <v>17762.988843473246</v>
      </c>
      <c r="L551" s="25">
        <f t="shared" si="17"/>
        <v>0.53946444175275332</v>
      </c>
      <c r="N551" s="26">
        <v>517</v>
      </c>
      <c r="O551" s="26">
        <v>4484.6734579447157</v>
      </c>
      <c r="P551" s="26">
        <v>23239.615292055285</v>
      </c>
    </row>
    <row r="552" spans="1:16">
      <c r="A552" s="21">
        <v>1</v>
      </c>
      <c r="B552" s="3">
        <v>25</v>
      </c>
      <c r="C552" s="3">
        <v>28.594999999999999</v>
      </c>
      <c r="D552" s="3">
        <v>0</v>
      </c>
      <c r="E552" s="3">
        <v>0</v>
      </c>
      <c r="F552" s="3">
        <v>0</v>
      </c>
      <c r="G552" s="3">
        <v>0</v>
      </c>
      <c r="H552" s="3">
        <v>0</v>
      </c>
      <c r="I552" s="3">
        <v>0</v>
      </c>
      <c r="J552" s="25">
        <v>3213.6220499999999</v>
      </c>
      <c r="K552" s="25">
        <f t="shared" si="16"/>
        <v>4182.1070432684583</v>
      </c>
      <c r="L552" s="25">
        <f t="shared" si="17"/>
        <v>0.30136866694341308</v>
      </c>
      <c r="N552" s="26">
        <v>518</v>
      </c>
      <c r="O552" s="26">
        <v>10430.42448735453</v>
      </c>
      <c r="P552" s="26">
        <v>-2016.9614373545301</v>
      </c>
    </row>
    <row r="553" spans="1:16">
      <c r="A553" s="21">
        <v>1</v>
      </c>
      <c r="B553" s="3">
        <v>43</v>
      </c>
      <c r="C553" s="3">
        <v>46.2</v>
      </c>
      <c r="D553" s="3">
        <v>0</v>
      </c>
      <c r="E553" s="3">
        <v>0</v>
      </c>
      <c r="F553" s="3">
        <v>1</v>
      </c>
      <c r="G553" s="3">
        <v>0</v>
      </c>
      <c r="H553" s="3">
        <v>1</v>
      </c>
      <c r="I553" s="3">
        <v>0</v>
      </c>
      <c r="J553" s="25">
        <v>45863.205000000002</v>
      </c>
      <c r="K553" s="25">
        <f t="shared" si="16"/>
        <v>37590.534632284565</v>
      </c>
      <c r="L553" s="25">
        <f t="shared" si="17"/>
        <v>0.18037706627165362</v>
      </c>
      <c r="N553" s="26">
        <v>519</v>
      </c>
      <c r="O553" s="26">
        <v>7081.8803784243137</v>
      </c>
      <c r="P553" s="26">
        <v>-1841.1153784243133</v>
      </c>
    </row>
    <row r="554" spans="1:16">
      <c r="A554" s="21">
        <v>1</v>
      </c>
      <c r="B554" s="3">
        <v>63</v>
      </c>
      <c r="C554" s="3">
        <v>30.8</v>
      </c>
      <c r="D554" s="3">
        <v>0</v>
      </c>
      <c r="E554" s="3">
        <v>1</v>
      </c>
      <c r="F554" s="3">
        <v>0</v>
      </c>
      <c r="G554" s="3">
        <v>0</v>
      </c>
      <c r="H554" s="3">
        <v>0</v>
      </c>
      <c r="I554" s="3">
        <v>1</v>
      </c>
      <c r="J554" s="25">
        <v>13390.558999999999</v>
      </c>
      <c r="K554" s="25">
        <f t="shared" si="16"/>
        <v>13599.204654203648</v>
      </c>
      <c r="L554" s="25">
        <f t="shared" si="17"/>
        <v>1.5581549224617772E-2</v>
      </c>
      <c r="N554" s="26">
        <v>520</v>
      </c>
      <c r="O554" s="26">
        <v>6365.2918733301531</v>
      </c>
      <c r="P554" s="26">
        <v>-2507.532623330153</v>
      </c>
    </row>
    <row r="555" spans="1:16">
      <c r="A555" s="21">
        <v>1</v>
      </c>
      <c r="B555" s="3">
        <v>32</v>
      </c>
      <c r="C555" s="3">
        <v>28.93</v>
      </c>
      <c r="D555" s="3">
        <v>0</v>
      </c>
      <c r="E555" s="3">
        <v>0</v>
      </c>
      <c r="F555" s="3">
        <v>0</v>
      </c>
      <c r="G555" s="3">
        <v>0</v>
      </c>
      <c r="H555" s="3">
        <v>1</v>
      </c>
      <c r="I555" s="3">
        <v>0</v>
      </c>
      <c r="J555" s="25">
        <v>3972.9247</v>
      </c>
      <c r="K555" s="25">
        <f t="shared" si="16"/>
        <v>5058.7092686017049</v>
      </c>
      <c r="L555" s="25">
        <f t="shared" si="17"/>
        <v>0.27329603518579271</v>
      </c>
      <c r="N555" s="26">
        <v>521</v>
      </c>
      <c r="O555" s="26">
        <v>10184.611941492769</v>
      </c>
      <c r="P555" s="26">
        <v>15471.963318507233</v>
      </c>
    </row>
    <row r="556" spans="1:16">
      <c r="A556" s="21">
        <v>1</v>
      </c>
      <c r="B556" s="3">
        <v>62</v>
      </c>
      <c r="C556" s="3">
        <v>21.4</v>
      </c>
      <c r="D556" s="3">
        <v>0</v>
      </c>
      <c r="E556" s="3">
        <v>1</v>
      </c>
      <c r="F556" s="3">
        <v>0</v>
      </c>
      <c r="G556" s="3">
        <v>0</v>
      </c>
      <c r="H556" s="3">
        <v>0</v>
      </c>
      <c r="I556" s="3">
        <v>1</v>
      </c>
      <c r="J556" s="25">
        <v>12957.118</v>
      </c>
      <c r="K556" s="25">
        <f t="shared" si="16"/>
        <v>10153.929837724401</v>
      </c>
      <c r="L556" s="25">
        <f t="shared" si="17"/>
        <v>0.2163434926096682</v>
      </c>
      <c r="N556" s="26">
        <v>522</v>
      </c>
      <c r="O556" s="26">
        <v>10244.977174311451</v>
      </c>
      <c r="P556" s="26">
        <v>-6250.7993743114512</v>
      </c>
    </row>
    <row r="557" spans="1:16">
      <c r="A557" s="21">
        <v>1</v>
      </c>
      <c r="B557" s="3">
        <v>52</v>
      </c>
      <c r="C557" s="3">
        <v>31.73</v>
      </c>
      <c r="D557" s="3">
        <v>2</v>
      </c>
      <c r="E557" s="3">
        <v>0</v>
      </c>
      <c r="F557" s="3">
        <v>0</v>
      </c>
      <c r="G557" s="3">
        <v>1</v>
      </c>
      <c r="H557" s="3">
        <v>0</v>
      </c>
      <c r="I557" s="3">
        <v>0</v>
      </c>
      <c r="J557" s="25">
        <v>11187.6567</v>
      </c>
      <c r="K557" s="25">
        <f t="shared" si="16"/>
        <v>12778.637229720463</v>
      </c>
      <c r="L557" s="25">
        <f t="shared" si="17"/>
        <v>0.14220855826944206</v>
      </c>
      <c r="N557" s="26">
        <v>523</v>
      </c>
      <c r="O557" s="26">
        <v>12664.881382449175</v>
      </c>
      <c r="P557" s="26">
        <v>-2798.5765324491749</v>
      </c>
    </row>
    <row r="558" spans="1:16">
      <c r="A558" s="21">
        <v>1</v>
      </c>
      <c r="B558" s="3">
        <v>25</v>
      </c>
      <c r="C558" s="3">
        <v>41.325000000000003</v>
      </c>
      <c r="D558" s="3">
        <v>0</v>
      </c>
      <c r="E558" s="3">
        <v>0</v>
      </c>
      <c r="F558" s="3">
        <v>0</v>
      </c>
      <c r="G558" s="3">
        <v>0</v>
      </c>
      <c r="H558" s="3">
        <v>0</v>
      </c>
      <c r="I558" s="3">
        <v>0</v>
      </c>
      <c r="J558" s="25">
        <v>17878.900679999999</v>
      </c>
      <c r="K558" s="25">
        <f t="shared" si="16"/>
        <v>8500.0397077344533</v>
      </c>
      <c r="L558" s="25">
        <f t="shared" si="17"/>
        <v>0.52457704979350817</v>
      </c>
      <c r="N558" s="26">
        <v>524</v>
      </c>
      <c r="O558" s="26">
        <v>9584.7497756011871</v>
      </c>
      <c r="P558" s="26">
        <v>-4187.1330756011876</v>
      </c>
    </row>
    <row r="559" spans="1:16">
      <c r="A559" s="21">
        <v>1</v>
      </c>
      <c r="B559" s="3">
        <v>28</v>
      </c>
      <c r="C559" s="3">
        <v>23.8</v>
      </c>
      <c r="D559" s="3">
        <v>2</v>
      </c>
      <c r="E559" s="3">
        <v>1</v>
      </c>
      <c r="F559" s="3">
        <v>0</v>
      </c>
      <c r="G559" s="3">
        <v>0</v>
      </c>
      <c r="H559" s="3">
        <v>0</v>
      </c>
      <c r="I559" s="3">
        <v>1</v>
      </c>
      <c r="J559" s="25">
        <v>3847.674</v>
      </c>
      <c r="K559" s="25">
        <f t="shared" si="16"/>
        <v>3185.8792304188551</v>
      </c>
      <c r="L559" s="25">
        <f t="shared" si="17"/>
        <v>0.17199865934097974</v>
      </c>
      <c r="N559" s="26">
        <v>525</v>
      </c>
      <c r="O559" s="26">
        <v>30849.900244315031</v>
      </c>
      <c r="P559" s="26">
        <v>7395.6930256849664</v>
      </c>
    </row>
    <row r="560" spans="1:16">
      <c r="A560" s="21">
        <v>1</v>
      </c>
      <c r="B560" s="3">
        <v>46</v>
      </c>
      <c r="C560" s="3">
        <v>33.44</v>
      </c>
      <c r="D560" s="3">
        <v>1</v>
      </c>
      <c r="E560" s="3">
        <v>1</v>
      </c>
      <c r="F560" s="3">
        <v>0</v>
      </c>
      <c r="G560" s="3">
        <v>0</v>
      </c>
      <c r="H560" s="3">
        <v>0</v>
      </c>
      <c r="I560" s="3">
        <v>0</v>
      </c>
      <c r="J560" s="25">
        <v>8334.5895999999993</v>
      </c>
      <c r="K560" s="25">
        <f t="shared" si="16"/>
        <v>11563.668915051308</v>
      </c>
      <c r="L560" s="25">
        <f t="shared" si="17"/>
        <v>0.38743111179119238</v>
      </c>
      <c r="N560" s="26">
        <v>526</v>
      </c>
      <c r="O560" s="26">
        <v>3141.727928452493</v>
      </c>
      <c r="P560" s="26">
        <v>8340.9069215475065</v>
      </c>
    </row>
    <row r="561" spans="1:16">
      <c r="A561" s="21">
        <v>1</v>
      </c>
      <c r="B561" s="3">
        <v>34</v>
      </c>
      <c r="C561" s="3">
        <v>34.21</v>
      </c>
      <c r="D561" s="3">
        <v>0</v>
      </c>
      <c r="E561" s="3">
        <v>1</v>
      </c>
      <c r="F561" s="3">
        <v>0</v>
      </c>
      <c r="G561" s="3">
        <v>0</v>
      </c>
      <c r="H561" s="3">
        <v>1</v>
      </c>
      <c r="I561" s="3">
        <v>0</v>
      </c>
      <c r="J561" s="25">
        <v>3935.1799000000001</v>
      </c>
      <c r="K561" s="25">
        <f t="shared" si="16"/>
        <v>7232.0490493465304</v>
      </c>
      <c r="L561" s="25">
        <f t="shared" si="17"/>
        <v>0.83779375609906181</v>
      </c>
      <c r="N561" s="26">
        <v>527</v>
      </c>
      <c r="O561" s="26">
        <v>3915.6970588716213</v>
      </c>
      <c r="P561" s="26">
        <v>20143.983131128378</v>
      </c>
    </row>
    <row r="562" spans="1:16">
      <c r="A562" s="21">
        <v>1</v>
      </c>
      <c r="B562" s="3">
        <v>35</v>
      </c>
      <c r="C562" s="3">
        <v>34.104999999999997</v>
      </c>
      <c r="D562" s="3">
        <v>3</v>
      </c>
      <c r="E562" s="3">
        <v>0</v>
      </c>
      <c r="F562" s="3">
        <v>1</v>
      </c>
      <c r="G562" s="3">
        <v>1</v>
      </c>
      <c r="H562" s="3">
        <v>0</v>
      </c>
      <c r="I562" s="3">
        <v>0</v>
      </c>
      <c r="J562" s="25">
        <v>39983.425949999997</v>
      </c>
      <c r="K562" s="25">
        <f t="shared" si="16"/>
        <v>33541.698775973244</v>
      </c>
      <c r="L562" s="25">
        <f t="shared" si="17"/>
        <v>0.16110993545381155</v>
      </c>
      <c r="N562" s="26">
        <v>528</v>
      </c>
      <c r="O562" s="26">
        <v>9427.7760602455146</v>
      </c>
      <c r="P562" s="26">
        <v>433.24893975448504</v>
      </c>
    </row>
    <row r="563" spans="1:16">
      <c r="A563" s="21">
        <v>1</v>
      </c>
      <c r="B563" s="3">
        <v>19</v>
      </c>
      <c r="C563" s="3">
        <v>35.53</v>
      </c>
      <c r="D563" s="3">
        <v>0</v>
      </c>
      <c r="E563" s="3">
        <v>1</v>
      </c>
      <c r="F563" s="3">
        <v>0</v>
      </c>
      <c r="G563" s="3">
        <v>1</v>
      </c>
      <c r="H563" s="3">
        <v>0</v>
      </c>
      <c r="I563" s="3">
        <v>0</v>
      </c>
      <c r="J563" s="25">
        <v>1646.4296999999999</v>
      </c>
      <c r="K563" s="25">
        <f t="shared" si="16"/>
        <v>4508.9972700158005</v>
      </c>
      <c r="L563" s="25">
        <f t="shared" si="17"/>
        <v>1.7386515622354244</v>
      </c>
      <c r="N563" s="26">
        <v>529</v>
      </c>
      <c r="O563" s="26">
        <v>13593.741734912188</v>
      </c>
      <c r="P563" s="26">
        <v>-5250.8329849121874</v>
      </c>
    </row>
    <row r="564" spans="1:16">
      <c r="A564" s="21">
        <v>1</v>
      </c>
      <c r="B564" s="3">
        <v>46</v>
      </c>
      <c r="C564" s="3">
        <v>19.95</v>
      </c>
      <c r="D564" s="3">
        <v>2</v>
      </c>
      <c r="E564" s="3">
        <v>0</v>
      </c>
      <c r="F564" s="3">
        <v>0</v>
      </c>
      <c r="G564" s="3">
        <v>1</v>
      </c>
      <c r="H564" s="3">
        <v>0</v>
      </c>
      <c r="I564" s="3">
        <v>0</v>
      </c>
      <c r="J564" s="25">
        <v>9193.8384999999998</v>
      </c>
      <c r="K564" s="25">
        <f t="shared" si="16"/>
        <v>7241.8002309606782</v>
      </c>
      <c r="L564" s="25">
        <f t="shared" si="17"/>
        <v>0.21232026960657638</v>
      </c>
      <c r="N564" s="26">
        <v>530</v>
      </c>
      <c r="O564" s="26">
        <v>1189.4267390419323</v>
      </c>
      <c r="P564" s="26">
        <v>518.57466095806785</v>
      </c>
    </row>
    <row r="565" spans="1:16">
      <c r="A565" s="21">
        <v>1</v>
      </c>
      <c r="B565" s="3">
        <v>54</v>
      </c>
      <c r="C565" s="3">
        <v>32.68</v>
      </c>
      <c r="D565" s="3">
        <v>0</v>
      </c>
      <c r="E565" s="3">
        <v>0</v>
      </c>
      <c r="F565" s="3">
        <v>0</v>
      </c>
      <c r="G565" s="3">
        <v>0</v>
      </c>
      <c r="H565" s="3">
        <v>0</v>
      </c>
      <c r="I565" s="3">
        <v>0</v>
      </c>
      <c r="J565" s="25">
        <v>10923.933199999999</v>
      </c>
      <c r="K565" s="25">
        <f t="shared" si="16"/>
        <v>13016.54652485183</v>
      </c>
      <c r="L565" s="25">
        <f t="shared" si="17"/>
        <v>0.19156225935653204</v>
      </c>
      <c r="N565" s="26">
        <v>531</v>
      </c>
      <c r="O565" s="26">
        <v>40150.192397365339</v>
      </c>
      <c r="P565" s="26">
        <v>8525.3253026346574</v>
      </c>
    </row>
    <row r="566" spans="1:16">
      <c r="A566" s="21">
        <v>1</v>
      </c>
      <c r="B566" s="3">
        <v>27</v>
      </c>
      <c r="C566" s="3">
        <v>30.5</v>
      </c>
      <c r="D566" s="3">
        <v>0</v>
      </c>
      <c r="E566" s="3">
        <v>1</v>
      </c>
      <c r="F566" s="3">
        <v>0</v>
      </c>
      <c r="G566" s="3">
        <v>0</v>
      </c>
      <c r="H566" s="3">
        <v>0</v>
      </c>
      <c r="I566" s="3">
        <v>1</v>
      </c>
      <c r="J566" s="25">
        <v>2494.0219999999999</v>
      </c>
      <c r="K566" s="25">
        <f t="shared" si="16"/>
        <v>4250.6179267758707</v>
      </c>
      <c r="L566" s="25">
        <f t="shared" si="17"/>
        <v>0.70432254678421879</v>
      </c>
      <c r="N566" s="26">
        <v>532</v>
      </c>
      <c r="O566" s="26">
        <v>14749.163564220316</v>
      </c>
      <c r="P566" s="26">
        <v>-705.68686422031715</v>
      </c>
    </row>
    <row r="567" spans="1:16">
      <c r="A567" s="21">
        <v>1</v>
      </c>
      <c r="B567" s="3">
        <v>50</v>
      </c>
      <c r="C567" s="3">
        <v>44.77</v>
      </c>
      <c r="D567" s="3">
        <v>1</v>
      </c>
      <c r="E567" s="3">
        <v>1</v>
      </c>
      <c r="F567" s="3">
        <v>0</v>
      </c>
      <c r="G567" s="3">
        <v>0</v>
      </c>
      <c r="H567" s="3">
        <v>1</v>
      </c>
      <c r="I567" s="3">
        <v>0</v>
      </c>
      <c r="J567" s="25">
        <v>9058.7302999999993</v>
      </c>
      <c r="K567" s="25">
        <f t="shared" si="16"/>
        <v>15399.134105223704</v>
      </c>
      <c r="L567" s="25">
        <f t="shared" si="17"/>
        <v>0.69992190905867957</v>
      </c>
      <c r="N567" s="26">
        <v>533</v>
      </c>
      <c r="O567" s="26">
        <v>13074.696477293604</v>
      </c>
      <c r="P567" s="26">
        <v>-148.81047729360398</v>
      </c>
    </row>
    <row r="568" spans="1:16">
      <c r="A568" s="21">
        <v>1</v>
      </c>
      <c r="B568" s="3">
        <v>18</v>
      </c>
      <c r="C568" s="3">
        <v>32.119999999999997</v>
      </c>
      <c r="D568" s="3">
        <v>2</v>
      </c>
      <c r="E568" s="3">
        <v>0</v>
      </c>
      <c r="F568" s="3">
        <v>0</v>
      </c>
      <c r="G568" s="3">
        <v>0</v>
      </c>
      <c r="H568" s="3">
        <v>1</v>
      </c>
      <c r="I568" s="3">
        <v>0</v>
      </c>
      <c r="J568" s="25">
        <v>2801.2588000000001</v>
      </c>
      <c r="K568" s="25">
        <f t="shared" si="16"/>
        <v>3495.7485403956789</v>
      </c>
      <c r="L568" s="25">
        <f t="shared" si="17"/>
        <v>0.24792059212653927</v>
      </c>
      <c r="N568" s="26">
        <v>534</v>
      </c>
      <c r="O568" s="26">
        <v>8674.2211451080366</v>
      </c>
      <c r="P568" s="26">
        <v>10540.484384891963</v>
      </c>
    </row>
    <row r="569" spans="1:16">
      <c r="A569" s="21">
        <v>1</v>
      </c>
      <c r="B569" s="3">
        <v>19</v>
      </c>
      <c r="C569" s="3">
        <v>30.495000000000001</v>
      </c>
      <c r="D569" s="3">
        <v>0</v>
      </c>
      <c r="E569" s="3">
        <v>0</v>
      </c>
      <c r="F569" s="3">
        <v>0</v>
      </c>
      <c r="G569" s="3">
        <v>1</v>
      </c>
      <c r="H569" s="3">
        <v>0</v>
      </c>
      <c r="I569" s="3">
        <v>0</v>
      </c>
      <c r="J569" s="25">
        <v>2128.4310500000001</v>
      </c>
      <c r="K569" s="25">
        <f t="shared" si="16"/>
        <v>2932.4725904803272</v>
      </c>
      <c r="L569" s="25">
        <f t="shared" si="17"/>
        <v>0.37776254978065982</v>
      </c>
      <c r="N569" s="26">
        <v>535</v>
      </c>
      <c r="O569" s="26">
        <v>17064.482579606934</v>
      </c>
      <c r="P569" s="26">
        <v>-3233.3673796069343</v>
      </c>
    </row>
    <row r="570" spans="1:16">
      <c r="A570" s="21">
        <v>1</v>
      </c>
      <c r="B570" s="3">
        <v>38</v>
      </c>
      <c r="C570" s="3">
        <v>40.564999999999998</v>
      </c>
      <c r="D570" s="3">
        <v>1</v>
      </c>
      <c r="E570" s="3">
        <v>0</v>
      </c>
      <c r="F570" s="3">
        <v>0</v>
      </c>
      <c r="G570" s="3">
        <v>1</v>
      </c>
      <c r="H570" s="3">
        <v>0</v>
      </c>
      <c r="I570" s="3">
        <v>0</v>
      </c>
      <c r="J570" s="25">
        <v>6373.55735</v>
      </c>
      <c r="K570" s="25">
        <f t="shared" si="16"/>
        <v>11703.92191170023</v>
      </c>
      <c r="L570" s="25">
        <f t="shared" si="17"/>
        <v>0.83632487620123641</v>
      </c>
      <c r="N570" s="26">
        <v>536</v>
      </c>
      <c r="O570" s="26">
        <v>7672.0855434498289</v>
      </c>
      <c r="P570" s="26">
        <v>-1604.9587934498286</v>
      </c>
    </row>
    <row r="571" spans="1:16">
      <c r="A571" s="21">
        <v>1</v>
      </c>
      <c r="B571" s="3">
        <v>41</v>
      </c>
      <c r="C571" s="3">
        <v>30.59</v>
      </c>
      <c r="D571" s="3">
        <v>2</v>
      </c>
      <c r="E571" s="3">
        <v>1</v>
      </c>
      <c r="F571" s="3">
        <v>0</v>
      </c>
      <c r="G571" s="3">
        <v>1</v>
      </c>
      <c r="H571" s="3">
        <v>0</v>
      </c>
      <c r="I571" s="3">
        <v>0</v>
      </c>
      <c r="J571" s="25">
        <v>7256.7231000000002</v>
      </c>
      <c r="K571" s="25">
        <f t="shared" si="16"/>
        <v>9435.2224552981679</v>
      </c>
      <c r="L571" s="25">
        <f t="shared" si="17"/>
        <v>0.30020428301834579</v>
      </c>
      <c r="N571" s="26">
        <v>537</v>
      </c>
      <c r="O571" s="26">
        <v>10198.797047173521</v>
      </c>
      <c r="P571" s="26">
        <v>-4226.419047173521</v>
      </c>
    </row>
    <row r="572" spans="1:16">
      <c r="A572" s="21">
        <v>1</v>
      </c>
      <c r="B572" s="3">
        <v>49</v>
      </c>
      <c r="C572" s="3">
        <v>31.9</v>
      </c>
      <c r="D572" s="3">
        <v>5</v>
      </c>
      <c r="E572" s="3">
        <v>0</v>
      </c>
      <c r="F572" s="3">
        <v>0</v>
      </c>
      <c r="G572" s="3">
        <v>0</v>
      </c>
      <c r="H572" s="3">
        <v>0</v>
      </c>
      <c r="I572" s="3">
        <v>1</v>
      </c>
      <c r="J572" s="25">
        <v>11552.904</v>
      </c>
      <c r="K572" s="25">
        <f t="shared" si="16"/>
        <v>12885.145602793471</v>
      </c>
      <c r="L572" s="25">
        <f t="shared" si="17"/>
        <v>0.11531659942759591</v>
      </c>
      <c r="N572" s="26">
        <v>538</v>
      </c>
      <c r="O572" s="26">
        <v>10111.446038595603</v>
      </c>
      <c r="P572" s="26">
        <v>-1286.3600385956033</v>
      </c>
    </row>
    <row r="573" spans="1:16">
      <c r="A573" s="21">
        <v>1</v>
      </c>
      <c r="B573" s="3">
        <v>48</v>
      </c>
      <c r="C573" s="3">
        <v>40.564999999999998</v>
      </c>
      <c r="D573" s="3">
        <v>2</v>
      </c>
      <c r="E573" s="3">
        <v>1</v>
      </c>
      <c r="F573" s="3">
        <v>1</v>
      </c>
      <c r="G573" s="3">
        <v>1</v>
      </c>
      <c r="H573" s="3">
        <v>0</v>
      </c>
      <c r="I573" s="3">
        <v>0</v>
      </c>
      <c r="J573" s="25">
        <v>45702.022349999999</v>
      </c>
      <c r="K573" s="25">
        <f t="shared" si="16"/>
        <v>38465.206164740557</v>
      </c>
      <c r="L573" s="25">
        <f t="shared" si="17"/>
        <v>0.15834783261532062</v>
      </c>
      <c r="N573" s="26">
        <v>539</v>
      </c>
      <c r="O573" s="26">
        <v>8831.7085100961722</v>
      </c>
      <c r="P573" s="26">
        <v>-598.61101009617232</v>
      </c>
    </row>
    <row r="574" spans="1:16">
      <c r="A574" s="21">
        <v>1</v>
      </c>
      <c r="B574" s="3">
        <v>31</v>
      </c>
      <c r="C574" s="3">
        <v>29.1</v>
      </c>
      <c r="D574" s="3">
        <v>0</v>
      </c>
      <c r="E574" s="3">
        <v>0</v>
      </c>
      <c r="F574" s="3">
        <v>0</v>
      </c>
      <c r="G574" s="3">
        <v>0</v>
      </c>
      <c r="H574" s="3">
        <v>0</v>
      </c>
      <c r="I574" s="3">
        <v>1</v>
      </c>
      <c r="J574" s="25">
        <v>3761.2919999999999</v>
      </c>
      <c r="K574" s="25">
        <f t="shared" si="16"/>
        <v>4934.4868612651935</v>
      </c>
      <c r="L574" s="25">
        <f t="shared" si="17"/>
        <v>0.31191273138729819</v>
      </c>
      <c r="N574" s="26">
        <v>540</v>
      </c>
      <c r="O574" s="26">
        <v>11142.226470229138</v>
      </c>
      <c r="P574" s="26">
        <v>16203.815599770862</v>
      </c>
    </row>
    <row r="575" spans="1:16">
      <c r="A575" s="21">
        <v>1</v>
      </c>
      <c r="B575" s="3">
        <v>18</v>
      </c>
      <c r="C575" s="3">
        <v>37.29</v>
      </c>
      <c r="D575" s="3">
        <v>1</v>
      </c>
      <c r="E575" s="3">
        <v>0</v>
      </c>
      <c r="F575" s="3">
        <v>0</v>
      </c>
      <c r="G575" s="3">
        <v>0</v>
      </c>
      <c r="H575" s="3">
        <v>1</v>
      </c>
      <c r="I575" s="3">
        <v>0</v>
      </c>
      <c r="J575" s="25">
        <v>2219.4450999999999</v>
      </c>
      <c r="K575" s="25">
        <f t="shared" si="16"/>
        <v>4773.8781504145891</v>
      </c>
      <c r="L575" s="25">
        <f t="shared" si="17"/>
        <v>1.1509331996608474</v>
      </c>
      <c r="N575" s="26">
        <v>541</v>
      </c>
      <c r="O575" s="26">
        <v>10150.379291461113</v>
      </c>
      <c r="P575" s="26">
        <v>-3953.9312914611128</v>
      </c>
    </row>
    <row r="576" spans="1:16">
      <c r="A576" s="21">
        <v>1</v>
      </c>
      <c r="B576" s="3">
        <v>30</v>
      </c>
      <c r="C576" s="3">
        <v>43.12</v>
      </c>
      <c r="D576" s="3">
        <v>2</v>
      </c>
      <c r="E576" s="3">
        <v>0</v>
      </c>
      <c r="F576" s="3">
        <v>0</v>
      </c>
      <c r="G576" s="3">
        <v>0</v>
      </c>
      <c r="H576" s="3">
        <v>1</v>
      </c>
      <c r="I576" s="3">
        <v>0</v>
      </c>
      <c r="J576" s="25">
        <v>4753.6368000000002</v>
      </c>
      <c r="K576" s="25">
        <f t="shared" si="16"/>
        <v>10309.152760563094</v>
      </c>
      <c r="L576" s="25">
        <f t="shared" si="17"/>
        <v>1.1686875111205581</v>
      </c>
      <c r="N576" s="26">
        <v>542</v>
      </c>
      <c r="O576" s="26">
        <v>3897.5274057787974</v>
      </c>
      <c r="P576" s="26">
        <v>-841.13930577879728</v>
      </c>
    </row>
    <row r="577" spans="1:16">
      <c r="A577" s="21">
        <v>1</v>
      </c>
      <c r="B577" s="3">
        <v>62</v>
      </c>
      <c r="C577" s="3">
        <v>36.86</v>
      </c>
      <c r="D577" s="3">
        <v>1</v>
      </c>
      <c r="E577" s="3">
        <v>0</v>
      </c>
      <c r="F577" s="3">
        <v>0</v>
      </c>
      <c r="G577" s="3">
        <v>0</v>
      </c>
      <c r="H577" s="3">
        <v>0</v>
      </c>
      <c r="I577" s="3">
        <v>0</v>
      </c>
      <c r="J577" s="25">
        <v>31620.001059999999</v>
      </c>
      <c r="K577" s="25">
        <f t="shared" si="16"/>
        <v>16964.726526393057</v>
      </c>
      <c r="L577" s="25">
        <f t="shared" si="17"/>
        <v>0.46348115250844152</v>
      </c>
      <c r="N577" s="26">
        <v>543</v>
      </c>
      <c r="O577" s="26">
        <v>15521.111950371382</v>
      </c>
      <c r="P577" s="26">
        <v>-1633.907950371382</v>
      </c>
    </row>
    <row r="578" spans="1:16">
      <c r="A578" s="21">
        <v>1</v>
      </c>
      <c r="B578" s="3">
        <v>57</v>
      </c>
      <c r="C578" s="3">
        <v>34.295000000000002</v>
      </c>
      <c r="D578" s="3">
        <v>2</v>
      </c>
      <c r="E578" s="3">
        <v>0</v>
      </c>
      <c r="F578" s="3">
        <v>0</v>
      </c>
      <c r="G578" s="3">
        <v>0</v>
      </c>
      <c r="H578" s="3">
        <v>0</v>
      </c>
      <c r="I578" s="3">
        <v>0</v>
      </c>
      <c r="J578" s="25">
        <v>13224.057049999999</v>
      </c>
      <c r="K578" s="25">
        <f t="shared" si="16"/>
        <v>15285.914100343647</v>
      </c>
      <c r="L578" s="25">
        <f t="shared" si="17"/>
        <v>0.15591713212880065</v>
      </c>
      <c r="N578" s="26">
        <v>544</v>
      </c>
      <c r="O578" s="26">
        <v>40826.378589064501</v>
      </c>
      <c r="P578" s="26">
        <v>22944.049420935502</v>
      </c>
    </row>
    <row r="579" spans="1:16">
      <c r="A579" s="21">
        <v>1</v>
      </c>
      <c r="B579" s="3">
        <v>58</v>
      </c>
      <c r="C579" s="3">
        <v>27.17</v>
      </c>
      <c r="D579" s="3">
        <v>0</v>
      </c>
      <c r="E579" s="3">
        <v>0</v>
      </c>
      <c r="F579" s="3">
        <v>0</v>
      </c>
      <c r="G579" s="3">
        <v>1</v>
      </c>
      <c r="H579" s="3">
        <v>0</v>
      </c>
      <c r="I579" s="3">
        <v>0</v>
      </c>
      <c r="J579" s="25">
        <v>12222.898300000001</v>
      </c>
      <c r="K579" s="25">
        <f t="shared" si="16"/>
        <v>11822.052106180854</v>
      </c>
      <c r="L579" s="25">
        <f t="shared" si="17"/>
        <v>3.2794692713686957E-2</v>
      </c>
      <c r="N579" s="26">
        <v>545</v>
      </c>
      <c r="O579" s="26">
        <v>11694.460435613308</v>
      </c>
      <c r="P579" s="26">
        <v>-1462.960535613307</v>
      </c>
    </row>
    <row r="580" spans="1:16">
      <c r="A580" s="21">
        <v>1</v>
      </c>
      <c r="B580" s="3">
        <v>22</v>
      </c>
      <c r="C580" s="3">
        <v>26.84</v>
      </c>
      <c r="D580" s="3">
        <v>0</v>
      </c>
      <c r="E580" s="3">
        <v>1</v>
      </c>
      <c r="F580" s="3">
        <v>0</v>
      </c>
      <c r="G580" s="3">
        <v>0</v>
      </c>
      <c r="H580" s="3">
        <v>1</v>
      </c>
      <c r="I580" s="3">
        <v>0</v>
      </c>
      <c r="J580" s="25">
        <v>1664.9996000000001</v>
      </c>
      <c r="K580" s="25">
        <f t="shared" ref="K580:K643" si="18">SUMPRODUCT($A$2:$I$2,A580:I580)</f>
        <v>1649.9170657864631</v>
      </c>
      <c r="L580" s="25">
        <f t="shared" si="17"/>
        <v>9.0585812834651572E-3</v>
      </c>
      <c r="N580" s="26">
        <v>546</v>
      </c>
      <c r="O580" s="26">
        <v>33727.438912858277</v>
      </c>
      <c r="P580" s="26">
        <v>-9920.198312858276</v>
      </c>
    </row>
    <row r="581" spans="1:16">
      <c r="A581" s="21">
        <v>1</v>
      </c>
      <c r="B581" s="3">
        <v>31</v>
      </c>
      <c r="C581" s="3">
        <v>38.094999999999999</v>
      </c>
      <c r="D581" s="3">
        <v>1</v>
      </c>
      <c r="E581" s="3">
        <v>0</v>
      </c>
      <c r="F581" s="3">
        <v>1</v>
      </c>
      <c r="G581" s="3">
        <v>0</v>
      </c>
      <c r="H581" s="3">
        <v>0</v>
      </c>
      <c r="I581" s="3">
        <v>0</v>
      </c>
      <c r="J581" s="25">
        <v>58571.074480000003</v>
      </c>
      <c r="K581" s="25">
        <f t="shared" si="18"/>
        <v>33269.618054857478</v>
      </c>
      <c r="L581" s="25">
        <f t="shared" ref="L581:L644" si="19">ABS((J581-K581)/J581)</f>
        <v>0.43197869681871892</v>
      </c>
      <c r="N581" s="26">
        <v>547</v>
      </c>
      <c r="O581" s="26">
        <v>7141.4449641835427</v>
      </c>
      <c r="P581" s="26">
        <v>-3872.5983141835427</v>
      </c>
    </row>
    <row r="582" spans="1:16">
      <c r="A582" s="21">
        <v>1</v>
      </c>
      <c r="B582" s="3">
        <v>52</v>
      </c>
      <c r="C582" s="3">
        <v>30.2</v>
      </c>
      <c r="D582" s="3">
        <v>1</v>
      </c>
      <c r="E582" s="3">
        <v>1</v>
      </c>
      <c r="F582" s="3">
        <v>0</v>
      </c>
      <c r="G582" s="3">
        <v>0</v>
      </c>
      <c r="H582" s="3">
        <v>0</v>
      </c>
      <c r="I582" s="3">
        <v>1</v>
      </c>
      <c r="J582" s="25">
        <v>9724.5300000000007</v>
      </c>
      <c r="K582" s="25">
        <f t="shared" si="18"/>
        <v>11045.76924927545</v>
      </c>
      <c r="L582" s="25">
        <f t="shared" si="19"/>
        <v>0.13586664335196144</v>
      </c>
      <c r="N582" s="26">
        <v>548</v>
      </c>
      <c r="O582" s="26">
        <v>17762.988843473246</v>
      </c>
      <c r="P582" s="26">
        <v>-6224.5678434732454</v>
      </c>
    </row>
    <row r="583" spans="1:16">
      <c r="A583" s="21">
        <v>1</v>
      </c>
      <c r="B583" s="3">
        <v>25</v>
      </c>
      <c r="C583" s="3">
        <v>23.465</v>
      </c>
      <c r="D583" s="3">
        <v>0</v>
      </c>
      <c r="E583" s="3">
        <v>0</v>
      </c>
      <c r="F583" s="3">
        <v>0</v>
      </c>
      <c r="G583" s="3">
        <v>0</v>
      </c>
      <c r="H583" s="3">
        <v>0</v>
      </c>
      <c r="I583" s="3">
        <v>0</v>
      </c>
      <c r="J583" s="25">
        <v>3206.4913499999998</v>
      </c>
      <c r="K583" s="25">
        <f t="shared" si="18"/>
        <v>2442.0446262448486</v>
      </c>
      <c r="L583" s="25">
        <f t="shared" si="19"/>
        <v>0.23840598346075415</v>
      </c>
      <c r="N583" s="26">
        <v>549</v>
      </c>
      <c r="O583" s="26">
        <v>4182.1070432684583</v>
      </c>
      <c r="P583" s="26">
        <v>-968.48499326845831</v>
      </c>
    </row>
    <row r="584" spans="1:16">
      <c r="A584" s="21">
        <v>1</v>
      </c>
      <c r="B584" s="3">
        <v>59</v>
      </c>
      <c r="C584" s="3">
        <v>25.46</v>
      </c>
      <c r="D584" s="3">
        <v>1</v>
      </c>
      <c r="E584" s="3">
        <v>1</v>
      </c>
      <c r="F584" s="3">
        <v>0</v>
      </c>
      <c r="G584" s="3">
        <v>0</v>
      </c>
      <c r="H584" s="3">
        <v>0</v>
      </c>
      <c r="I584" s="3">
        <v>0</v>
      </c>
      <c r="J584" s="25">
        <v>12913.992399999999</v>
      </c>
      <c r="K584" s="25">
        <f t="shared" si="18"/>
        <v>12196.037738222331</v>
      </c>
      <c r="L584" s="25">
        <f t="shared" si="19"/>
        <v>5.5595097127180339E-2</v>
      </c>
      <c r="N584" s="26">
        <v>550</v>
      </c>
      <c r="O584" s="26">
        <v>37590.534632284565</v>
      </c>
      <c r="P584" s="26">
        <v>8272.6703677154364</v>
      </c>
    </row>
    <row r="585" spans="1:16">
      <c r="A585" s="21">
        <v>1</v>
      </c>
      <c r="B585" s="3">
        <v>19</v>
      </c>
      <c r="C585" s="3">
        <v>30.59</v>
      </c>
      <c r="D585" s="3">
        <v>0</v>
      </c>
      <c r="E585" s="3">
        <v>1</v>
      </c>
      <c r="F585" s="3">
        <v>0</v>
      </c>
      <c r="G585" s="3">
        <v>1</v>
      </c>
      <c r="H585" s="3">
        <v>0</v>
      </c>
      <c r="I585" s="3">
        <v>0</v>
      </c>
      <c r="J585" s="25">
        <v>1639.5631000000001</v>
      </c>
      <c r="K585" s="25">
        <f t="shared" si="18"/>
        <v>2833.3816091782487</v>
      </c>
      <c r="L585" s="25">
        <f t="shared" si="19"/>
        <v>0.72813209151770286</v>
      </c>
      <c r="N585" s="26">
        <v>551</v>
      </c>
      <c r="O585" s="26">
        <v>13599.204654203648</v>
      </c>
      <c r="P585" s="26">
        <v>-208.64565420364852</v>
      </c>
    </row>
    <row r="586" spans="1:16">
      <c r="A586" s="21">
        <v>1</v>
      </c>
      <c r="B586" s="3">
        <v>39</v>
      </c>
      <c r="C586" s="3">
        <v>45.43</v>
      </c>
      <c r="D586" s="3">
        <v>2</v>
      </c>
      <c r="E586" s="3">
        <v>1</v>
      </c>
      <c r="F586" s="3">
        <v>0</v>
      </c>
      <c r="G586" s="3">
        <v>0</v>
      </c>
      <c r="H586" s="3">
        <v>1</v>
      </c>
      <c r="I586" s="3">
        <v>0</v>
      </c>
      <c r="J586" s="25">
        <v>6356.2707</v>
      </c>
      <c r="K586" s="25">
        <f t="shared" si="18"/>
        <v>13273.082451845159</v>
      </c>
      <c r="L586" s="25">
        <f t="shared" si="19"/>
        <v>1.088187095594459</v>
      </c>
      <c r="N586" s="26">
        <v>552</v>
      </c>
      <c r="O586" s="26">
        <v>5058.7092686017049</v>
      </c>
      <c r="P586" s="26">
        <v>-1085.7845686017049</v>
      </c>
    </row>
    <row r="587" spans="1:16">
      <c r="A587" s="21">
        <v>1</v>
      </c>
      <c r="B587" s="3">
        <v>32</v>
      </c>
      <c r="C587" s="3">
        <v>23.65</v>
      </c>
      <c r="D587" s="3">
        <v>1</v>
      </c>
      <c r="E587" s="3">
        <v>0</v>
      </c>
      <c r="F587" s="3">
        <v>0</v>
      </c>
      <c r="G587" s="3">
        <v>0</v>
      </c>
      <c r="H587" s="3">
        <v>1</v>
      </c>
      <c r="I587" s="3">
        <v>0</v>
      </c>
      <c r="J587" s="25">
        <v>17626.239509999999</v>
      </c>
      <c r="K587" s="25">
        <f t="shared" si="18"/>
        <v>3743.2683786856023</v>
      </c>
      <c r="L587" s="25">
        <f t="shared" si="19"/>
        <v>0.78763091375435401</v>
      </c>
      <c r="N587" s="26">
        <v>553</v>
      </c>
      <c r="O587" s="26">
        <v>10153.929837724401</v>
      </c>
      <c r="P587" s="26">
        <v>2803.1881622755991</v>
      </c>
    </row>
    <row r="588" spans="1:16">
      <c r="A588" s="21">
        <v>1</v>
      </c>
      <c r="B588" s="3">
        <v>19</v>
      </c>
      <c r="C588" s="3">
        <v>20.7</v>
      </c>
      <c r="D588" s="3">
        <v>0</v>
      </c>
      <c r="E588" s="3">
        <v>1</v>
      </c>
      <c r="F588" s="3">
        <v>0</v>
      </c>
      <c r="G588" s="3">
        <v>0</v>
      </c>
      <c r="H588" s="3">
        <v>0</v>
      </c>
      <c r="I588" s="3">
        <v>1</v>
      </c>
      <c r="J588" s="25">
        <v>1242.816</v>
      </c>
      <c r="K588" s="25">
        <f t="shared" si="18"/>
        <v>-1128.3287389091465</v>
      </c>
      <c r="L588" s="25">
        <f t="shared" si="19"/>
        <v>1.9078807634510226</v>
      </c>
      <c r="N588" s="26">
        <v>554</v>
      </c>
      <c r="O588" s="26">
        <v>12778.637229720463</v>
      </c>
      <c r="P588" s="26">
        <v>-1590.9805297204639</v>
      </c>
    </row>
    <row r="589" spans="1:16">
      <c r="A589" s="21">
        <v>1</v>
      </c>
      <c r="B589" s="3">
        <v>33</v>
      </c>
      <c r="C589" s="3">
        <v>28.27</v>
      </c>
      <c r="D589" s="3">
        <v>1</v>
      </c>
      <c r="E589" s="3">
        <v>0</v>
      </c>
      <c r="F589" s="3">
        <v>0</v>
      </c>
      <c r="G589" s="3">
        <v>0</v>
      </c>
      <c r="H589" s="3">
        <v>1</v>
      </c>
      <c r="I589" s="3">
        <v>0</v>
      </c>
      <c r="J589" s="25">
        <v>4779.6022999999996</v>
      </c>
      <c r="K589" s="25">
        <f t="shared" si="18"/>
        <v>5567.1984869050311</v>
      </c>
      <c r="L589" s="25">
        <f t="shared" si="19"/>
        <v>0.16478278682413214</v>
      </c>
      <c r="N589" s="26">
        <v>555</v>
      </c>
      <c r="O589" s="26">
        <v>8500.0397077344533</v>
      </c>
      <c r="P589" s="26">
        <v>9378.8609722655456</v>
      </c>
    </row>
    <row r="590" spans="1:16">
      <c r="A590" s="21">
        <v>1</v>
      </c>
      <c r="B590" s="3">
        <v>21</v>
      </c>
      <c r="C590" s="3">
        <v>20.234999999999999</v>
      </c>
      <c r="D590" s="3">
        <v>3</v>
      </c>
      <c r="E590" s="3">
        <v>1</v>
      </c>
      <c r="F590" s="3">
        <v>0</v>
      </c>
      <c r="G590" s="3">
        <v>0</v>
      </c>
      <c r="H590" s="3">
        <v>0</v>
      </c>
      <c r="I590" s="3">
        <v>0</v>
      </c>
      <c r="J590" s="25">
        <v>3861.2096499999998</v>
      </c>
      <c r="K590" s="25">
        <f t="shared" si="18"/>
        <v>1614.2116369847336</v>
      </c>
      <c r="L590" s="25">
        <f t="shared" si="19"/>
        <v>0.58194146826895721</v>
      </c>
      <c r="N590" s="26">
        <v>556</v>
      </c>
      <c r="O590" s="26">
        <v>3185.8792304188551</v>
      </c>
      <c r="P590" s="26">
        <v>661.79476958114492</v>
      </c>
    </row>
    <row r="591" spans="1:16">
      <c r="A591" s="21">
        <v>1</v>
      </c>
      <c r="B591" s="3">
        <v>34</v>
      </c>
      <c r="C591" s="3">
        <v>30.21</v>
      </c>
      <c r="D591" s="3">
        <v>1</v>
      </c>
      <c r="E591" s="3">
        <v>0</v>
      </c>
      <c r="F591" s="3">
        <v>1</v>
      </c>
      <c r="G591" s="3">
        <v>1</v>
      </c>
      <c r="H591" s="3">
        <v>0</v>
      </c>
      <c r="I591" s="3">
        <v>0</v>
      </c>
      <c r="J591" s="25">
        <v>43943.876100000001</v>
      </c>
      <c r="K591" s="25">
        <f t="shared" si="18"/>
        <v>31012.682831323411</v>
      </c>
      <c r="L591" s="25">
        <f t="shared" si="19"/>
        <v>0.29426610523045305</v>
      </c>
      <c r="N591" s="26">
        <v>557</v>
      </c>
      <c r="O591" s="26">
        <v>11563.668915051308</v>
      </c>
      <c r="P591" s="26">
        <v>-3229.0793150513091</v>
      </c>
    </row>
    <row r="592" spans="1:16">
      <c r="A592" s="21">
        <v>1</v>
      </c>
      <c r="B592" s="3">
        <v>61</v>
      </c>
      <c r="C592" s="3">
        <v>35.909999999999997</v>
      </c>
      <c r="D592" s="3">
        <v>0</v>
      </c>
      <c r="E592" s="3">
        <v>0</v>
      </c>
      <c r="F592" s="3">
        <v>0</v>
      </c>
      <c r="G592" s="3">
        <v>0</v>
      </c>
      <c r="H592" s="3">
        <v>0</v>
      </c>
      <c r="I592" s="3">
        <v>0</v>
      </c>
      <c r="J592" s="25">
        <v>13635.6379</v>
      </c>
      <c r="K592" s="25">
        <f t="shared" si="18"/>
        <v>15910.135847776279</v>
      </c>
      <c r="L592" s="25">
        <f t="shared" si="19"/>
        <v>0.16680539366451488</v>
      </c>
      <c r="N592" s="26">
        <v>558</v>
      </c>
      <c r="O592" s="26">
        <v>7232.0490493465304</v>
      </c>
      <c r="P592" s="26">
        <v>-3296.8691493465303</v>
      </c>
    </row>
    <row r="593" spans="1:16">
      <c r="A593" s="21">
        <v>1</v>
      </c>
      <c r="B593" s="3">
        <v>38</v>
      </c>
      <c r="C593" s="3">
        <v>30.69</v>
      </c>
      <c r="D593" s="3">
        <v>1</v>
      </c>
      <c r="E593" s="3">
        <v>0</v>
      </c>
      <c r="F593" s="3">
        <v>0</v>
      </c>
      <c r="G593" s="3">
        <v>0</v>
      </c>
      <c r="H593" s="3">
        <v>1</v>
      </c>
      <c r="I593" s="3">
        <v>0</v>
      </c>
      <c r="J593" s="25">
        <v>5976.8311000000003</v>
      </c>
      <c r="K593" s="25">
        <f t="shared" si="18"/>
        <v>7672.3284073300047</v>
      </c>
      <c r="L593" s="25">
        <f t="shared" si="19"/>
        <v>0.28367830359636637</v>
      </c>
      <c r="N593" s="26">
        <v>559</v>
      </c>
      <c r="O593" s="26">
        <v>33541.698775973244</v>
      </c>
      <c r="P593" s="26">
        <v>6441.7271740267533</v>
      </c>
    </row>
    <row r="594" spans="1:16">
      <c r="A594" s="21">
        <v>1</v>
      </c>
      <c r="B594" s="3">
        <v>58</v>
      </c>
      <c r="C594" s="3">
        <v>29</v>
      </c>
      <c r="D594" s="3">
        <v>0</v>
      </c>
      <c r="E594" s="3">
        <v>0</v>
      </c>
      <c r="F594" s="3">
        <v>0</v>
      </c>
      <c r="G594" s="3">
        <v>0</v>
      </c>
      <c r="H594" s="3">
        <v>0</v>
      </c>
      <c r="I594" s="3">
        <v>1</v>
      </c>
      <c r="J594" s="25">
        <v>11842.441999999999</v>
      </c>
      <c r="K594" s="25">
        <f t="shared" si="18"/>
        <v>11835.689034412504</v>
      </c>
      <c r="L594" s="25">
        <f t="shared" si="19"/>
        <v>5.7023421246184323E-4</v>
      </c>
      <c r="N594" s="26">
        <v>560</v>
      </c>
      <c r="O594" s="26">
        <v>4508.9972700158005</v>
      </c>
      <c r="P594" s="26">
        <v>-2862.5675700158008</v>
      </c>
    </row>
    <row r="595" spans="1:16">
      <c r="A595" s="21">
        <v>1</v>
      </c>
      <c r="B595" s="3">
        <v>47</v>
      </c>
      <c r="C595" s="3">
        <v>19.57</v>
      </c>
      <c r="D595" s="3">
        <v>1</v>
      </c>
      <c r="E595" s="3">
        <v>1</v>
      </c>
      <c r="F595" s="3">
        <v>0</v>
      </c>
      <c r="G595" s="3">
        <v>1</v>
      </c>
      <c r="H595" s="3">
        <v>0</v>
      </c>
      <c r="I595" s="3">
        <v>0</v>
      </c>
      <c r="J595" s="25">
        <v>8428.0692999999992</v>
      </c>
      <c r="K595" s="25">
        <f t="shared" si="18"/>
        <v>6762.9481665816675</v>
      </c>
      <c r="L595" s="25">
        <f t="shared" si="19"/>
        <v>0.19756851470340092</v>
      </c>
      <c r="N595" s="26">
        <v>561</v>
      </c>
      <c r="O595" s="26">
        <v>7241.8002309606782</v>
      </c>
      <c r="P595" s="26">
        <v>1952.0382690393217</v>
      </c>
    </row>
    <row r="596" spans="1:16">
      <c r="A596" s="21">
        <v>1</v>
      </c>
      <c r="B596" s="3">
        <v>20</v>
      </c>
      <c r="C596" s="3">
        <v>31.13</v>
      </c>
      <c r="D596" s="3">
        <v>2</v>
      </c>
      <c r="E596" s="3">
        <v>1</v>
      </c>
      <c r="F596" s="3">
        <v>0</v>
      </c>
      <c r="G596" s="3">
        <v>0</v>
      </c>
      <c r="H596" s="3">
        <v>1</v>
      </c>
      <c r="I596" s="3">
        <v>0</v>
      </c>
      <c r="J596" s="25">
        <v>2566.4706999999999</v>
      </c>
      <c r="K596" s="25">
        <f t="shared" si="18"/>
        <v>3542.3453670005356</v>
      </c>
      <c r="L596" s="25">
        <f t="shared" si="19"/>
        <v>0.38023994078737616</v>
      </c>
      <c r="N596" s="26">
        <v>562</v>
      </c>
      <c r="O596" s="26">
        <v>13016.54652485183</v>
      </c>
      <c r="P596" s="26">
        <v>-2092.6133248518308</v>
      </c>
    </row>
    <row r="597" spans="1:16">
      <c r="A597" s="21">
        <v>1</v>
      </c>
      <c r="B597" s="3">
        <v>21</v>
      </c>
      <c r="C597" s="3">
        <v>21.85</v>
      </c>
      <c r="D597" s="3">
        <v>1</v>
      </c>
      <c r="E597" s="3">
        <v>0</v>
      </c>
      <c r="F597" s="3">
        <v>1</v>
      </c>
      <c r="G597" s="3">
        <v>0</v>
      </c>
      <c r="H597" s="3">
        <v>0</v>
      </c>
      <c r="I597" s="3">
        <v>0</v>
      </c>
      <c r="J597" s="25">
        <v>15359.104499999999</v>
      </c>
      <c r="K597" s="25">
        <f t="shared" si="18"/>
        <v>25190.856875575904</v>
      </c>
      <c r="L597" s="25">
        <f t="shared" si="19"/>
        <v>0.6401253650937726</v>
      </c>
      <c r="N597" s="26">
        <v>563</v>
      </c>
      <c r="O597" s="26">
        <v>4250.6179267758707</v>
      </c>
      <c r="P597" s="26">
        <v>-1756.5959267758708</v>
      </c>
    </row>
    <row r="598" spans="1:16">
      <c r="A598" s="21">
        <v>1</v>
      </c>
      <c r="B598" s="3">
        <v>41</v>
      </c>
      <c r="C598" s="3">
        <v>40.26</v>
      </c>
      <c r="D598" s="3">
        <v>0</v>
      </c>
      <c r="E598" s="3">
        <v>1</v>
      </c>
      <c r="F598" s="3">
        <v>0</v>
      </c>
      <c r="G598" s="3">
        <v>0</v>
      </c>
      <c r="H598" s="3">
        <v>1</v>
      </c>
      <c r="I598" s="3">
        <v>0</v>
      </c>
      <c r="J598" s="25">
        <v>5709.1643999999997</v>
      </c>
      <c r="K598" s="25">
        <f t="shared" si="18"/>
        <v>11082.163911453548</v>
      </c>
      <c r="L598" s="25">
        <f t="shared" si="19"/>
        <v>0.94111837302382617</v>
      </c>
      <c r="N598" s="26">
        <v>564</v>
      </c>
      <c r="O598" s="26">
        <v>15399.134105223704</v>
      </c>
      <c r="P598" s="26">
        <v>-6340.4038052237047</v>
      </c>
    </row>
    <row r="599" spans="1:16">
      <c r="A599" s="21">
        <v>1</v>
      </c>
      <c r="B599" s="3">
        <v>46</v>
      </c>
      <c r="C599" s="3">
        <v>33.725000000000001</v>
      </c>
      <c r="D599" s="3">
        <v>1</v>
      </c>
      <c r="E599" s="3">
        <v>0</v>
      </c>
      <c r="F599" s="3">
        <v>0</v>
      </c>
      <c r="G599" s="3">
        <v>0</v>
      </c>
      <c r="H599" s="3">
        <v>0</v>
      </c>
      <c r="I599" s="3">
        <v>0</v>
      </c>
      <c r="J599" s="25">
        <v>8823.9857499999998</v>
      </c>
      <c r="K599" s="25">
        <f t="shared" si="18"/>
        <v>11791.653408725508</v>
      </c>
      <c r="L599" s="25">
        <f t="shared" si="19"/>
        <v>0.33631827416828136</v>
      </c>
      <c r="N599" s="26">
        <v>565</v>
      </c>
      <c r="O599" s="26">
        <v>3495.7485403956789</v>
      </c>
      <c r="P599" s="26">
        <v>-694.48974039567884</v>
      </c>
    </row>
    <row r="600" spans="1:16">
      <c r="A600" s="21">
        <v>1</v>
      </c>
      <c r="B600" s="3">
        <v>42</v>
      </c>
      <c r="C600" s="3">
        <v>29.48</v>
      </c>
      <c r="D600" s="3">
        <v>2</v>
      </c>
      <c r="E600" s="3">
        <v>0</v>
      </c>
      <c r="F600" s="3">
        <v>0</v>
      </c>
      <c r="G600" s="3">
        <v>0</v>
      </c>
      <c r="H600" s="3">
        <v>1</v>
      </c>
      <c r="I600" s="3">
        <v>0</v>
      </c>
      <c r="J600" s="25">
        <v>7640.3091999999997</v>
      </c>
      <c r="K600" s="25">
        <f t="shared" si="18"/>
        <v>8764.8302837594129</v>
      </c>
      <c r="L600" s="25">
        <f t="shared" si="19"/>
        <v>0.14718266686895515</v>
      </c>
      <c r="N600" s="26">
        <v>566</v>
      </c>
      <c r="O600" s="26">
        <v>2932.4725904803272</v>
      </c>
      <c r="P600" s="26">
        <v>-804.04154048032706</v>
      </c>
    </row>
    <row r="601" spans="1:16">
      <c r="A601" s="21">
        <v>1</v>
      </c>
      <c r="B601" s="3">
        <v>34</v>
      </c>
      <c r="C601" s="3">
        <v>33.25</v>
      </c>
      <c r="D601" s="3">
        <v>1</v>
      </c>
      <c r="E601" s="3">
        <v>0</v>
      </c>
      <c r="F601" s="3">
        <v>0</v>
      </c>
      <c r="G601" s="3">
        <v>0</v>
      </c>
      <c r="H601" s="3">
        <v>0</v>
      </c>
      <c r="I601" s="3">
        <v>0</v>
      </c>
      <c r="J601" s="25">
        <v>5594.8455000000004</v>
      </c>
      <c r="K601" s="25">
        <f t="shared" si="18"/>
        <v>8548.2602878121834</v>
      </c>
      <c r="L601" s="25">
        <f t="shared" si="19"/>
        <v>0.52788138435854626</v>
      </c>
      <c r="N601" s="26">
        <v>567</v>
      </c>
      <c r="O601" s="26">
        <v>11703.92191170023</v>
      </c>
      <c r="P601" s="26">
        <v>-5330.3645617002303</v>
      </c>
    </row>
    <row r="602" spans="1:16">
      <c r="A602" s="21">
        <v>1</v>
      </c>
      <c r="B602" s="3">
        <v>43</v>
      </c>
      <c r="C602" s="3">
        <v>32.6</v>
      </c>
      <c r="D602" s="3">
        <v>2</v>
      </c>
      <c r="E602" s="3">
        <v>1</v>
      </c>
      <c r="F602" s="3">
        <v>0</v>
      </c>
      <c r="G602" s="3">
        <v>0</v>
      </c>
      <c r="H602" s="3">
        <v>0</v>
      </c>
      <c r="I602" s="3">
        <v>1</v>
      </c>
      <c r="J602" s="25">
        <v>7441.5010000000002</v>
      </c>
      <c r="K602" s="25">
        <f t="shared" si="18"/>
        <v>10023.626910254468</v>
      </c>
      <c r="L602" s="25">
        <f t="shared" si="19"/>
        <v>0.34698992988840127</v>
      </c>
      <c r="N602" s="26">
        <v>568</v>
      </c>
      <c r="O602" s="26">
        <v>9435.2224552981679</v>
      </c>
      <c r="P602" s="26">
        <v>-2178.4993552981678</v>
      </c>
    </row>
    <row r="603" spans="1:16">
      <c r="A603" s="21">
        <v>1</v>
      </c>
      <c r="B603" s="3">
        <v>52</v>
      </c>
      <c r="C603" s="3">
        <v>37.524999999999999</v>
      </c>
      <c r="D603" s="3">
        <v>2</v>
      </c>
      <c r="E603" s="3">
        <v>0</v>
      </c>
      <c r="F603" s="3">
        <v>0</v>
      </c>
      <c r="G603" s="3">
        <v>1</v>
      </c>
      <c r="H603" s="3">
        <v>0</v>
      </c>
      <c r="I603" s="3">
        <v>0</v>
      </c>
      <c r="J603" s="25">
        <v>33471.971890000001</v>
      </c>
      <c r="K603" s="25">
        <f t="shared" si="18"/>
        <v>14744.263293395281</v>
      </c>
      <c r="L603" s="25">
        <f t="shared" si="19"/>
        <v>0.55950419228810844</v>
      </c>
      <c r="N603" s="26">
        <v>569</v>
      </c>
      <c r="O603" s="26">
        <v>12885.145602793471</v>
      </c>
      <c r="P603" s="26">
        <v>-1332.2416027934705</v>
      </c>
    </row>
    <row r="604" spans="1:16">
      <c r="A604" s="21">
        <v>1</v>
      </c>
      <c r="B604" s="3">
        <v>18</v>
      </c>
      <c r="C604" s="3">
        <v>39.159999999999997</v>
      </c>
      <c r="D604" s="3">
        <v>0</v>
      </c>
      <c r="E604" s="3">
        <v>0</v>
      </c>
      <c r="F604" s="3">
        <v>0</v>
      </c>
      <c r="G604" s="3">
        <v>0</v>
      </c>
      <c r="H604" s="3">
        <v>1</v>
      </c>
      <c r="I604" s="3">
        <v>0</v>
      </c>
      <c r="J604" s="25">
        <v>1633.0444</v>
      </c>
      <c r="K604" s="25">
        <f t="shared" si="18"/>
        <v>4932.669363517728</v>
      </c>
      <c r="L604" s="25">
        <f t="shared" si="19"/>
        <v>2.0205359777834135</v>
      </c>
      <c r="N604" s="26">
        <v>570</v>
      </c>
      <c r="O604" s="26">
        <v>38465.206164740557</v>
      </c>
      <c r="P604" s="26">
        <v>7236.8161852594421</v>
      </c>
    </row>
    <row r="605" spans="1:16">
      <c r="A605" s="21">
        <v>1</v>
      </c>
      <c r="B605" s="3">
        <v>51</v>
      </c>
      <c r="C605" s="3">
        <v>31.635000000000002</v>
      </c>
      <c r="D605" s="3">
        <v>0</v>
      </c>
      <c r="E605" s="3">
        <v>1</v>
      </c>
      <c r="F605" s="3">
        <v>0</v>
      </c>
      <c r="G605" s="3">
        <v>1</v>
      </c>
      <c r="H605" s="3">
        <v>0</v>
      </c>
      <c r="I605" s="3">
        <v>0</v>
      </c>
      <c r="J605" s="25">
        <v>9174.1356500000002</v>
      </c>
      <c r="K605" s="25">
        <f t="shared" si="18"/>
        <v>11407.242049396713</v>
      </c>
      <c r="L605" s="25">
        <f t="shared" si="19"/>
        <v>0.24341327451341019</v>
      </c>
      <c r="N605" s="26">
        <v>571</v>
      </c>
      <c r="O605" s="26">
        <v>4934.4868612651935</v>
      </c>
      <c r="P605" s="26">
        <v>-1173.1948612651936</v>
      </c>
    </row>
    <row r="606" spans="1:16">
      <c r="A606" s="21">
        <v>1</v>
      </c>
      <c r="B606" s="3">
        <v>56</v>
      </c>
      <c r="C606" s="3">
        <v>25.3</v>
      </c>
      <c r="D606" s="3">
        <v>0</v>
      </c>
      <c r="E606" s="3">
        <v>0</v>
      </c>
      <c r="F606" s="3">
        <v>0</v>
      </c>
      <c r="G606" s="3">
        <v>0</v>
      </c>
      <c r="H606" s="3">
        <v>0</v>
      </c>
      <c r="I606" s="3">
        <v>1</v>
      </c>
      <c r="J606" s="25">
        <v>11070.535</v>
      </c>
      <c r="K606" s="25">
        <f t="shared" si="18"/>
        <v>10066.960550977701</v>
      </c>
      <c r="L606" s="25">
        <f t="shared" si="19"/>
        <v>9.065275065950279E-2</v>
      </c>
      <c r="N606" s="26">
        <v>572</v>
      </c>
      <c r="O606" s="26">
        <v>4773.8781504145891</v>
      </c>
      <c r="P606" s="26">
        <v>-2554.4330504145892</v>
      </c>
    </row>
    <row r="607" spans="1:16">
      <c r="A607" s="21">
        <v>1</v>
      </c>
      <c r="B607" s="3">
        <v>64</v>
      </c>
      <c r="C607" s="3">
        <v>39.049999999999997</v>
      </c>
      <c r="D607" s="3">
        <v>3</v>
      </c>
      <c r="E607" s="3">
        <v>0</v>
      </c>
      <c r="F607" s="3">
        <v>0</v>
      </c>
      <c r="G607" s="3">
        <v>0</v>
      </c>
      <c r="H607" s="3">
        <v>1</v>
      </c>
      <c r="I607" s="3">
        <v>0</v>
      </c>
      <c r="J607" s="25">
        <v>16085.127500000001</v>
      </c>
      <c r="K607" s="25">
        <f t="shared" si="18"/>
        <v>18137.251935785942</v>
      </c>
      <c r="L607" s="25">
        <f t="shared" si="19"/>
        <v>0.12757899716902718</v>
      </c>
      <c r="N607" s="26">
        <v>573</v>
      </c>
      <c r="O607" s="26">
        <v>10309.152760563094</v>
      </c>
      <c r="P607" s="26">
        <v>-5555.5159605630943</v>
      </c>
    </row>
    <row r="608" spans="1:16">
      <c r="A608" s="21">
        <v>1</v>
      </c>
      <c r="B608" s="3">
        <v>19</v>
      </c>
      <c r="C608" s="3">
        <v>28.31</v>
      </c>
      <c r="D608" s="3">
        <v>0</v>
      </c>
      <c r="E608" s="3">
        <v>0</v>
      </c>
      <c r="F608" s="3">
        <v>1</v>
      </c>
      <c r="G608" s="3">
        <v>1</v>
      </c>
      <c r="H608" s="3">
        <v>0</v>
      </c>
      <c r="I608" s="3">
        <v>0</v>
      </c>
      <c r="J608" s="25">
        <v>17468.983899999999</v>
      </c>
      <c r="K608" s="25">
        <f t="shared" si="18"/>
        <v>26039.869436253462</v>
      </c>
      <c r="L608" s="25">
        <f t="shared" si="19"/>
        <v>0.49063446307563796</v>
      </c>
      <c r="N608" s="26">
        <v>574</v>
      </c>
      <c r="O608" s="26">
        <v>16964.726526393057</v>
      </c>
      <c r="P608" s="26">
        <v>14655.274533606942</v>
      </c>
    </row>
    <row r="609" spans="1:16">
      <c r="A609" s="21">
        <v>1</v>
      </c>
      <c r="B609" s="3">
        <v>51</v>
      </c>
      <c r="C609" s="3">
        <v>34.1</v>
      </c>
      <c r="D609" s="3">
        <v>0</v>
      </c>
      <c r="E609" s="3">
        <v>0</v>
      </c>
      <c r="F609" s="3">
        <v>0</v>
      </c>
      <c r="G609" s="3">
        <v>0</v>
      </c>
      <c r="H609" s="3">
        <v>1</v>
      </c>
      <c r="I609" s="3">
        <v>0</v>
      </c>
      <c r="J609" s="25">
        <v>9283.5619999999999</v>
      </c>
      <c r="K609" s="25">
        <f t="shared" si="18"/>
        <v>11692.610121979362</v>
      </c>
      <c r="L609" s="25">
        <f t="shared" si="19"/>
        <v>0.25949609880123187</v>
      </c>
      <c r="N609" s="26">
        <v>575</v>
      </c>
      <c r="O609" s="26">
        <v>15285.914100343647</v>
      </c>
      <c r="P609" s="26">
        <v>-2061.8570503436476</v>
      </c>
    </row>
    <row r="610" spans="1:16">
      <c r="A610" s="21">
        <v>1</v>
      </c>
      <c r="B610" s="3">
        <v>27</v>
      </c>
      <c r="C610" s="3">
        <v>25.175000000000001</v>
      </c>
      <c r="D610" s="3">
        <v>0</v>
      </c>
      <c r="E610" s="3">
        <v>0</v>
      </c>
      <c r="F610" s="3">
        <v>0</v>
      </c>
      <c r="G610" s="3">
        <v>0</v>
      </c>
      <c r="H610" s="3">
        <v>0</v>
      </c>
      <c r="I610" s="3">
        <v>0</v>
      </c>
      <c r="J610" s="25">
        <v>3558.6202499999999</v>
      </c>
      <c r="K610" s="25">
        <f t="shared" si="18"/>
        <v>3535.7781369940803</v>
      </c>
      <c r="L610" s="25">
        <f t="shared" si="19"/>
        <v>6.4188116183286487E-3</v>
      </c>
      <c r="N610" s="26">
        <v>576</v>
      </c>
      <c r="O610" s="26">
        <v>11822.052106180854</v>
      </c>
      <c r="P610" s="26">
        <v>400.84619381914672</v>
      </c>
    </row>
    <row r="611" spans="1:16">
      <c r="A611" s="21">
        <v>1</v>
      </c>
      <c r="B611" s="3">
        <v>59</v>
      </c>
      <c r="C611" s="3">
        <v>23.655000000000001</v>
      </c>
      <c r="D611" s="3">
        <v>0</v>
      </c>
      <c r="E611" s="3">
        <v>0</v>
      </c>
      <c r="F611" s="3">
        <v>1</v>
      </c>
      <c r="G611" s="3">
        <v>1</v>
      </c>
      <c r="H611" s="3">
        <v>0</v>
      </c>
      <c r="I611" s="3">
        <v>0</v>
      </c>
      <c r="J611" s="25">
        <v>25678.778450000002</v>
      </c>
      <c r="K611" s="25">
        <f t="shared" si="18"/>
        <v>34735.178011188917</v>
      </c>
      <c r="L611" s="25">
        <f t="shared" si="19"/>
        <v>0.3526803106628662</v>
      </c>
      <c r="N611" s="26">
        <v>577</v>
      </c>
      <c r="O611" s="26">
        <v>1649.9170657864631</v>
      </c>
      <c r="P611" s="26">
        <v>15.082534213536974</v>
      </c>
    </row>
    <row r="612" spans="1:16">
      <c r="A612" s="21">
        <v>1</v>
      </c>
      <c r="B612" s="3">
        <v>28</v>
      </c>
      <c r="C612" s="3">
        <v>26.98</v>
      </c>
      <c r="D612" s="3">
        <v>2</v>
      </c>
      <c r="E612" s="3">
        <v>1</v>
      </c>
      <c r="F612" s="3">
        <v>0</v>
      </c>
      <c r="G612" s="3">
        <v>0</v>
      </c>
      <c r="H612" s="3">
        <v>0</v>
      </c>
      <c r="I612" s="3">
        <v>0</v>
      </c>
      <c r="J612" s="25">
        <v>4435.0941999999995</v>
      </c>
      <c r="K612" s="25">
        <f t="shared" si="18"/>
        <v>5224.5654042021533</v>
      </c>
      <c r="L612" s="25">
        <f t="shared" si="19"/>
        <v>0.17800550982708641</v>
      </c>
      <c r="N612" s="26">
        <v>578</v>
      </c>
      <c r="O612" s="26">
        <v>33269.618054857478</v>
      </c>
      <c r="P612" s="26">
        <v>25301.456425142525</v>
      </c>
    </row>
    <row r="613" spans="1:16">
      <c r="A613" s="21">
        <v>1</v>
      </c>
      <c r="B613" s="3">
        <v>30</v>
      </c>
      <c r="C613" s="3">
        <v>37.799999999999997</v>
      </c>
      <c r="D613" s="3">
        <v>2</v>
      </c>
      <c r="E613" s="3">
        <v>1</v>
      </c>
      <c r="F613" s="3">
        <v>1</v>
      </c>
      <c r="G613" s="3">
        <v>0</v>
      </c>
      <c r="H613" s="3">
        <v>0</v>
      </c>
      <c r="I613" s="3">
        <v>1</v>
      </c>
      <c r="J613" s="25">
        <v>39241.442000000003</v>
      </c>
      <c r="K613" s="25">
        <f t="shared" si="18"/>
        <v>32296.834827958126</v>
      </c>
      <c r="L613" s="25">
        <f t="shared" si="19"/>
        <v>0.17697125330006672</v>
      </c>
      <c r="N613" s="26">
        <v>579</v>
      </c>
      <c r="O613" s="26">
        <v>11045.76924927545</v>
      </c>
      <c r="P613" s="26">
        <v>-1321.2392492754498</v>
      </c>
    </row>
    <row r="614" spans="1:16">
      <c r="A614" s="21">
        <v>1</v>
      </c>
      <c r="B614" s="3">
        <v>47</v>
      </c>
      <c r="C614" s="3">
        <v>29.37</v>
      </c>
      <c r="D614" s="3">
        <v>1</v>
      </c>
      <c r="E614" s="3">
        <v>0</v>
      </c>
      <c r="F614" s="3">
        <v>0</v>
      </c>
      <c r="G614" s="3">
        <v>0</v>
      </c>
      <c r="H614" s="3">
        <v>1</v>
      </c>
      <c r="I614" s="3">
        <v>0</v>
      </c>
      <c r="J614" s="25">
        <v>8547.6913000000004</v>
      </c>
      <c r="K614" s="25">
        <f t="shared" si="18"/>
        <v>9536.3002213998298</v>
      </c>
      <c r="L614" s="25">
        <f t="shared" si="19"/>
        <v>0.11565800479947483</v>
      </c>
      <c r="N614" s="26">
        <v>580</v>
      </c>
      <c r="O614" s="26">
        <v>2442.0446262448486</v>
      </c>
      <c r="P614" s="26">
        <v>764.4467237551512</v>
      </c>
    </row>
    <row r="615" spans="1:16">
      <c r="A615" s="21">
        <v>1</v>
      </c>
      <c r="B615" s="3">
        <v>38</v>
      </c>
      <c r="C615" s="3">
        <v>34.799999999999997</v>
      </c>
      <c r="D615" s="3">
        <v>2</v>
      </c>
      <c r="E615" s="3">
        <v>0</v>
      </c>
      <c r="F615" s="3">
        <v>0</v>
      </c>
      <c r="G615" s="3">
        <v>0</v>
      </c>
      <c r="H615" s="3">
        <v>0</v>
      </c>
      <c r="I615" s="3">
        <v>1</v>
      </c>
      <c r="J615" s="25">
        <v>6571.5439999999999</v>
      </c>
      <c r="K615" s="25">
        <f t="shared" si="18"/>
        <v>9616.8851049066834</v>
      </c>
      <c r="L615" s="25">
        <f t="shared" si="19"/>
        <v>0.46341333252987177</v>
      </c>
      <c r="N615" s="26">
        <v>581</v>
      </c>
      <c r="O615" s="26">
        <v>12196.037738222331</v>
      </c>
      <c r="P615" s="26">
        <v>717.95466177766866</v>
      </c>
    </row>
    <row r="616" spans="1:16">
      <c r="A616" s="21">
        <v>1</v>
      </c>
      <c r="B616" s="3">
        <v>18</v>
      </c>
      <c r="C616" s="3">
        <v>33.155000000000001</v>
      </c>
      <c r="D616" s="3">
        <v>0</v>
      </c>
      <c r="E616" s="3">
        <v>0</v>
      </c>
      <c r="F616" s="3">
        <v>0</v>
      </c>
      <c r="G616" s="3">
        <v>0</v>
      </c>
      <c r="H616" s="3">
        <v>0</v>
      </c>
      <c r="I616" s="3">
        <v>0</v>
      </c>
      <c r="J616" s="25">
        <v>2207.6974500000001</v>
      </c>
      <c r="K616" s="25">
        <f t="shared" si="18"/>
        <v>3930.8347239724535</v>
      </c>
      <c r="L616" s="25">
        <f t="shared" si="19"/>
        <v>0.78051332349568703</v>
      </c>
      <c r="N616" s="26">
        <v>582</v>
      </c>
      <c r="O616" s="26">
        <v>2833.3816091782487</v>
      </c>
      <c r="P616" s="26">
        <v>-1193.8185091782486</v>
      </c>
    </row>
    <row r="617" spans="1:16">
      <c r="A617" s="21">
        <v>1</v>
      </c>
      <c r="B617" s="3">
        <v>34</v>
      </c>
      <c r="C617" s="3">
        <v>19</v>
      </c>
      <c r="D617" s="3">
        <v>3</v>
      </c>
      <c r="E617" s="3">
        <v>0</v>
      </c>
      <c r="F617" s="3">
        <v>0</v>
      </c>
      <c r="G617" s="3">
        <v>0</v>
      </c>
      <c r="H617" s="3">
        <v>0</v>
      </c>
      <c r="I617" s="3">
        <v>0</v>
      </c>
      <c r="J617" s="25">
        <v>6753.0379999999996</v>
      </c>
      <c r="K617" s="25">
        <f t="shared" si="18"/>
        <v>4665.7546641559784</v>
      </c>
      <c r="L617" s="25">
        <f t="shared" si="19"/>
        <v>0.30908804834861309</v>
      </c>
      <c r="N617" s="26">
        <v>583</v>
      </c>
      <c r="O617" s="26">
        <v>13273.082451845159</v>
      </c>
      <c r="P617" s="26">
        <v>-6916.8117518451591</v>
      </c>
    </row>
    <row r="618" spans="1:16">
      <c r="A618" s="21">
        <v>1</v>
      </c>
      <c r="B618" s="3">
        <v>20</v>
      </c>
      <c r="C618" s="3">
        <v>33</v>
      </c>
      <c r="D618" s="3">
        <v>0</v>
      </c>
      <c r="E618" s="3">
        <v>0</v>
      </c>
      <c r="F618" s="3">
        <v>0</v>
      </c>
      <c r="G618" s="3">
        <v>0</v>
      </c>
      <c r="H618" s="3">
        <v>1</v>
      </c>
      <c r="I618" s="3">
        <v>0</v>
      </c>
      <c r="J618" s="25">
        <v>1880.07</v>
      </c>
      <c r="K618" s="25">
        <f t="shared" si="18"/>
        <v>3356.9503943496493</v>
      </c>
      <c r="L618" s="25">
        <f t="shared" si="19"/>
        <v>0.78554542881363432</v>
      </c>
      <c r="N618" s="26">
        <v>584</v>
      </c>
      <c r="O618" s="26">
        <v>3743.2683786856023</v>
      </c>
      <c r="P618" s="26">
        <v>13882.971131314396</v>
      </c>
    </row>
    <row r="619" spans="1:16">
      <c r="A619" s="21">
        <v>1</v>
      </c>
      <c r="B619" s="3">
        <v>47</v>
      </c>
      <c r="C619" s="3">
        <v>36.630000000000003</v>
      </c>
      <c r="D619" s="3">
        <v>1</v>
      </c>
      <c r="E619" s="3">
        <v>0</v>
      </c>
      <c r="F619" s="3">
        <v>1</v>
      </c>
      <c r="G619" s="3">
        <v>0</v>
      </c>
      <c r="H619" s="3">
        <v>1</v>
      </c>
      <c r="I619" s="3">
        <v>0</v>
      </c>
      <c r="J619" s="25">
        <v>42969.852700000003</v>
      </c>
      <c r="K619" s="25">
        <f t="shared" si="18"/>
        <v>35847.379236527348</v>
      </c>
      <c r="L619" s="25">
        <f t="shared" si="19"/>
        <v>0.1657551286758927</v>
      </c>
      <c r="N619" s="26">
        <v>585</v>
      </c>
      <c r="O619" s="26">
        <v>-1128.3287389091465</v>
      </c>
      <c r="P619" s="26">
        <v>2371.1447389091463</v>
      </c>
    </row>
    <row r="620" spans="1:16">
      <c r="A620" s="21">
        <v>1</v>
      </c>
      <c r="B620" s="3">
        <v>56</v>
      </c>
      <c r="C620" s="3">
        <v>28.594999999999999</v>
      </c>
      <c r="D620" s="3">
        <v>0</v>
      </c>
      <c r="E620" s="3">
        <v>0</v>
      </c>
      <c r="F620" s="3">
        <v>0</v>
      </c>
      <c r="G620" s="3">
        <v>0</v>
      </c>
      <c r="H620" s="3">
        <v>0</v>
      </c>
      <c r="I620" s="3">
        <v>0</v>
      </c>
      <c r="J620" s="25">
        <v>11658.11505</v>
      </c>
      <c r="K620" s="25">
        <f t="shared" si="18"/>
        <v>12144.653971926246</v>
      </c>
      <c r="L620" s="25">
        <f t="shared" si="19"/>
        <v>4.1733926954704841E-2</v>
      </c>
      <c r="N620" s="26">
        <v>586</v>
      </c>
      <c r="O620" s="26">
        <v>5567.1984869050311</v>
      </c>
      <c r="P620" s="26">
        <v>-787.59618690503157</v>
      </c>
    </row>
    <row r="621" spans="1:16">
      <c r="A621" s="21">
        <v>1</v>
      </c>
      <c r="B621" s="3">
        <v>49</v>
      </c>
      <c r="C621" s="3">
        <v>25.6</v>
      </c>
      <c r="D621" s="3">
        <v>2</v>
      </c>
      <c r="E621" s="3">
        <v>1</v>
      </c>
      <c r="F621" s="3">
        <v>1</v>
      </c>
      <c r="G621" s="3">
        <v>0</v>
      </c>
      <c r="H621" s="3">
        <v>0</v>
      </c>
      <c r="I621" s="3">
        <v>1</v>
      </c>
      <c r="J621" s="25">
        <v>23306.546999999999</v>
      </c>
      <c r="K621" s="25">
        <f t="shared" si="18"/>
        <v>33038.945392115493</v>
      </c>
      <c r="L621" s="25">
        <f t="shared" si="19"/>
        <v>0.41758216659531311</v>
      </c>
      <c r="N621" s="26">
        <v>587</v>
      </c>
      <c r="O621" s="26">
        <v>1614.2116369847336</v>
      </c>
      <c r="P621" s="26">
        <v>2246.9980130152662</v>
      </c>
    </row>
    <row r="622" spans="1:16">
      <c r="A622" s="21">
        <v>1</v>
      </c>
      <c r="B622" s="3">
        <v>19</v>
      </c>
      <c r="C622" s="3">
        <v>33.11</v>
      </c>
      <c r="D622" s="3">
        <v>0</v>
      </c>
      <c r="E622" s="3">
        <v>0</v>
      </c>
      <c r="F622" s="3">
        <v>1</v>
      </c>
      <c r="G622" s="3">
        <v>0</v>
      </c>
      <c r="H622" s="3">
        <v>1</v>
      </c>
      <c r="I622" s="3">
        <v>0</v>
      </c>
      <c r="J622" s="25">
        <v>34439.855900000002</v>
      </c>
      <c r="K622" s="25">
        <f t="shared" si="18"/>
        <v>26985.939863622316</v>
      </c>
      <c r="L622" s="25">
        <f t="shared" si="19"/>
        <v>0.21643284623550604</v>
      </c>
      <c r="N622" s="26">
        <v>588</v>
      </c>
      <c r="O622" s="26">
        <v>31012.682831323411</v>
      </c>
      <c r="P622" s="26">
        <v>12931.19326867659</v>
      </c>
    </row>
    <row r="623" spans="1:16">
      <c r="A623" s="21">
        <v>1</v>
      </c>
      <c r="B623" s="3">
        <v>55</v>
      </c>
      <c r="C623" s="3">
        <v>37.1</v>
      </c>
      <c r="D623" s="3">
        <v>0</v>
      </c>
      <c r="E623" s="3">
        <v>0</v>
      </c>
      <c r="F623" s="3">
        <v>0</v>
      </c>
      <c r="G623" s="3">
        <v>0</v>
      </c>
      <c r="H623" s="3">
        <v>0</v>
      </c>
      <c r="I623" s="3">
        <v>1</v>
      </c>
      <c r="J623" s="25">
        <v>10713.644</v>
      </c>
      <c r="K623" s="25">
        <f t="shared" si="18"/>
        <v>13812.586951048266</v>
      </c>
      <c r="L623" s="25">
        <f t="shared" si="19"/>
        <v>0.28925199969760673</v>
      </c>
      <c r="N623" s="26">
        <v>589</v>
      </c>
      <c r="O623" s="26">
        <v>15910.135847776279</v>
      </c>
      <c r="P623" s="26">
        <v>-2274.497947776279</v>
      </c>
    </row>
    <row r="624" spans="1:16">
      <c r="A624" s="21">
        <v>1</v>
      </c>
      <c r="B624" s="3">
        <v>30</v>
      </c>
      <c r="C624" s="3">
        <v>31.4</v>
      </c>
      <c r="D624" s="3">
        <v>1</v>
      </c>
      <c r="E624" s="3">
        <v>1</v>
      </c>
      <c r="F624" s="3">
        <v>0</v>
      </c>
      <c r="G624" s="3">
        <v>0</v>
      </c>
      <c r="H624" s="3">
        <v>0</v>
      </c>
      <c r="I624" s="3">
        <v>1</v>
      </c>
      <c r="J624" s="25">
        <v>3659.346</v>
      </c>
      <c r="K624" s="25">
        <f t="shared" si="18"/>
        <v>5801.9616377868024</v>
      </c>
      <c r="L624" s="25">
        <f t="shared" si="19"/>
        <v>0.5855187341636463</v>
      </c>
      <c r="N624" s="26">
        <v>590</v>
      </c>
      <c r="O624" s="26">
        <v>7672.3284073300047</v>
      </c>
      <c r="P624" s="26">
        <v>-1695.4973073300043</v>
      </c>
    </row>
    <row r="625" spans="1:16">
      <c r="A625" s="21">
        <v>1</v>
      </c>
      <c r="B625" s="3">
        <v>37</v>
      </c>
      <c r="C625" s="3">
        <v>34.1</v>
      </c>
      <c r="D625" s="3">
        <v>4</v>
      </c>
      <c r="E625" s="3">
        <v>1</v>
      </c>
      <c r="F625" s="3">
        <v>1</v>
      </c>
      <c r="G625" s="3">
        <v>0</v>
      </c>
      <c r="H625" s="3">
        <v>0</v>
      </c>
      <c r="I625" s="3">
        <v>1</v>
      </c>
      <c r="J625" s="25">
        <v>40182.245999999999</v>
      </c>
      <c r="K625" s="25">
        <f t="shared" si="18"/>
        <v>33790.814607657725</v>
      </c>
      <c r="L625" s="25">
        <f t="shared" si="19"/>
        <v>0.15906107867495198</v>
      </c>
      <c r="N625" s="26">
        <v>591</v>
      </c>
      <c r="O625" s="26">
        <v>11835.689034412504</v>
      </c>
      <c r="P625" s="26">
        <v>6.7529655874950549</v>
      </c>
    </row>
    <row r="626" spans="1:16">
      <c r="A626" s="21">
        <v>1</v>
      </c>
      <c r="B626" s="3">
        <v>49</v>
      </c>
      <c r="C626" s="3">
        <v>21.3</v>
      </c>
      <c r="D626" s="3">
        <v>1</v>
      </c>
      <c r="E626" s="3">
        <v>0</v>
      </c>
      <c r="F626" s="3">
        <v>0</v>
      </c>
      <c r="G626" s="3">
        <v>0</v>
      </c>
      <c r="H626" s="3">
        <v>0</v>
      </c>
      <c r="I626" s="3">
        <v>1</v>
      </c>
      <c r="J626" s="25">
        <v>9182.17</v>
      </c>
      <c r="K626" s="25">
        <f t="shared" si="18"/>
        <v>7387.6928139220363</v>
      </c>
      <c r="L626" s="25">
        <f t="shared" si="19"/>
        <v>0.19543062109261358</v>
      </c>
      <c r="N626" s="26">
        <v>592</v>
      </c>
      <c r="O626" s="26">
        <v>6762.9481665816675</v>
      </c>
      <c r="P626" s="26">
        <v>1665.1211334183317</v>
      </c>
    </row>
    <row r="627" spans="1:16">
      <c r="A627" s="21">
        <v>1</v>
      </c>
      <c r="B627" s="3">
        <v>18</v>
      </c>
      <c r="C627" s="3">
        <v>33.534999999999997</v>
      </c>
      <c r="D627" s="3">
        <v>0</v>
      </c>
      <c r="E627" s="3">
        <v>1</v>
      </c>
      <c r="F627" s="3">
        <v>1</v>
      </c>
      <c r="G627" s="3">
        <v>0</v>
      </c>
      <c r="H627" s="3">
        <v>0</v>
      </c>
      <c r="I627" s="3">
        <v>0</v>
      </c>
      <c r="J627" s="25">
        <v>34617.840649999998</v>
      </c>
      <c r="K627" s="25">
        <f t="shared" si="18"/>
        <v>27776.948418862285</v>
      </c>
      <c r="L627" s="25">
        <f t="shared" si="19"/>
        <v>0.19761175459503175</v>
      </c>
      <c r="N627" s="26">
        <v>593</v>
      </c>
      <c r="O627" s="26">
        <v>3542.3453670005356</v>
      </c>
      <c r="P627" s="26">
        <v>-975.87466700053574</v>
      </c>
    </row>
    <row r="628" spans="1:16">
      <c r="A628" s="21">
        <v>1</v>
      </c>
      <c r="B628" s="3">
        <v>59</v>
      </c>
      <c r="C628" s="3">
        <v>28.785</v>
      </c>
      <c r="D628" s="3">
        <v>0</v>
      </c>
      <c r="E628" s="3">
        <v>1</v>
      </c>
      <c r="F628" s="3">
        <v>0</v>
      </c>
      <c r="G628" s="3">
        <v>1</v>
      </c>
      <c r="H628" s="3">
        <v>0</v>
      </c>
      <c r="I628" s="3">
        <v>0</v>
      </c>
      <c r="J628" s="25">
        <v>12129.614149999999</v>
      </c>
      <c r="K628" s="25">
        <f t="shared" si="18"/>
        <v>12495.391526904601</v>
      </c>
      <c r="L628" s="25">
        <f t="shared" si="19"/>
        <v>3.0155730625990411E-2</v>
      </c>
      <c r="N628" s="26">
        <v>594</v>
      </c>
      <c r="O628" s="26">
        <v>25190.856875575904</v>
      </c>
      <c r="P628" s="26">
        <v>-9831.7523755759048</v>
      </c>
    </row>
    <row r="629" spans="1:16">
      <c r="A629" s="21">
        <v>1</v>
      </c>
      <c r="B629" s="3">
        <v>29</v>
      </c>
      <c r="C629" s="3">
        <v>26.03</v>
      </c>
      <c r="D629" s="3">
        <v>0</v>
      </c>
      <c r="E629" s="3">
        <v>0</v>
      </c>
      <c r="F629" s="3">
        <v>0</v>
      </c>
      <c r="G629" s="3">
        <v>1</v>
      </c>
      <c r="H629" s="3">
        <v>0</v>
      </c>
      <c r="I629" s="3">
        <v>0</v>
      </c>
      <c r="J629" s="25">
        <v>3736.4647</v>
      </c>
      <c r="K629" s="25">
        <f t="shared" si="18"/>
        <v>3986.5373454814062</v>
      </c>
      <c r="L629" s="25">
        <f t="shared" si="19"/>
        <v>6.6927608196433966E-2</v>
      </c>
      <c r="N629" s="26">
        <v>595</v>
      </c>
      <c r="O629" s="26">
        <v>11082.163911453548</v>
      </c>
      <c r="P629" s="26">
        <v>-5372.9995114535486</v>
      </c>
    </row>
    <row r="630" spans="1:16">
      <c r="A630" s="21">
        <v>1</v>
      </c>
      <c r="B630" s="3">
        <v>36</v>
      </c>
      <c r="C630" s="3">
        <v>28.88</v>
      </c>
      <c r="D630" s="3">
        <v>3</v>
      </c>
      <c r="E630" s="3">
        <v>1</v>
      </c>
      <c r="F630" s="3">
        <v>0</v>
      </c>
      <c r="G630" s="3">
        <v>0</v>
      </c>
      <c r="H630" s="3">
        <v>0</v>
      </c>
      <c r="I630" s="3">
        <v>0</v>
      </c>
      <c r="J630" s="25">
        <v>6748.5911999999998</v>
      </c>
      <c r="K630" s="25">
        <f t="shared" si="18"/>
        <v>8399.3843315106642</v>
      </c>
      <c r="L630" s="25">
        <f t="shared" si="19"/>
        <v>0.24461299885977156</v>
      </c>
      <c r="N630" s="26">
        <v>596</v>
      </c>
      <c r="O630" s="26">
        <v>11791.653408725508</v>
      </c>
      <c r="P630" s="26">
        <v>-2967.6676587255079</v>
      </c>
    </row>
    <row r="631" spans="1:16">
      <c r="A631" s="21">
        <v>1</v>
      </c>
      <c r="B631" s="3">
        <v>33</v>
      </c>
      <c r="C631" s="3">
        <v>42.46</v>
      </c>
      <c r="D631" s="3">
        <v>1</v>
      </c>
      <c r="E631" s="3">
        <v>1</v>
      </c>
      <c r="F631" s="3">
        <v>0</v>
      </c>
      <c r="G631" s="3">
        <v>0</v>
      </c>
      <c r="H631" s="3">
        <v>1</v>
      </c>
      <c r="I631" s="3">
        <v>0</v>
      </c>
      <c r="J631" s="25">
        <v>11326.71487</v>
      </c>
      <c r="K631" s="25">
        <f t="shared" si="18"/>
        <v>10249.039234247746</v>
      </c>
      <c r="L631" s="25">
        <f t="shared" si="19"/>
        <v>9.5144589417236178E-2</v>
      </c>
      <c r="N631" s="26">
        <v>597</v>
      </c>
      <c r="O631" s="26">
        <v>8764.8302837594129</v>
      </c>
      <c r="P631" s="26">
        <v>-1124.5210837594132</v>
      </c>
    </row>
    <row r="632" spans="1:16">
      <c r="A632" s="21">
        <v>1</v>
      </c>
      <c r="B632" s="3">
        <v>58</v>
      </c>
      <c r="C632" s="3">
        <v>38</v>
      </c>
      <c r="D632" s="3">
        <v>0</v>
      </c>
      <c r="E632" s="3">
        <v>1</v>
      </c>
      <c r="F632" s="3">
        <v>0</v>
      </c>
      <c r="G632" s="3">
        <v>0</v>
      </c>
      <c r="H632" s="3">
        <v>0</v>
      </c>
      <c r="I632" s="3">
        <v>1</v>
      </c>
      <c r="J632" s="25">
        <v>11365.951999999999</v>
      </c>
      <c r="K632" s="25">
        <f t="shared" si="18"/>
        <v>14757.115757514957</v>
      </c>
      <c r="L632" s="25">
        <f t="shared" si="19"/>
        <v>0.29836161172552533</v>
      </c>
      <c r="N632" s="26">
        <v>598</v>
      </c>
      <c r="O632" s="26">
        <v>8548.2602878121834</v>
      </c>
      <c r="P632" s="26">
        <v>-2953.414787812183</v>
      </c>
    </row>
    <row r="633" spans="1:16">
      <c r="A633" s="21">
        <v>1</v>
      </c>
      <c r="B633" s="3">
        <v>44</v>
      </c>
      <c r="C633" s="3">
        <v>38.950000000000003</v>
      </c>
      <c r="D633" s="3">
        <v>0</v>
      </c>
      <c r="E633" s="3">
        <v>0</v>
      </c>
      <c r="F633" s="3">
        <v>1</v>
      </c>
      <c r="G633" s="3">
        <v>1</v>
      </c>
      <c r="H633" s="3">
        <v>0</v>
      </c>
      <c r="I633" s="3">
        <v>0</v>
      </c>
      <c r="J633" s="25">
        <v>42983.458500000001</v>
      </c>
      <c r="K633" s="25">
        <f t="shared" si="18"/>
        <v>36070.296596106498</v>
      </c>
      <c r="L633" s="25">
        <f t="shared" si="19"/>
        <v>0.16083307730794863</v>
      </c>
      <c r="N633" s="26">
        <v>599</v>
      </c>
      <c r="O633" s="26">
        <v>10023.626910254468</v>
      </c>
      <c r="P633" s="26">
        <v>-2582.1259102544682</v>
      </c>
    </row>
    <row r="634" spans="1:16">
      <c r="A634" s="21">
        <v>1</v>
      </c>
      <c r="B634" s="3">
        <v>53</v>
      </c>
      <c r="C634" s="3">
        <v>36.1</v>
      </c>
      <c r="D634" s="3">
        <v>1</v>
      </c>
      <c r="E634" s="3">
        <v>1</v>
      </c>
      <c r="F634" s="3">
        <v>0</v>
      </c>
      <c r="G634" s="3">
        <v>0</v>
      </c>
      <c r="H634" s="3">
        <v>0</v>
      </c>
      <c r="I634" s="3">
        <v>1</v>
      </c>
      <c r="J634" s="25">
        <v>10085.846</v>
      </c>
      <c r="K634" s="25">
        <f t="shared" si="18"/>
        <v>13303.866978116754</v>
      </c>
      <c r="L634" s="25">
        <f t="shared" si="19"/>
        <v>0.31906306898962705</v>
      </c>
      <c r="N634" s="26">
        <v>600</v>
      </c>
      <c r="O634" s="26">
        <v>14744.263293395281</v>
      </c>
      <c r="P634" s="26">
        <v>18727.70859660472</v>
      </c>
    </row>
    <row r="635" spans="1:16">
      <c r="A635" s="21">
        <v>1</v>
      </c>
      <c r="B635" s="3">
        <v>24</v>
      </c>
      <c r="C635" s="3">
        <v>29.3</v>
      </c>
      <c r="D635" s="3">
        <v>0</v>
      </c>
      <c r="E635" s="3">
        <v>1</v>
      </c>
      <c r="F635" s="3">
        <v>0</v>
      </c>
      <c r="G635" s="3">
        <v>0</v>
      </c>
      <c r="H635" s="3">
        <v>0</v>
      </c>
      <c r="I635" s="3">
        <v>1</v>
      </c>
      <c r="J635" s="25">
        <v>1977.8150000000001</v>
      </c>
      <c r="K635" s="25">
        <f t="shared" si="18"/>
        <v>3073.0167248308189</v>
      </c>
      <c r="L635" s="25">
        <f t="shared" si="19"/>
        <v>0.55374325952165337</v>
      </c>
      <c r="N635" s="26">
        <v>601</v>
      </c>
      <c r="O635" s="26">
        <v>4932.669363517728</v>
      </c>
      <c r="P635" s="26">
        <v>-3299.6249635177282</v>
      </c>
    </row>
    <row r="636" spans="1:16">
      <c r="A636" s="21">
        <v>1</v>
      </c>
      <c r="B636" s="3">
        <v>29</v>
      </c>
      <c r="C636" s="3">
        <v>35.53</v>
      </c>
      <c r="D636" s="3">
        <v>0</v>
      </c>
      <c r="E636" s="3">
        <v>0</v>
      </c>
      <c r="F636" s="3">
        <v>0</v>
      </c>
      <c r="G636" s="3">
        <v>0</v>
      </c>
      <c r="H636" s="3">
        <v>1</v>
      </c>
      <c r="I636" s="3">
        <v>0</v>
      </c>
      <c r="J636" s="25">
        <v>3366.6696999999999</v>
      </c>
      <c r="K636" s="25">
        <f t="shared" si="18"/>
        <v>6526.8170048212069</v>
      </c>
      <c r="L636" s="25">
        <f t="shared" si="19"/>
        <v>0.93865676957297206</v>
      </c>
      <c r="N636" s="26">
        <v>602</v>
      </c>
      <c r="O636" s="26">
        <v>11407.242049396713</v>
      </c>
      <c r="P636" s="26">
        <v>-2233.1063993967127</v>
      </c>
    </row>
    <row r="637" spans="1:16">
      <c r="A637" s="21">
        <v>1</v>
      </c>
      <c r="B637" s="3">
        <v>40</v>
      </c>
      <c r="C637" s="3">
        <v>22.704999999999998</v>
      </c>
      <c r="D637" s="3">
        <v>2</v>
      </c>
      <c r="E637" s="3">
        <v>1</v>
      </c>
      <c r="F637" s="3">
        <v>0</v>
      </c>
      <c r="G637" s="3">
        <v>0</v>
      </c>
      <c r="H637" s="3">
        <v>0</v>
      </c>
      <c r="I637" s="3">
        <v>0</v>
      </c>
      <c r="J637" s="25">
        <v>7173.35995</v>
      </c>
      <c r="K637" s="25">
        <f t="shared" si="18"/>
        <v>6856.7896204639865</v>
      </c>
      <c r="L637" s="25">
        <f t="shared" si="19"/>
        <v>4.4131387765647193E-2</v>
      </c>
      <c r="N637" s="26">
        <v>603</v>
      </c>
      <c r="O637" s="26">
        <v>10066.960550977701</v>
      </c>
      <c r="P637" s="26">
        <v>1003.5744490222987</v>
      </c>
    </row>
    <row r="638" spans="1:16">
      <c r="A638" s="21">
        <v>1</v>
      </c>
      <c r="B638" s="3">
        <v>51</v>
      </c>
      <c r="C638" s="3">
        <v>39.700000000000003</v>
      </c>
      <c r="D638" s="3">
        <v>1</v>
      </c>
      <c r="E638" s="3">
        <v>1</v>
      </c>
      <c r="F638" s="3">
        <v>0</v>
      </c>
      <c r="G638" s="3">
        <v>0</v>
      </c>
      <c r="H638" s="3">
        <v>0</v>
      </c>
      <c r="I638" s="3">
        <v>1</v>
      </c>
      <c r="J638" s="25">
        <v>9391.3459999999995</v>
      </c>
      <c r="K638" s="25">
        <f t="shared" si="18"/>
        <v>14011.250706041084</v>
      </c>
      <c r="L638" s="25">
        <f t="shared" si="19"/>
        <v>0.49193211559249178</v>
      </c>
      <c r="N638" s="26">
        <v>604</v>
      </c>
      <c r="O638" s="26">
        <v>18137.251935785942</v>
      </c>
      <c r="P638" s="26">
        <v>-2052.1244357859414</v>
      </c>
    </row>
    <row r="639" spans="1:16">
      <c r="A639" s="21">
        <v>1</v>
      </c>
      <c r="B639" s="3">
        <v>64</v>
      </c>
      <c r="C639" s="3">
        <v>38.19</v>
      </c>
      <c r="D639" s="3">
        <v>0</v>
      </c>
      <c r="E639" s="3">
        <v>1</v>
      </c>
      <c r="F639" s="3">
        <v>0</v>
      </c>
      <c r="G639" s="3">
        <v>0</v>
      </c>
      <c r="H639" s="3">
        <v>0</v>
      </c>
      <c r="I639" s="3">
        <v>0</v>
      </c>
      <c r="J639" s="25">
        <v>14410.9321</v>
      </c>
      <c r="K639" s="25">
        <f t="shared" si="18"/>
        <v>17322.751620225932</v>
      </c>
      <c r="L639" s="25">
        <f t="shared" si="19"/>
        <v>0.202056293098899</v>
      </c>
      <c r="N639" s="26">
        <v>605</v>
      </c>
      <c r="O639" s="26">
        <v>26039.869436253462</v>
      </c>
      <c r="P639" s="26">
        <v>-8570.8855362534632</v>
      </c>
    </row>
    <row r="640" spans="1:16">
      <c r="A640" s="21">
        <v>1</v>
      </c>
      <c r="B640" s="3">
        <v>19</v>
      </c>
      <c r="C640" s="3">
        <v>24.51</v>
      </c>
      <c r="D640" s="3">
        <v>1</v>
      </c>
      <c r="E640" s="3">
        <v>0</v>
      </c>
      <c r="F640" s="3">
        <v>0</v>
      </c>
      <c r="G640" s="3">
        <v>1</v>
      </c>
      <c r="H640" s="3">
        <v>0</v>
      </c>
      <c r="I640" s="3">
        <v>0</v>
      </c>
      <c r="J640" s="25">
        <v>2709.1118999999999</v>
      </c>
      <c r="K640" s="25">
        <f t="shared" si="18"/>
        <v>1377.9003157685825</v>
      </c>
      <c r="L640" s="25">
        <f t="shared" si="19"/>
        <v>0.4913830190002183</v>
      </c>
      <c r="N640" s="26">
        <v>606</v>
      </c>
      <c r="O640" s="26">
        <v>11692.610121979362</v>
      </c>
      <c r="P640" s="26">
        <v>-2409.0481219793619</v>
      </c>
    </row>
    <row r="641" spans="1:16">
      <c r="A641" s="21">
        <v>1</v>
      </c>
      <c r="B641" s="3">
        <v>35</v>
      </c>
      <c r="C641" s="3">
        <v>38.094999999999999</v>
      </c>
      <c r="D641" s="3">
        <v>2</v>
      </c>
      <c r="E641" s="3">
        <v>0</v>
      </c>
      <c r="F641" s="3">
        <v>0</v>
      </c>
      <c r="G641" s="3">
        <v>0</v>
      </c>
      <c r="H641" s="3">
        <v>0</v>
      </c>
      <c r="I641" s="3">
        <v>0</v>
      </c>
      <c r="J641" s="25">
        <v>24915.046259999999</v>
      </c>
      <c r="K641" s="25">
        <f t="shared" si="18"/>
        <v>10924.009468243183</v>
      </c>
      <c r="L641" s="25">
        <f t="shared" si="19"/>
        <v>0.56154970156402262</v>
      </c>
      <c r="N641" s="26">
        <v>607</v>
      </c>
      <c r="O641" s="26">
        <v>3535.7781369940803</v>
      </c>
      <c r="P641" s="26">
        <v>22.8421130059196</v>
      </c>
    </row>
    <row r="642" spans="1:16">
      <c r="A642" s="21">
        <v>1</v>
      </c>
      <c r="B642" s="3">
        <v>39</v>
      </c>
      <c r="C642" s="3">
        <v>26.41</v>
      </c>
      <c r="D642" s="3">
        <v>0</v>
      </c>
      <c r="E642" s="3">
        <v>1</v>
      </c>
      <c r="F642" s="3">
        <v>1</v>
      </c>
      <c r="G642" s="3">
        <v>0</v>
      </c>
      <c r="H642" s="3">
        <v>0</v>
      </c>
      <c r="I642" s="3">
        <v>0</v>
      </c>
      <c r="J642" s="25">
        <v>20149.322899999999</v>
      </c>
      <c r="K642" s="25">
        <f t="shared" si="18"/>
        <v>30754.178465169356</v>
      </c>
      <c r="L642" s="25">
        <f t="shared" si="19"/>
        <v>0.5263132472391594</v>
      </c>
      <c r="N642" s="26">
        <v>608</v>
      </c>
      <c r="O642" s="26">
        <v>34735.178011188917</v>
      </c>
      <c r="P642" s="26">
        <v>-9056.399561188915</v>
      </c>
    </row>
    <row r="643" spans="1:16">
      <c r="A643" s="21">
        <v>1</v>
      </c>
      <c r="B643" s="3">
        <v>56</v>
      </c>
      <c r="C643" s="3">
        <v>33.659999999999997</v>
      </c>
      <c r="D643" s="3">
        <v>4</v>
      </c>
      <c r="E643" s="3">
        <v>1</v>
      </c>
      <c r="F643" s="3">
        <v>0</v>
      </c>
      <c r="G643" s="3">
        <v>0</v>
      </c>
      <c r="H643" s="3">
        <v>1</v>
      </c>
      <c r="I643" s="3">
        <v>0</v>
      </c>
      <c r="J643" s="25">
        <v>12949.1554</v>
      </c>
      <c r="K643" s="25">
        <f t="shared" si="18"/>
        <v>14598.334586278752</v>
      </c>
      <c r="L643" s="25">
        <f t="shared" si="19"/>
        <v>0.12735805041607209</v>
      </c>
      <c r="N643" s="26">
        <v>609</v>
      </c>
      <c r="O643" s="26">
        <v>5224.5654042021533</v>
      </c>
      <c r="P643" s="26">
        <v>-789.47120420215379</v>
      </c>
    </row>
    <row r="644" spans="1:16">
      <c r="A644" s="21">
        <v>1</v>
      </c>
      <c r="B644" s="3">
        <v>33</v>
      </c>
      <c r="C644" s="3">
        <v>42.4</v>
      </c>
      <c r="D644" s="3">
        <v>5</v>
      </c>
      <c r="E644" s="3">
        <v>1</v>
      </c>
      <c r="F644" s="3">
        <v>0</v>
      </c>
      <c r="G644" s="3">
        <v>0</v>
      </c>
      <c r="H644" s="3">
        <v>0</v>
      </c>
      <c r="I644" s="3">
        <v>1</v>
      </c>
      <c r="J644" s="25">
        <v>6666.2430000000004</v>
      </c>
      <c r="K644" s="25">
        <f t="shared" ref="K644:K707" si="20">SUMPRODUCT($A$2:$I$2,A644:I644)</f>
        <v>12205.660865714617</v>
      </c>
      <c r="L644" s="25">
        <f t="shared" si="19"/>
        <v>0.83096548771393663</v>
      </c>
      <c r="N644" s="26">
        <v>610</v>
      </c>
      <c r="O644" s="26">
        <v>32296.834827958126</v>
      </c>
      <c r="P644" s="26">
        <v>6944.6071720418768</v>
      </c>
    </row>
    <row r="645" spans="1:16">
      <c r="A645" s="21">
        <v>1</v>
      </c>
      <c r="B645" s="3">
        <v>42</v>
      </c>
      <c r="C645" s="3">
        <v>28.31</v>
      </c>
      <c r="D645" s="3">
        <v>3</v>
      </c>
      <c r="E645" s="3">
        <v>1</v>
      </c>
      <c r="F645" s="3">
        <v>1</v>
      </c>
      <c r="G645" s="3">
        <v>1</v>
      </c>
      <c r="H645" s="3">
        <v>0</v>
      </c>
      <c r="I645" s="3">
        <v>0</v>
      </c>
      <c r="J645" s="25">
        <v>32787.458590000002</v>
      </c>
      <c r="K645" s="25">
        <f t="shared" si="20"/>
        <v>33242.752820664755</v>
      </c>
      <c r="L645" s="25">
        <f t="shared" ref="L645:L708" si="21">ABS((J645-K645)/J645)</f>
        <v>1.3886231206819278E-2</v>
      </c>
      <c r="N645" s="26">
        <v>611</v>
      </c>
      <c r="O645" s="26">
        <v>9536.3002213998298</v>
      </c>
      <c r="P645" s="26">
        <v>-988.60892139982934</v>
      </c>
    </row>
    <row r="646" spans="1:16">
      <c r="A646" s="21">
        <v>1</v>
      </c>
      <c r="B646" s="3">
        <v>61</v>
      </c>
      <c r="C646" s="3">
        <v>33.914999999999999</v>
      </c>
      <c r="D646" s="3">
        <v>0</v>
      </c>
      <c r="E646" s="3">
        <v>1</v>
      </c>
      <c r="F646" s="3">
        <v>0</v>
      </c>
      <c r="G646" s="3">
        <v>0</v>
      </c>
      <c r="H646" s="3">
        <v>0</v>
      </c>
      <c r="I646" s="3">
        <v>0</v>
      </c>
      <c r="J646" s="25">
        <v>13143.86485</v>
      </c>
      <c r="K646" s="25">
        <f t="shared" si="20"/>
        <v>15102.130548427547</v>
      </c>
      <c r="L646" s="25">
        <f t="shared" si="21"/>
        <v>0.14898705371484</v>
      </c>
      <c r="N646" s="26">
        <v>612</v>
      </c>
      <c r="O646" s="26">
        <v>9616.8851049066834</v>
      </c>
      <c r="P646" s="26">
        <v>-3045.3411049066835</v>
      </c>
    </row>
    <row r="647" spans="1:16">
      <c r="A647" s="21">
        <v>1</v>
      </c>
      <c r="B647" s="3">
        <v>23</v>
      </c>
      <c r="C647" s="3">
        <v>34.96</v>
      </c>
      <c r="D647" s="3">
        <v>3</v>
      </c>
      <c r="E647" s="3">
        <v>0</v>
      </c>
      <c r="F647" s="3">
        <v>0</v>
      </c>
      <c r="G647" s="3">
        <v>1</v>
      </c>
      <c r="H647" s="3">
        <v>0</v>
      </c>
      <c r="I647" s="3">
        <v>0</v>
      </c>
      <c r="J647" s="25">
        <v>4466.6214</v>
      </c>
      <c r="K647" s="25">
        <f t="shared" si="20"/>
        <v>6900.898406449518</v>
      </c>
      <c r="L647" s="25">
        <f t="shared" si="21"/>
        <v>0.544992912640753</v>
      </c>
      <c r="N647" s="26">
        <v>613</v>
      </c>
      <c r="O647" s="26">
        <v>3930.8347239724535</v>
      </c>
      <c r="P647" s="26">
        <v>-1723.1372739724534</v>
      </c>
    </row>
    <row r="648" spans="1:16">
      <c r="A648" s="21">
        <v>1</v>
      </c>
      <c r="B648" s="3">
        <v>43</v>
      </c>
      <c r="C648" s="3">
        <v>35.31</v>
      </c>
      <c r="D648" s="3">
        <v>2</v>
      </c>
      <c r="E648" s="3">
        <v>1</v>
      </c>
      <c r="F648" s="3">
        <v>0</v>
      </c>
      <c r="G648" s="3">
        <v>0</v>
      </c>
      <c r="H648" s="3">
        <v>1</v>
      </c>
      <c r="I648" s="3">
        <v>0</v>
      </c>
      <c r="J648" s="25">
        <v>18806.145469999999</v>
      </c>
      <c r="K648" s="25">
        <f t="shared" si="20"/>
        <v>10867.870111452852</v>
      </c>
      <c r="L648" s="25">
        <f t="shared" si="21"/>
        <v>0.42211070690750896</v>
      </c>
      <c r="N648" s="26">
        <v>614</v>
      </c>
      <c r="O648" s="26">
        <v>4665.7546641559784</v>
      </c>
      <c r="P648" s="26">
        <v>2087.2833358440212</v>
      </c>
    </row>
    <row r="649" spans="1:16">
      <c r="A649" s="21">
        <v>1</v>
      </c>
      <c r="B649" s="3">
        <v>48</v>
      </c>
      <c r="C649" s="3">
        <v>30.78</v>
      </c>
      <c r="D649" s="3">
        <v>3</v>
      </c>
      <c r="E649" s="3">
        <v>1</v>
      </c>
      <c r="F649" s="3">
        <v>0</v>
      </c>
      <c r="G649" s="3">
        <v>0</v>
      </c>
      <c r="H649" s="3">
        <v>0</v>
      </c>
      <c r="I649" s="3">
        <v>0</v>
      </c>
      <c r="J649" s="25">
        <v>10141.136200000001</v>
      </c>
      <c r="K649" s="25">
        <f t="shared" si="20"/>
        <v>12126.128123819437</v>
      </c>
      <c r="L649" s="25">
        <f t="shared" si="21"/>
        <v>0.1957366398273436</v>
      </c>
      <c r="N649" s="26">
        <v>615</v>
      </c>
      <c r="O649" s="26">
        <v>3356.9503943496493</v>
      </c>
      <c r="P649" s="26">
        <v>-1476.8803943496494</v>
      </c>
    </row>
    <row r="650" spans="1:16">
      <c r="A650" s="21">
        <v>1</v>
      </c>
      <c r="B650" s="3">
        <v>39</v>
      </c>
      <c r="C650" s="3">
        <v>26.22</v>
      </c>
      <c r="D650" s="3">
        <v>1</v>
      </c>
      <c r="E650" s="3">
        <v>1</v>
      </c>
      <c r="F650" s="3">
        <v>0</v>
      </c>
      <c r="G650" s="3">
        <v>1</v>
      </c>
      <c r="H650" s="3">
        <v>0</v>
      </c>
      <c r="I650" s="3">
        <v>0</v>
      </c>
      <c r="J650" s="25">
        <v>6123.5688</v>
      </c>
      <c r="K650" s="25">
        <f t="shared" si="20"/>
        <v>6963.7338127949688</v>
      </c>
      <c r="L650" s="25">
        <f t="shared" si="21"/>
        <v>0.13720185732133339</v>
      </c>
      <c r="N650" s="26">
        <v>616</v>
      </c>
      <c r="O650" s="26">
        <v>35847.379236527348</v>
      </c>
      <c r="P650" s="26">
        <v>7122.4734634726556</v>
      </c>
    </row>
    <row r="651" spans="1:16">
      <c r="A651" s="21">
        <v>1</v>
      </c>
      <c r="B651" s="3">
        <v>40</v>
      </c>
      <c r="C651" s="3">
        <v>23.37</v>
      </c>
      <c r="D651" s="3">
        <v>3</v>
      </c>
      <c r="E651" s="3">
        <v>0</v>
      </c>
      <c r="F651" s="3">
        <v>0</v>
      </c>
      <c r="G651" s="3">
        <v>0</v>
      </c>
      <c r="H651" s="3">
        <v>0</v>
      </c>
      <c r="I651" s="3">
        <v>0</v>
      </c>
      <c r="J651" s="25">
        <v>8252.2842999999993</v>
      </c>
      <c r="K651" s="25">
        <f t="shared" si="20"/>
        <v>7689.1681716594358</v>
      </c>
      <c r="L651" s="25">
        <f t="shared" si="21"/>
        <v>6.823760644559515E-2</v>
      </c>
      <c r="N651" s="26">
        <v>617</v>
      </c>
      <c r="O651" s="26">
        <v>12144.653971926246</v>
      </c>
      <c r="P651" s="26">
        <v>-486.53892192624517</v>
      </c>
    </row>
    <row r="652" spans="1:16">
      <c r="A652" s="21">
        <v>1</v>
      </c>
      <c r="B652" s="3">
        <v>18</v>
      </c>
      <c r="C652" s="3">
        <v>28.5</v>
      </c>
      <c r="D652" s="3">
        <v>0</v>
      </c>
      <c r="E652" s="3">
        <v>1</v>
      </c>
      <c r="F652" s="3">
        <v>0</v>
      </c>
      <c r="G652" s="3">
        <v>0</v>
      </c>
      <c r="H652" s="3">
        <v>0</v>
      </c>
      <c r="I652" s="3">
        <v>0</v>
      </c>
      <c r="J652" s="25">
        <v>1712.2270000000001</v>
      </c>
      <c r="K652" s="25">
        <f t="shared" si="20"/>
        <v>2220.5748380188857</v>
      </c>
      <c r="L652" s="25">
        <f t="shared" si="21"/>
        <v>0.29689278233486888</v>
      </c>
      <c r="N652" s="26">
        <v>618</v>
      </c>
      <c r="O652" s="26">
        <v>33038.945392115493</v>
      </c>
      <c r="P652" s="26">
        <v>-9732.3983921154941</v>
      </c>
    </row>
    <row r="653" spans="1:16">
      <c r="A653" s="21">
        <v>1</v>
      </c>
      <c r="B653" s="3">
        <v>58</v>
      </c>
      <c r="C653" s="3">
        <v>32.965000000000003</v>
      </c>
      <c r="D653" s="3">
        <v>0</v>
      </c>
      <c r="E653" s="3">
        <v>0</v>
      </c>
      <c r="F653" s="3">
        <v>0</v>
      </c>
      <c r="G653" s="3">
        <v>0</v>
      </c>
      <c r="H653" s="3">
        <v>0</v>
      </c>
      <c r="I653" s="3">
        <v>0</v>
      </c>
      <c r="J653" s="25">
        <v>12430.95335</v>
      </c>
      <c r="K653" s="25">
        <f t="shared" si="20"/>
        <v>14140.642069280313</v>
      </c>
      <c r="L653" s="25">
        <f t="shared" si="21"/>
        <v>0.13753480293450809</v>
      </c>
      <c r="N653" s="26">
        <v>619</v>
      </c>
      <c r="O653" s="26">
        <v>26985.939863622316</v>
      </c>
      <c r="P653" s="26">
        <v>7453.9160363776864</v>
      </c>
    </row>
    <row r="654" spans="1:16">
      <c r="A654" s="21">
        <v>1</v>
      </c>
      <c r="B654" s="3">
        <v>49</v>
      </c>
      <c r="C654" s="3">
        <v>42.68</v>
      </c>
      <c r="D654" s="3">
        <v>2</v>
      </c>
      <c r="E654" s="3">
        <v>0</v>
      </c>
      <c r="F654" s="3">
        <v>0</v>
      </c>
      <c r="G654" s="3">
        <v>0</v>
      </c>
      <c r="H654" s="3">
        <v>1</v>
      </c>
      <c r="I654" s="3">
        <v>0</v>
      </c>
      <c r="J654" s="25">
        <v>9800.8881999999994</v>
      </c>
      <c r="K654" s="25">
        <f t="shared" si="20"/>
        <v>15040.178339183938</v>
      </c>
      <c r="L654" s="25">
        <f t="shared" si="21"/>
        <v>0.5345729930052604</v>
      </c>
      <c r="N654" s="26">
        <v>620</v>
      </c>
      <c r="O654" s="26">
        <v>13812.586951048266</v>
      </c>
      <c r="P654" s="26">
        <v>-3098.942951048266</v>
      </c>
    </row>
    <row r="655" spans="1:16">
      <c r="A655" s="21">
        <v>1</v>
      </c>
      <c r="B655" s="3">
        <v>53</v>
      </c>
      <c r="C655" s="3">
        <v>39.6</v>
      </c>
      <c r="D655" s="3">
        <v>1</v>
      </c>
      <c r="E655" s="3">
        <v>0</v>
      </c>
      <c r="F655" s="3">
        <v>0</v>
      </c>
      <c r="G655" s="3">
        <v>0</v>
      </c>
      <c r="H655" s="3">
        <v>1</v>
      </c>
      <c r="I655" s="3">
        <v>0</v>
      </c>
      <c r="J655" s="25">
        <v>10579.710999999999</v>
      </c>
      <c r="K655" s="25">
        <f t="shared" si="20"/>
        <v>14547.387367062809</v>
      </c>
      <c r="L655" s="25">
        <f t="shared" si="21"/>
        <v>0.37502691397362459</v>
      </c>
      <c r="N655" s="26">
        <v>621</v>
      </c>
      <c r="O655" s="26">
        <v>5801.9616377868024</v>
      </c>
      <c r="P655" s="26">
        <v>-2142.6156377868024</v>
      </c>
    </row>
    <row r="656" spans="1:16">
      <c r="A656" s="21">
        <v>1</v>
      </c>
      <c r="B656" s="3">
        <v>48</v>
      </c>
      <c r="C656" s="3">
        <v>31.13</v>
      </c>
      <c r="D656" s="3">
        <v>0</v>
      </c>
      <c r="E656" s="3">
        <v>0</v>
      </c>
      <c r="F656" s="3">
        <v>0</v>
      </c>
      <c r="G656" s="3">
        <v>0</v>
      </c>
      <c r="H656" s="3">
        <v>1</v>
      </c>
      <c r="I656" s="3">
        <v>0</v>
      </c>
      <c r="J656" s="25">
        <v>8280.6226999999999</v>
      </c>
      <c r="K656" s="25">
        <f t="shared" si="20"/>
        <v>9914.6365071431228</v>
      </c>
      <c r="L656" s="25">
        <f t="shared" si="21"/>
        <v>0.19732982244718419</v>
      </c>
      <c r="N656" s="26">
        <v>622</v>
      </c>
      <c r="O656" s="26">
        <v>33790.814607657725</v>
      </c>
      <c r="P656" s="26">
        <v>6391.4313923422742</v>
      </c>
    </row>
    <row r="657" spans="1:16">
      <c r="A657" s="21">
        <v>1</v>
      </c>
      <c r="B657" s="3">
        <v>45</v>
      </c>
      <c r="C657" s="3">
        <v>36.299999999999997</v>
      </c>
      <c r="D657" s="3">
        <v>2</v>
      </c>
      <c r="E657" s="3">
        <v>0</v>
      </c>
      <c r="F657" s="3">
        <v>0</v>
      </c>
      <c r="G657" s="3">
        <v>0</v>
      </c>
      <c r="H657" s="3">
        <v>1</v>
      </c>
      <c r="I657" s="3">
        <v>0</v>
      </c>
      <c r="J657" s="25">
        <v>8527.5319999999992</v>
      </c>
      <c r="K657" s="25">
        <f t="shared" si="20"/>
        <v>11848.698694997385</v>
      </c>
      <c r="L657" s="25">
        <f t="shared" si="21"/>
        <v>0.38946399673403587</v>
      </c>
      <c r="N657" s="26">
        <v>623</v>
      </c>
      <c r="O657" s="26">
        <v>7387.6928139220363</v>
      </c>
      <c r="P657" s="26">
        <v>1794.4771860779638</v>
      </c>
    </row>
    <row r="658" spans="1:16">
      <c r="A658" s="21">
        <v>1</v>
      </c>
      <c r="B658" s="3">
        <v>59</v>
      </c>
      <c r="C658" s="3">
        <v>35.200000000000003</v>
      </c>
      <c r="D658" s="3">
        <v>0</v>
      </c>
      <c r="E658" s="3">
        <v>0</v>
      </c>
      <c r="F658" s="3">
        <v>0</v>
      </c>
      <c r="G658" s="3">
        <v>0</v>
      </c>
      <c r="H658" s="3">
        <v>1</v>
      </c>
      <c r="I658" s="3">
        <v>0</v>
      </c>
      <c r="J658" s="25">
        <v>12244.531000000001</v>
      </c>
      <c r="K658" s="25">
        <f t="shared" si="20"/>
        <v>14120.573741250069</v>
      </c>
      <c r="L658" s="25">
        <f t="shared" si="21"/>
        <v>0.15321474879275232</v>
      </c>
      <c r="N658" s="26">
        <v>624</v>
      </c>
      <c r="O658" s="26">
        <v>27776.948418862285</v>
      </c>
      <c r="P658" s="26">
        <v>6840.8922311377137</v>
      </c>
    </row>
    <row r="659" spans="1:16">
      <c r="A659" s="21">
        <v>1</v>
      </c>
      <c r="B659" s="3">
        <v>52</v>
      </c>
      <c r="C659" s="3">
        <v>25.3</v>
      </c>
      <c r="D659" s="3">
        <v>2</v>
      </c>
      <c r="E659" s="3">
        <v>0</v>
      </c>
      <c r="F659" s="3">
        <v>1</v>
      </c>
      <c r="G659" s="3">
        <v>0</v>
      </c>
      <c r="H659" s="3">
        <v>1</v>
      </c>
      <c r="I659" s="3">
        <v>0</v>
      </c>
      <c r="J659" s="25">
        <v>24667.419000000002</v>
      </c>
      <c r="K659" s="25">
        <f t="shared" si="20"/>
        <v>33764.099714952397</v>
      </c>
      <c r="L659" s="25">
        <f t="shared" si="21"/>
        <v>0.36877310572915611</v>
      </c>
      <c r="N659" s="26">
        <v>625</v>
      </c>
      <c r="O659" s="26">
        <v>12495.391526904601</v>
      </c>
      <c r="P659" s="26">
        <v>-365.77737690460162</v>
      </c>
    </row>
    <row r="660" spans="1:16">
      <c r="A660" s="21">
        <v>1</v>
      </c>
      <c r="B660" s="3">
        <v>26</v>
      </c>
      <c r="C660" s="3">
        <v>42.4</v>
      </c>
      <c r="D660" s="3">
        <v>1</v>
      </c>
      <c r="E660" s="3">
        <v>0</v>
      </c>
      <c r="F660" s="3">
        <v>0</v>
      </c>
      <c r="G660" s="3">
        <v>0</v>
      </c>
      <c r="H660" s="3">
        <v>0</v>
      </c>
      <c r="I660" s="3">
        <v>1</v>
      </c>
      <c r="J660" s="25">
        <v>3410.3240000000001</v>
      </c>
      <c r="K660" s="25">
        <f t="shared" si="20"/>
        <v>8636.9785767517606</v>
      </c>
      <c r="L660" s="25">
        <f t="shared" si="21"/>
        <v>1.5325976583901588</v>
      </c>
      <c r="N660" s="26">
        <v>626</v>
      </c>
      <c r="O660" s="26">
        <v>3986.5373454814062</v>
      </c>
      <c r="P660" s="26">
        <v>-250.0726454814062</v>
      </c>
    </row>
    <row r="661" spans="1:16">
      <c r="A661" s="21">
        <v>1</v>
      </c>
      <c r="B661" s="3">
        <v>27</v>
      </c>
      <c r="C661" s="3">
        <v>33.155000000000001</v>
      </c>
      <c r="D661" s="3">
        <v>2</v>
      </c>
      <c r="E661" s="3">
        <v>1</v>
      </c>
      <c r="F661" s="3">
        <v>0</v>
      </c>
      <c r="G661" s="3">
        <v>1</v>
      </c>
      <c r="H661" s="3">
        <v>0</v>
      </c>
      <c r="I661" s="3">
        <v>0</v>
      </c>
      <c r="J661" s="25">
        <v>4058.71245</v>
      </c>
      <c r="K661" s="25">
        <f t="shared" si="20"/>
        <v>6709.264728287103</v>
      </c>
      <c r="L661" s="25">
        <f t="shared" si="21"/>
        <v>0.6530524916312076</v>
      </c>
      <c r="N661" s="26">
        <v>627</v>
      </c>
      <c r="O661" s="26">
        <v>8399.3843315106642</v>
      </c>
      <c r="P661" s="26">
        <v>-1650.7931315106644</v>
      </c>
    </row>
    <row r="662" spans="1:16">
      <c r="A662" s="21">
        <v>1</v>
      </c>
      <c r="B662" s="3">
        <v>48</v>
      </c>
      <c r="C662" s="3">
        <v>35.909999999999997</v>
      </c>
      <c r="D662" s="3">
        <v>1</v>
      </c>
      <c r="E662" s="3">
        <v>0</v>
      </c>
      <c r="F662" s="3">
        <v>0</v>
      </c>
      <c r="G662" s="3">
        <v>0</v>
      </c>
      <c r="H662" s="3">
        <v>0</v>
      </c>
      <c r="I662" s="3">
        <v>0</v>
      </c>
      <c r="J662" s="25">
        <v>26392.260289999998</v>
      </c>
      <c r="K662" s="25">
        <f t="shared" si="20"/>
        <v>13046.503809939888</v>
      </c>
      <c r="L662" s="25">
        <f t="shared" si="21"/>
        <v>0.50566932628793471</v>
      </c>
      <c r="N662" s="26">
        <v>628</v>
      </c>
      <c r="O662" s="26">
        <v>10249.039234247746</v>
      </c>
      <c r="P662" s="26">
        <v>1077.6756357522536</v>
      </c>
    </row>
    <row r="663" spans="1:16">
      <c r="A663" s="21">
        <v>1</v>
      </c>
      <c r="B663" s="3">
        <v>57</v>
      </c>
      <c r="C663" s="3">
        <v>28.785</v>
      </c>
      <c r="D663" s="3">
        <v>4</v>
      </c>
      <c r="E663" s="3">
        <v>0</v>
      </c>
      <c r="F663" s="3">
        <v>0</v>
      </c>
      <c r="G663" s="3">
        <v>0</v>
      </c>
      <c r="H663" s="3">
        <v>0</v>
      </c>
      <c r="I663" s="3">
        <v>0</v>
      </c>
      <c r="J663" s="25">
        <v>14394.398150000001</v>
      </c>
      <c r="K663" s="25">
        <f t="shared" si="20"/>
        <v>14367.959261246184</v>
      </c>
      <c r="L663" s="25">
        <f t="shared" si="21"/>
        <v>1.8367484682794521E-3</v>
      </c>
      <c r="N663" s="26">
        <v>629</v>
      </c>
      <c r="O663" s="26">
        <v>14757.115757514957</v>
      </c>
      <c r="P663" s="26">
        <v>-3391.163757514958</v>
      </c>
    </row>
    <row r="664" spans="1:16">
      <c r="A664" s="21">
        <v>1</v>
      </c>
      <c r="B664" s="3">
        <v>37</v>
      </c>
      <c r="C664" s="3">
        <v>46.53</v>
      </c>
      <c r="D664" s="3">
        <v>3</v>
      </c>
      <c r="E664" s="3">
        <v>1</v>
      </c>
      <c r="F664" s="3">
        <v>0</v>
      </c>
      <c r="G664" s="3">
        <v>0</v>
      </c>
      <c r="H664" s="3">
        <v>1</v>
      </c>
      <c r="I664" s="3">
        <v>0</v>
      </c>
      <c r="J664" s="25">
        <v>6435.6237000000001</v>
      </c>
      <c r="K664" s="25">
        <f t="shared" si="20"/>
        <v>13607.983090891523</v>
      </c>
      <c r="L664" s="25">
        <f t="shared" si="21"/>
        <v>1.1144777453180681</v>
      </c>
      <c r="N664" s="26">
        <v>630</v>
      </c>
      <c r="O664" s="26">
        <v>36070.296596106498</v>
      </c>
      <c r="P664" s="26">
        <v>6913.1619038935023</v>
      </c>
    </row>
    <row r="665" spans="1:16">
      <c r="A665" s="21">
        <v>1</v>
      </c>
      <c r="B665" s="3">
        <v>57</v>
      </c>
      <c r="C665" s="3">
        <v>23.98</v>
      </c>
      <c r="D665" s="3">
        <v>1</v>
      </c>
      <c r="E665" s="3">
        <v>0</v>
      </c>
      <c r="F665" s="3">
        <v>0</v>
      </c>
      <c r="G665" s="3">
        <v>0</v>
      </c>
      <c r="H665" s="3">
        <v>1</v>
      </c>
      <c r="I665" s="3">
        <v>0</v>
      </c>
      <c r="J665" s="25">
        <v>22192.437109999999</v>
      </c>
      <c r="K665" s="25">
        <f t="shared" si="20"/>
        <v>10276.61103181088</v>
      </c>
      <c r="L665" s="25">
        <f t="shared" si="21"/>
        <v>0.53693183939765676</v>
      </c>
      <c r="N665" s="26">
        <v>631</v>
      </c>
      <c r="O665" s="26">
        <v>13303.866978116754</v>
      </c>
      <c r="P665" s="26">
        <v>-3218.0209781167541</v>
      </c>
    </row>
    <row r="666" spans="1:16">
      <c r="A666" s="21">
        <v>1</v>
      </c>
      <c r="B666" s="3">
        <v>32</v>
      </c>
      <c r="C666" s="3">
        <v>31.54</v>
      </c>
      <c r="D666" s="3">
        <v>1</v>
      </c>
      <c r="E666" s="3">
        <v>0</v>
      </c>
      <c r="F666" s="3">
        <v>0</v>
      </c>
      <c r="G666" s="3">
        <v>0</v>
      </c>
      <c r="H666" s="3">
        <v>0</v>
      </c>
      <c r="I666" s="3">
        <v>0</v>
      </c>
      <c r="J666" s="25">
        <v>5148.5526</v>
      </c>
      <c r="K666" s="25">
        <f t="shared" si="20"/>
        <v>7454.5267770629507</v>
      </c>
      <c r="L666" s="25">
        <f t="shared" si="21"/>
        <v>0.44788785435793171</v>
      </c>
      <c r="N666" s="26">
        <v>632</v>
      </c>
      <c r="O666" s="26">
        <v>3073.0167248308189</v>
      </c>
      <c r="P666" s="26">
        <v>-1095.2017248308189</v>
      </c>
    </row>
    <row r="667" spans="1:16">
      <c r="A667" s="21">
        <v>1</v>
      </c>
      <c r="B667" s="3">
        <v>18</v>
      </c>
      <c r="C667" s="3">
        <v>33.659999999999997</v>
      </c>
      <c r="D667" s="3">
        <v>0</v>
      </c>
      <c r="E667" s="3">
        <v>1</v>
      </c>
      <c r="F667" s="3">
        <v>0</v>
      </c>
      <c r="G667" s="3">
        <v>0</v>
      </c>
      <c r="H667" s="3">
        <v>1</v>
      </c>
      <c r="I667" s="3">
        <v>0</v>
      </c>
      <c r="J667" s="25">
        <v>1136.3994</v>
      </c>
      <c r="K667" s="25">
        <f t="shared" si="20"/>
        <v>2935.7910092629991</v>
      </c>
      <c r="L667" s="25">
        <f t="shared" si="21"/>
        <v>1.5834147829213912</v>
      </c>
      <c r="N667" s="26">
        <v>633</v>
      </c>
      <c r="O667" s="26">
        <v>6526.8170048212069</v>
      </c>
      <c r="P667" s="26">
        <v>-3160.1473048212069</v>
      </c>
    </row>
    <row r="668" spans="1:16">
      <c r="A668" s="21">
        <v>1</v>
      </c>
      <c r="B668" s="3">
        <v>64</v>
      </c>
      <c r="C668" s="3">
        <v>22.99</v>
      </c>
      <c r="D668" s="3">
        <v>0</v>
      </c>
      <c r="E668" s="3">
        <v>0</v>
      </c>
      <c r="F668" s="3">
        <v>1</v>
      </c>
      <c r="G668" s="3">
        <v>0</v>
      </c>
      <c r="H668" s="3">
        <v>1</v>
      </c>
      <c r="I668" s="3">
        <v>0</v>
      </c>
      <c r="J668" s="25">
        <v>27037.914100000002</v>
      </c>
      <c r="K668" s="25">
        <f t="shared" si="20"/>
        <v>35111.837977261268</v>
      </c>
      <c r="L668" s="25">
        <f t="shared" si="21"/>
        <v>0.29861489489905829</v>
      </c>
      <c r="N668" s="26">
        <v>634</v>
      </c>
      <c r="O668" s="26">
        <v>6856.7896204639865</v>
      </c>
      <c r="P668" s="26">
        <v>316.57032953601356</v>
      </c>
    </row>
    <row r="669" spans="1:16">
      <c r="A669" s="21">
        <v>1</v>
      </c>
      <c r="B669" s="3">
        <v>43</v>
      </c>
      <c r="C669" s="3">
        <v>38.06</v>
      </c>
      <c r="D669" s="3">
        <v>2</v>
      </c>
      <c r="E669" s="3">
        <v>1</v>
      </c>
      <c r="F669" s="3">
        <v>1</v>
      </c>
      <c r="G669" s="3">
        <v>0</v>
      </c>
      <c r="H669" s="3">
        <v>1</v>
      </c>
      <c r="I669" s="3">
        <v>0</v>
      </c>
      <c r="J669" s="25">
        <v>42560.430399999997</v>
      </c>
      <c r="K669" s="25">
        <f t="shared" si="20"/>
        <v>35649.186650795476</v>
      </c>
      <c r="L669" s="25">
        <f t="shared" si="21"/>
        <v>0.16238660380663164</v>
      </c>
      <c r="N669" s="26">
        <v>635</v>
      </c>
      <c r="O669" s="26">
        <v>14011.250706041084</v>
      </c>
      <c r="P669" s="26">
        <v>-4619.9047060410849</v>
      </c>
    </row>
    <row r="670" spans="1:16">
      <c r="A670" s="21">
        <v>1</v>
      </c>
      <c r="B670" s="3">
        <v>49</v>
      </c>
      <c r="C670" s="3">
        <v>28.7</v>
      </c>
      <c r="D670" s="3">
        <v>1</v>
      </c>
      <c r="E670" s="3">
        <v>1</v>
      </c>
      <c r="F670" s="3">
        <v>0</v>
      </c>
      <c r="G670" s="3">
        <v>0</v>
      </c>
      <c r="H670" s="3">
        <v>0</v>
      </c>
      <c r="I670" s="3">
        <v>1</v>
      </c>
      <c r="J670" s="25">
        <v>8703.4560000000001</v>
      </c>
      <c r="K670" s="25">
        <f t="shared" si="20"/>
        <v>9766.4100112471442</v>
      </c>
      <c r="L670" s="25">
        <f t="shared" si="21"/>
        <v>0.12213010685032981</v>
      </c>
      <c r="N670" s="26">
        <v>636</v>
      </c>
      <c r="O670" s="26">
        <v>17322.751620225932</v>
      </c>
      <c r="P670" s="26">
        <v>-2911.8195202259321</v>
      </c>
    </row>
    <row r="671" spans="1:16">
      <c r="A671" s="21">
        <v>1</v>
      </c>
      <c r="B671" s="3">
        <v>40</v>
      </c>
      <c r="C671" s="3">
        <v>32.774999999999999</v>
      </c>
      <c r="D671" s="3">
        <v>2</v>
      </c>
      <c r="E671" s="3">
        <v>0</v>
      </c>
      <c r="F671" s="3">
        <v>1</v>
      </c>
      <c r="G671" s="3">
        <v>1</v>
      </c>
      <c r="H671" s="3">
        <v>0</v>
      </c>
      <c r="I671" s="3">
        <v>0</v>
      </c>
      <c r="J671" s="25">
        <v>40003.332249999999</v>
      </c>
      <c r="K671" s="25">
        <f t="shared" si="20"/>
        <v>33899.35270020843</v>
      </c>
      <c r="L671" s="25">
        <f t="shared" si="21"/>
        <v>0.15258677731257173</v>
      </c>
      <c r="N671" s="26">
        <v>637</v>
      </c>
      <c r="O671" s="26">
        <v>1377.9003157685825</v>
      </c>
      <c r="P671" s="26">
        <v>1331.2115842314174</v>
      </c>
    </row>
    <row r="672" spans="1:16">
      <c r="A672" s="21">
        <v>1</v>
      </c>
      <c r="B672" s="3">
        <v>62</v>
      </c>
      <c r="C672" s="3">
        <v>32.015000000000001</v>
      </c>
      <c r="D672" s="3">
        <v>0</v>
      </c>
      <c r="E672" s="3">
        <v>1</v>
      </c>
      <c r="F672" s="3">
        <v>1</v>
      </c>
      <c r="G672" s="3">
        <v>0</v>
      </c>
      <c r="H672" s="3">
        <v>0</v>
      </c>
      <c r="I672" s="3">
        <v>0</v>
      </c>
      <c r="J672" s="25">
        <v>45710.207849999999</v>
      </c>
      <c r="K672" s="25">
        <f t="shared" si="20"/>
        <v>38563.05388101712</v>
      </c>
      <c r="L672" s="25">
        <f t="shared" si="21"/>
        <v>0.15635794071286155</v>
      </c>
      <c r="N672" s="26">
        <v>638</v>
      </c>
      <c r="O672" s="26">
        <v>10924.009468243183</v>
      </c>
      <c r="P672" s="26">
        <v>13991.036791756816</v>
      </c>
    </row>
    <row r="673" spans="1:16">
      <c r="A673" s="21">
        <v>1</v>
      </c>
      <c r="B673" s="3">
        <v>40</v>
      </c>
      <c r="C673" s="3">
        <v>29.81</v>
      </c>
      <c r="D673" s="3">
        <v>1</v>
      </c>
      <c r="E673" s="3">
        <v>0</v>
      </c>
      <c r="F673" s="3">
        <v>0</v>
      </c>
      <c r="G673" s="3">
        <v>0</v>
      </c>
      <c r="H673" s="3">
        <v>1</v>
      </c>
      <c r="I673" s="3">
        <v>0</v>
      </c>
      <c r="J673" s="25">
        <v>6500.2358999999997</v>
      </c>
      <c r="K673" s="25">
        <f t="shared" si="20"/>
        <v>7887.5508732271601</v>
      </c>
      <c r="L673" s="25">
        <f t="shared" si="21"/>
        <v>0.21342532710653786</v>
      </c>
      <c r="N673" s="26">
        <v>639</v>
      </c>
      <c r="O673" s="26">
        <v>30754.178465169356</v>
      </c>
      <c r="P673" s="26">
        <v>-10604.855565169357</v>
      </c>
    </row>
    <row r="674" spans="1:16">
      <c r="A674" s="21">
        <v>1</v>
      </c>
      <c r="B674" s="3">
        <v>30</v>
      </c>
      <c r="C674" s="3">
        <v>31.57</v>
      </c>
      <c r="D674" s="3">
        <v>3</v>
      </c>
      <c r="E674" s="3">
        <v>1</v>
      </c>
      <c r="F674" s="3">
        <v>0</v>
      </c>
      <c r="G674" s="3">
        <v>0</v>
      </c>
      <c r="H674" s="3">
        <v>1</v>
      </c>
      <c r="I674" s="3">
        <v>0</v>
      </c>
      <c r="J674" s="25">
        <v>4837.5823</v>
      </c>
      <c r="K674" s="25">
        <f t="shared" si="20"/>
        <v>6735.6545571119186</v>
      </c>
      <c r="L674" s="25">
        <f t="shared" si="21"/>
        <v>0.39235968287545592</v>
      </c>
      <c r="N674" s="26">
        <v>640</v>
      </c>
      <c r="O674" s="26">
        <v>14598.334586278752</v>
      </c>
      <c r="P674" s="26">
        <v>-1649.1791862787522</v>
      </c>
    </row>
    <row r="675" spans="1:16">
      <c r="A675" s="21">
        <v>1</v>
      </c>
      <c r="B675" s="3">
        <v>29</v>
      </c>
      <c r="C675" s="3">
        <v>31.16</v>
      </c>
      <c r="D675" s="3">
        <v>0</v>
      </c>
      <c r="E675" s="3">
        <v>0</v>
      </c>
      <c r="F675" s="3">
        <v>0</v>
      </c>
      <c r="G675" s="3">
        <v>0</v>
      </c>
      <c r="H675" s="3">
        <v>0</v>
      </c>
      <c r="I675" s="3">
        <v>0</v>
      </c>
      <c r="J675" s="25">
        <v>3943.5954000000002</v>
      </c>
      <c r="K675" s="25">
        <f t="shared" si="20"/>
        <v>6079.5636619296538</v>
      </c>
      <c r="L675" s="25">
        <f t="shared" si="21"/>
        <v>0.54162966665638512</v>
      </c>
      <c r="N675" s="26">
        <v>641</v>
      </c>
      <c r="O675" s="26">
        <v>12205.660865714617</v>
      </c>
      <c r="P675" s="26">
        <v>-5539.4178657146167</v>
      </c>
    </row>
    <row r="676" spans="1:16">
      <c r="A676" s="21">
        <v>1</v>
      </c>
      <c r="B676" s="3">
        <v>36</v>
      </c>
      <c r="C676" s="3">
        <v>29.7</v>
      </c>
      <c r="D676" s="3">
        <v>0</v>
      </c>
      <c r="E676" s="3">
        <v>1</v>
      </c>
      <c r="F676" s="3">
        <v>0</v>
      </c>
      <c r="G676" s="3">
        <v>0</v>
      </c>
      <c r="H676" s="3">
        <v>1</v>
      </c>
      <c r="I676" s="3">
        <v>0</v>
      </c>
      <c r="J676" s="25">
        <v>4399.7309999999998</v>
      </c>
      <c r="K676" s="25">
        <f t="shared" si="20"/>
        <v>6215.9992786363364</v>
      </c>
      <c r="L676" s="25">
        <f t="shared" si="21"/>
        <v>0.41281348305983634</v>
      </c>
      <c r="N676" s="26">
        <v>642</v>
      </c>
      <c r="O676" s="26">
        <v>33242.752820664755</v>
      </c>
      <c r="P676" s="26">
        <v>-455.29423066475283</v>
      </c>
    </row>
    <row r="677" spans="1:16">
      <c r="A677" s="21">
        <v>1</v>
      </c>
      <c r="B677" s="3">
        <v>41</v>
      </c>
      <c r="C677" s="3">
        <v>31.02</v>
      </c>
      <c r="D677" s="3">
        <v>0</v>
      </c>
      <c r="E677" s="3">
        <v>0</v>
      </c>
      <c r="F677" s="3">
        <v>0</v>
      </c>
      <c r="G677" s="3">
        <v>0</v>
      </c>
      <c r="H677" s="3">
        <v>1</v>
      </c>
      <c r="I677" s="3">
        <v>0</v>
      </c>
      <c r="J677" s="25">
        <v>6185.3208000000004</v>
      </c>
      <c r="K677" s="25">
        <f t="shared" si="20"/>
        <v>8079.3307594844928</v>
      </c>
      <c r="L677" s="25">
        <f t="shared" si="21"/>
        <v>0.30621046518468248</v>
      </c>
      <c r="N677" s="26">
        <v>643</v>
      </c>
      <c r="O677" s="26">
        <v>15102.130548427547</v>
      </c>
      <c r="P677" s="26">
        <v>-1958.2656984275472</v>
      </c>
    </row>
    <row r="678" spans="1:16">
      <c r="A678" s="21">
        <v>1</v>
      </c>
      <c r="B678" s="3">
        <v>44</v>
      </c>
      <c r="C678" s="3">
        <v>43.89</v>
      </c>
      <c r="D678" s="3">
        <v>2</v>
      </c>
      <c r="E678" s="3">
        <v>0</v>
      </c>
      <c r="F678" s="3">
        <v>1</v>
      </c>
      <c r="G678" s="3">
        <v>0</v>
      </c>
      <c r="H678" s="3">
        <v>1</v>
      </c>
      <c r="I678" s="3">
        <v>0</v>
      </c>
      <c r="J678" s="25">
        <v>46200.985099999998</v>
      </c>
      <c r="K678" s="25">
        <f t="shared" si="20"/>
        <v>38014.855197279132</v>
      </c>
      <c r="L678" s="25">
        <f t="shared" si="21"/>
        <v>0.17718518090041474</v>
      </c>
      <c r="N678" s="26">
        <v>644</v>
      </c>
      <c r="O678" s="26">
        <v>6900.898406449518</v>
      </c>
      <c r="P678" s="26">
        <v>-2434.277006449518</v>
      </c>
    </row>
    <row r="679" spans="1:16">
      <c r="A679" s="21">
        <v>1</v>
      </c>
      <c r="B679" s="3">
        <v>45</v>
      </c>
      <c r="C679" s="3">
        <v>21.375</v>
      </c>
      <c r="D679" s="3">
        <v>0</v>
      </c>
      <c r="E679" s="3">
        <v>1</v>
      </c>
      <c r="F679" s="3">
        <v>0</v>
      </c>
      <c r="G679" s="3">
        <v>1</v>
      </c>
      <c r="H679" s="3">
        <v>0</v>
      </c>
      <c r="I679" s="3">
        <v>0</v>
      </c>
      <c r="J679" s="25">
        <v>7222.7862500000001</v>
      </c>
      <c r="K679" s="25">
        <f t="shared" si="20"/>
        <v>6385.9791001254043</v>
      </c>
      <c r="L679" s="25">
        <f t="shared" si="21"/>
        <v>0.11585655741571969</v>
      </c>
      <c r="N679" s="26">
        <v>645</v>
      </c>
      <c r="O679" s="26">
        <v>10867.870111452852</v>
      </c>
      <c r="P679" s="26">
        <v>7938.2753585471473</v>
      </c>
    </row>
    <row r="680" spans="1:16">
      <c r="A680" s="21">
        <v>1</v>
      </c>
      <c r="B680" s="3">
        <v>55</v>
      </c>
      <c r="C680" s="3">
        <v>40.81</v>
      </c>
      <c r="D680" s="3">
        <v>3</v>
      </c>
      <c r="E680" s="3">
        <v>0</v>
      </c>
      <c r="F680" s="3">
        <v>0</v>
      </c>
      <c r="G680" s="3">
        <v>0</v>
      </c>
      <c r="H680" s="3">
        <v>1</v>
      </c>
      <c r="I680" s="3">
        <v>0</v>
      </c>
      <c r="J680" s="25">
        <v>12485.8009</v>
      </c>
      <c r="K680" s="25">
        <f t="shared" si="20"/>
        <v>16422.525241304887</v>
      </c>
      <c r="L680" s="25">
        <f t="shared" si="21"/>
        <v>0.31529610097377792</v>
      </c>
      <c r="N680" s="26">
        <v>646</v>
      </c>
      <c r="O680" s="26">
        <v>12126.128123819437</v>
      </c>
      <c r="P680" s="26">
        <v>-1984.9919238194361</v>
      </c>
    </row>
    <row r="681" spans="1:16">
      <c r="A681" s="21">
        <v>1</v>
      </c>
      <c r="B681" s="3">
        <v>60</v>
      </c>
      <c r="C681" s="3">
        <v>31.35</v>
      </c>
      <c r="D681" s="3">
        <v>3</v>
      </c>
      <c r="E681" s="3">
        <v>1</v>
      </c>
      <c r="F681" s="3">
        <v>1</v>
      </c>
      <c r="G681" s="3">
        <v>1</v>
      </c>
      <c r="H681" s="3">
        <v>0</v>
      </c>
      <c r="I681" s="3">
        <v>0</v>
      </c>
      <c r="J681" s="25">
        <v>46130.5265</v>
      </c>
      <c r="K681" s="25">
        <f t="shared" si="20"/>
        <v>38897.31526531397</v>
      </c>
      <c r="L681" s="25">
        <f t="shared" si="21"/>
        <v>0.15679880078294858</v>
      </c>
      <c r="N681" s="26">
        <v>647</v>
      </c>
      <c r="O681" s="26">
        <v>6963.7338127949688</v>
      </c>
      <c r="P681" s="26">
        <v>-840.16501279496879</v>
      </c>
    </row>
    <row r="682" spans="1:16">
      <c r="A682" s="21">
        <v>1</v>
      </c>
      <c r="B682" s="3">
        <v>56</v>
      </c>
      <c r="C682" s="3">
        <v>36.1</v>
      </c>
      <c r="D682" s="3">
        <v>3</v>
      </c>
      <c r="E682" s="3">
        <v>1</v>
      </c>
      <c r="F682" s="3">
        <v>0</v>
      </c>
      <c r="G682" s="3">
        <v>0</v>
      </c>
      <c r="H682" s="3">
        <v>0</v>
      </c>
      <c r="I682" s="3">
        <v>1</v>
      </c>
      <c r="J682" s="25">
        <v>12363.547</v>
      </c>
      <c r="K682" s="25">
        <f t="shared" si="20"/>
        <v>15025.437126027064</v>
      </c>
      <c r="L682" s="25">
        <f t="shared" si="21"/>
        <v>0.21530149285047917</v>
      </c>
      <c r="N682" s="26">
        <v>648</v>
      </c>
      <c r="O682" s="26">
        <v>7689.1681716594358</v>
      </c>
      <c r="P682" s="26">
        <v>563.11612834056359</v>
      </c>
    </row>
    <row r="683" spans="1:16">
      <c r="A683" s="21">
        <v>1</v>
      </c>
      <c r="B683" s="3">
        <v>49</v>
      </c>
      <c r="C683" s="3">
        <v>23.18</v>
      </c>
      <c r="D683" s="3">
        <v>2</v>
      </c>
      <c r="E683" s="3">
        <v>0</v>
      </c>
      <c r="F683" s="3">
        <v>0</v>
      </c>
      <c r="G683" s="3">
        <v>1</v>
      </c>
      <c r="H683" s="3">
        <v>0</v>
      </c>
      <c r="I683" s="3">
        <v>0</v>
      </c>
      <c r="J683" s="25">
        <v>10156.7832</v>
      </c>
      <c r="K683" s="25">
        <f t="shared" si="20"/>
        <v>9107.964143735735</v>
      </c>
      <c r="L683" s="25">
        <f t="shared" si="21"/>
        <v>0.10326291657621134</v>
      </c>
      <c r="N683" s="26">
        <v>649</v>
      </c>
      <c r="O683" s="26">
        <v>2220.5748380188857</v>
      </c>
      <c r="P683" s="26">
        <v>-508.34783801888557</v>
      </c>
    </row>
    <row r="684" spans="1:16">
      <c r="A684" s="21">
        <v>1</v>
      </c>
      <c r="B684" s="3">
        <v>21</v>
      </c>
      <c r="C684" s="3">
        <v>17.399999999999999</v>
      </c>
      <c r="D684" s="3">
        <v>1</v>
      </c>
      <c r="E684" s="3">
        <v>0</v>
      </c>
      <c r="F684" s="3">
        <v>0</v>
      </c>
      <c r="G684" s="3">
        <v>0</v>
      </c>
      <c r="H684" s="3">
        <v>0</v>
      </c>
      <c r="I684" s="3">
        <v>1</v>
      </c>
      <c r="J684" s="25">
        <v>2585.2689999999998</v>
      </c>
      <c r="K684" s="25">
        <f t="shared" si="20"/>
        <v>-1127.1395262059825</v>
      </c>
      <c r="L684" s="25">
        <f t="shared" si="21"/>
        <v>1.4359853950231032</v>
      </c>
      <c r="N684" s="26">
        <v>650</v>
      </c>
      <c r="O684" s="26">
        <v>14140.642069280313</v>
      </c>
      <c r="P684" s="26">
        <v>-1709.6887192803133</v>
      </c>
    </row>
    <row r="685" spans="1:16">
      <c r="A685" s="21">
        <v>1</v>
      </c>
      <c r="B685" s="3">
        <v>19</v>
      </c>
      <c r="C685" s="3">
        <v>20.3</v>
      </c>
      <c r="D685" s="3">
        <v>0</v>
      </c>
      <c r="E685" s="3">
        <v>1</v>
      </c>
      <c r="F685" s="3">
        <v>0</v>
      </c>
      <c r="G685" s="3">
        <v>0</v>
      </c>
      <c r="H685" s="3">
        <v>0</v>
      </c>
      <c r="I685" s="3">
        <v>1</v>
      </c>
      <c r="J685" s="25">
        <v>1242.26</v>
      </c>
      <c r="K685" s="25">
        <f t="shared" si="20"/>
        <v>-1264.0061203534824</v>
      </c>
      <c r="L685" s="25">
        <f t="shared" si="21"/>
        <v>2.0175052890324752</v>
      </c>
      <c r="N685" s="26">
        <v>651</v>
      </c>
      <c r="O685" s="26">
        <v>15040.178339183938</v>
      </c>
      <c r="P685" s="26">
        <v>-5239.2901391839387</v>
      </c>
    </row>
    <row r="686" spans="1:16">
      <c r="A686" s="21">
        <v>1</v>
      </c>
      <c r="B686" s="3">
        <v>39</v>
      </c>
      <c r="C686" s="3">
        <v>35.299999999999997</v>
      </c>
      <c r="D686" s="3">
        <v>2</v>
      </c>
      <c r="E686" s="3">
        <v>1</v>
      </c>
      <c r="F686" s="3">
        <v>1</v>
      </c>
      <c r="G686" s="3">
        <v>0</v>
      </c>
      <c r="H686" s="3">
        <v>0</v>
      </c>
      <c r="I686" s="3">
        <v>1</v>
      </c>
      <c r="J686" s="25">
        <v>40103.89</v>
      </c>
      <c r="K686" s="25">
        <f t="shared" si="20"/>
        <v>33760.55836676716</v>
      </c>
      <c r="L686" s="25">
        <f t="shared" si="21"/>
        <v>0.15817247736398737</v>
      </c>
      <c r="N686" s="26">
        <v>652</v>
      </c>
      <c r="O686" s="26">
        <v>14547.387367062809</v>
      </c>
      <c r="P686" s="26">
        <v>-3967.6763670628097</v>
      </c>
    </row>
    <row r="687" spans="1:16">
      <c r="A687" s="21">
        <v>1</v>
      </c>
      <c r="B687" s="3">
        <v>53</v>
      </c>
      <c r="C687" s="3">
        <v>24.32</v>
      </c>
      <c r="D687" s="3">
        <v>0</v>
      </c>
      <c r="E687" s="3">
        <v>1</v>
      </c>
      <c r="F687" s="3">
        <v>0</v>
      </c>
      <c r="G687" s="3">
        <v>1</v>
      </c>
      <c r="H687" s="3">
        <v>0</v>
      </c>
      <c r="I687" s="3">
        <v>0</v>
      </c>
      <c r="J687" s="25">
        <v>9863.4717999999993</v>
      </c>
      <c r="K687" s="25">
        <f t="shared" si="20"/>
        <v>9439.7546413081109</v>
      </c>
      <c r="L687" s="25">
        <f t="shared" si="21"/>
        <v>4.2958216668890208E-2</v>
      </c>
      <c r="N687" s="26">
        <v>653</v>
      </c>
      <c r="O687" s="26">
        <v>9914.6365071431228</v>
      </c>
      <c r="P687" s="26">
        <v>-1634.0138071431229</v>
      </c>
    </row>
    <row r="688" spans="1:16">
      <c r="A688" s="21">
        <v>1</v>
      </c>
      <c r="B688" s="3">
        <v>33</v>
      </c>
      <c r="C688" s="3">
        <v>18.5</v>
      </c>
      <c r="D688" s="3">
        <v>1</v>
      </c>
      <c r="E688" s="3">
        <v>0</v>
      </c>
      <c r="F688" s="3">
        <v>0</v>
      </c>
      <c r="G688" s="3">
        <v>0</v>
      </c>
      <c r="H688" s="3">
        <v>0</v>
      </c>
      <c r="I688" s="3">
        <v>1</v>
      </c>
      <c r="J688" s="25">
        <v>4766.0219999999999</v>
      </c>
      <c r="K688" s="25">
        <f t="shared" si="20"/>
        <v>2328.2495032141173</v>
      </c>
      <c r="L688" s="25">
        <f t="shared" si="21"/>
        <v>0.51148997985864997</v>
      </c>
      <c r="N688" s="26">
        <v>654</v>
      </c>
      <c r="O688" s="26">
        <v>11848.698694997385</v>
      </c>
      <c r="P688" s="26">
        <v>-3321.166694997386</v>
      </c>
    </row>
    <row r="689" spans="1:16">
      <c r="A689" s="21">
        <v>1</v>
      </c>
      <c r="B689" s="3">
        <v>53</v>
      </c>
      <c r="C689" s="3">
        <v>26.41</v>
      </c>
      <c r="D689" s="3">
        <v>2</v>
      </c>
      <c r="E689" s="3">
        <v>1</v>
      </c>
      <c r="F689" s="3">
        <v>0</v>
      </c>
      <c r="G689" s="3">
        <v>0</v>
      </c>
      <c r="H689" s="3">
        <v>0</v>
      </c>
      <c r="I689" s="3">
        <v>0</v>
      </c>
      <c r="J689" s="25">
        <v>11244.376899999999</v>
      </c>
      <c r="K689" s="25">
        <f t="shared" si="20"/>
        <v>11452.633949077672</v>
      </c>
      <c r="L689" s="25">
        <f t="shared" si="21"/>
        <v>1.8520995065335503E-2</v>
      </c>
      <c r="N689" s="26">
        <v>655</v>
      </c>
      <c r="O689" s="26">
        <v>14120.573741250069</v>
      </c>
      <c r="P689" s="26">
        <v>-1876.0427412500685</v>
      </c>
    </row>
    <row r="690" spans="1:16">
      <c r="A690" s="21">
        <v>1</v>
      </c>
      <c r="B690" s="3">
        <v>42</v>
      </c>
      <c r="C690" s="3">
        <v>26.125</v>
      </c>
      <c r="D690" s="3">
        <v>2</v>
      </c>
      <c r="E690" s="3">
        <v>1</v>
      </c>
      <c r="F690" s="3">
        <v>0</v>
      </c>
      <c r="G690" s="3">
        <v>0</v>
      </c>
      <c r="H690" s="3">
        <v>0</v>
      </c>
      <c r="I690" s="3">
        <v>0</v>
      </c>
      <c r="J690" s="25">
        <v>7729.6457499999997</v>
      </c>
      <c r="K690" s="25">
        <f t="shared" si="20"/>
        <v>8530.543936887756</v>
      </c>
      <c r="L690" s="25">
        <f t="shared" si="21"/>
        <v>0.10361382821298847</v>
      </c>
      <c r="N690" s="26">
        <v>656</v>
      </c>
      <c r="O690" s="26">
        <v>33764.099714952397</v>
      </c>
      <c r="P690" s="26">
        <v>-9096.6807149523956</v>
      </c>
    </row>
    <row r="691" spans="1:16">
      <c r="A691" s="21">
        <v>1</v>
      </c>
      <c r="B691" s="3">
        <v>40</v>
      </c>
      <c r="C691" s="3">
        <v>41.69</v>
      </c>
      <c r="D691" s="3">
        <v>0</v>
      </c>
      <c r="E691" s="3">
        <v>1</v>
      </c>
      <c r="F691" s="3">
        <v>0</v>
      </c>
      <c r="G691" s="3">
        <v>0</v>
      </c>
      <c r="H691" s="3">
        <v>1</v>
      </c>
      <c r="I691" s="3">
        <v>0</v>
      </c>
      <c r="J691" s="25">
        <v>5438.7491</v>
      </c>
      <c r="K691" s="25">
        <f t="shared" si="20"/>
        <v>11310.3541975797</v>
      </c>
      <c r="L691" s="25">
        <f t="shared" si="21"/>
        <v>1.0795874179192602</v>
      </c>
      <c r="N691" s="26">
        <v>657</v>
      </c>
      <c r="O691" s="26">
        <v>8636.9785767517606</v>
      </c>
      <c r="P691" s="26">
        <v>-5226.65457675176</v>
      </c>
    </row>
    <row r="692" spans="1:16">
      <c r="A692" s="21">
        <v>1</v>
      </c>
      <c r="B692" s="3">
        <v>47</v>
      </c>
      <c r="C692" s="3">
        <v>24.1</v>
      </c>
      <c r="D692" s="3">
        <v>1</v>
      </c>
      <c r="E692" s="3">
        <v>0</v>
      </c>
      <c r="F692" s="3">
        <v>0</v>
      </c>
      <c r="G692" s="3">
        <v>0</v>
      </c>
      <c r="H692" s="3">
        <v>0</v>
      </c>
      <c r="I692" s="3">
        <v>1</v>
      </c>
      <c r="J692" s="25">
        <v>26236.579969999999</v>
      </c>
      <c r="K692" s="25">
        <f t="shared" si="20"/>
        <v>7823.7217789576935</v>
      </c>
      <c r="L692" s="25">
        <f t="shared" si="21"/>
        <v>0.70180100501270881</v>
      </c>
      <c r="N692" s="26">
        <v>658</v>
      </c>
      <c r="O692" s="26">
        <v>6709.264728287103</v>
      </c>
      <c r="P692" s="26">
        <v>-2650.552278287103</v>
      </c>
    </row>
    <row r="693" spans="1:16">
      <c r="A693" s="21">
        <v>1</v>
      </c>
      <c r="B693" s="3">
        <v>27</v>
      </c>
      <c r="C693" s="3">
        <v>31.13</v>
      </c>
      <c r="D693" s="3">
        <v>1</v>
      </c>
      <c r="E693" s="3">
        <v>1</v>
      </c>
      <c r="F693" s="3">
        <v>1</v>
      </c>
      <c r="G693" s="3">
        <v>0</v>
      </c>
      <c r="H693" s="3">
        <v>1</v>
      </c>
      <c r="I693" s="3">
        <v>0</v>
      </c>
      <c r="J693" s="25">
        <v>34806.467700000001</v>
      </c>
      <c r="K693" s="25">
        <f t="shared" si="20"/>
        <v>28713.37383152566</v>
      </c>
      <c r="L693" s="25">
        <f t="shared" si="21"/>
        <v>0.17505636943660161</v>
      </c>
      <c r="N693" s="26">
        <v>659</v>
      </c>
      <c r="O693" s="26">
        <v>13046.503809939888</v>
      </c>
      <c r="P693" s="26">
        <v>13345.75648006011</v>
      </c>
    </row>
    <row r="694" spans="1:16">
      <c r="A694" s="21">
        <v>1</v>
      </c>
      <c r="B694" s="3">
        <v>21</v>
      </c>
      <c r="C694" s="3">
        <v>27.36</v>
      </c>
      <c r="D694" s="3">
        <v>0</v>
      </c>
      <c r="E694" s="3">
        <v>1</v>
      </c>
      <c r="F694" s="3">
        <v>0</v>
      </c>
      <c r="G694" s="3">
        <v>0</v>
      </c>
      <c r="H694" s="3">
        <v>0</v>
      </c>
      <c r="I694" s="3">
        <v>0</v>
      </c>
      <c r="J694" s="25">
        <v>2104.1134000000002</v>
      </c>
      <c r="K694" s="25">
        <f t="shared" si="20"/>
        <v>2604.4633585145707</v>
      </c>
      <c r="L694" s="25">
        <f t="shared" si="21"/>
        <v>0.23779609906698493</v>
      </c>
      <c r="N694" s="26">
        <v>660</v>
      </c>
      <c r="O694" s="26">
        <v>14367.959261246184</v>
      </c>
      <c r="P694" s="26">
        <v>26.438888753817082</v>
      </c>
    </row>
    <row r="695" spans="1:16">
      <c r="A695" s="21">
        <v>1</v>
      </c>
      <c r="B695" s="3">
        <v>47</v>
      </c>
      <c r="C695" s="3">
        <v>36.200000000000003</v>
      </c>
      <c r="D695" s="3">
        <v>1</v>
      </c>
      <c r="E695" s="3">
        <v>1</v>
      </c>
      <c r="F695" s="3">
        <v>0</v>
      </c>
      <c r="G695" s="3">
        <v>0</v>
      </c>
      <c r="H695" s="3">
        <v>0</v>
      </c>
      <c r="I695" s="3">
        <v>1</v>
      </c>
      <c r="J695" s="25">
        <v>8068.1850000000004</v>
      </c>
      <c r="K695" s="25">
        <f t="shared" si="20"/>
        <v>11796.648208253751</v>
      </c>
      <c r="L695" s="25">
        <f t="shared" si="21"/>
        <v>0.46211920131401929</v>
      </c>
      <c r="N695" s="26">
        <v>661</v>
      </c>
      <c r="O695" s="26">
        <v>13607.983090891523</v>
      </c>
      <c r="P695" s="26">
        <v>-7172.3593908915227</v>
      </c>
    </row>
    <row r="696" spans="1:16">
      <c r="A696" s="21">
        <v>1</v>
      </c>
      <c r="B696" s="3">
        <v>20</v>
      </c>
      <c r="C696" s="3">
        <v>32.395000000000003</v>
      </c>
      <c r="D696" s="3">
        <v>1</v>
      </c>
      <c r="E696" s="3">
        <v>1</v>
      </c>
      <c r="F696" s="3">
        <v>0</v>
      </c>
      <c r="G696" s="3">
        <v>1</v>
      </c>
      <c r="H696" s="3">
        <v>0</v>
      </c>
      <c r="I696" s="3">
        <v>0</v>
      </c>
      <c r="J696" s="25">
        <v>2362.2290499999999</v>
      </c>
      <c r="K696" s="25">
        <f t="shared" si="20"/>
        <v>4177.9826906322978</v>
      </c>
      <c r="L696" s="25">
        <f t="shared" si="21"/>
        <v>0.7686611256568443</v>
      </c>
      <c r="N696" s="26">
        <v>662</v>
      </c>
      <c r="O696" s="26">
        <v>10276.61103181088</v>
      </c>
      <c r="P696" s="26">
        <v>11915.826078189119</v>
      </c>
    </row>
    <row r="697" spans="1:16">
      <c r="A697" s="21">
        <v>1</v>
      </c>
      <c r="B697" s="3">
        <v>24</v>
      </c>
      <c r="C697" s="3">
        <v>23.655000000000001</v>
      </c>
      <c r="D697" s="3">
        <v>0</v>
      </c>
      <c r="E697" s="3">
        <v>1</v>
      </c>
      <c r="F697" s="3">
        <v>0</v>
      </c>
      <c r="G697" s="3">
        <v>1</v>
      </c>
      <c r="H697" s="3">
        <v>0</v>
      </c>
      <c r="I697" s="3">
        <v>0</v>
      </c>
      <c r="J697" s="25">
        <v>2352.9684499999998</v>
      </c>
      <c r="K697" s="25">
        <f t="shared" si="20"/>
        <v>1765.3567710738139</v>
      </c>
      <c r="L697" s="25">
        <f t="shared" si="21"/>
        <v>0.24973206883678614</v>
      </c>
      <c r="N697" s="26">
        <v>663</v>
      </c>
      <c r="O697" s="26">
        <v>7454.5267770629507</v>
      </c>
      <c r="P697" s="26">
        <v>-2305.9741770629507</v>
      </c>
    </row>
    <row r="698" spans="1:16">
      <c r="A698" s="21">
        <v>1</v>
      </c>
      <c r="B698" s="3">
        <v>27</v>
      </c>
      <c r="C698" s="3">
        <v>34.799999999999997</v>
      </c>
      <c r="D698" s="3">
        <v>1</v>
      </c>
      <c r="E698" s="3">
        <v>0</v>
      </c>
      <c r="F698" s="3">
        <v>0</v>
      </c>
      <c r="G698" s="3">
        <v>0</v>
      </c>
      <c r="H698" s="3">
        <v>0</v>
      </c>
      <c r="I698" s="3">
        <v>1</v>
      </c>
      <c r="J698" s="25">
        <v>3577.9989999999998</v>
      </c>
      <c r="K698" s="25">
        <f t="shared" si="20"/>
        <v>6315.9646818467227</v>
      </c>
      <c r="L698" s="25">
        <f t="shared" si="21"/>
        <v>0.76522259560349881</v>
      </c>
      <c r="N698" s="26">
        <v>664</v>
      </c>
      <c r="O698" s="26">
        <v>2935.7910092629991</v>
      </c>
      <c r="P698" s="26">
        <v>-1799.3916092629991</v>
      </c>
    </row>
    <row r="699" spans="1:16">
      <c r="A699" s="21">
        <v>1</v>
      </c>
      <c r="B699" s="3">
        <v>26</v>
      </c>
      <c r="C699" s="3">
        <v>40.185000000000002</v>
      </c>
      <c r="D699" s="3">
        <v>0</v>
      </c>
      <c r="E699" s="3">
        <v>0</v>
      </c>
      <c r="F699" s="3">
        <v>0</v>
      </c>
      <c r="G699" s="3">
        <v>1</v>
      </c>
      <c r="H699" s="3">
        <v>0</v>
      </c>
      <c r="I699" s="3">
        <v>0</v>
      </c>
      <c r="J699" s="25">
        <v>3201.2451500000002</v>
      </c>
      <c r="K699" s="25">
        <f t="shared" si="20"/>
        <v>8017.2516237308027</v>
      </c>
      <c r="L699" s="25">
        <f t="shared" si="21"/>
        <v>1.5044166404221813</v>
      </c>
      <c r="N699" s="26">
        <v>665</v>
      </c>
      <c r="O699" s="26">
        <v>35111.837977261268</v>
      </c>
      <c r="P699" s="26">
        <v>-8073.9238772612662</v>
      </c>
    </row>
    <row r="700" spans="1:16">
      <c r="A700" s="21">
        <v>1</v>
      </c>
      <c r="B700" s="3">
        <v>53</v>
      </c>
      <c r="C700" s="3">
        <v>32.299999999999997</v>
      </c>
      <c r="D700" s="3">
        <v>2</v>
      </c>
      <c r="E700" s="3">
        <v>0</v>
      </c>
      <c r="F700" s="3">
        <v>0</v>
      </c>
      <c r="G700" s="3">
        <v>0</v>
      </c>
      <c r="H700" s="3">
        <v>0</v>
      </c>
      <c r="I700" s="3">
        <v>0</v>
      </c>
      <c r="J700" s="25">
        <v>29186.482360000002</v>
      </c>
      <c r="K700" s="25">
        <f t="shared" si="20"/>
        <v>13581.797750240627</v>
      </c>
      <c r="L700" s="25">
        <f t="shared" si="21"/>
        <v>0.53465451633683525</v>
      </c>
      <c r="N700" s="26">
        <v>666</v>
      </c>
      <c r="O700" s="26">
        <v>35649.186650795476</v>
      </c>
      <c r="P700" s="26">
        <v>6911.243749204521</v>
      </c>
    </row>
    <row r="701" spans="1:16">
      <c r="A701" s="21">
        <v>1</v>
      </c>
      <c r="B701" s="3">
        <v>41</v>
      </c>
      <c r="C701" s="3">
        <v>35.75</v>
      </c>
      <c r="D701" s="3">
        <v>1</v>
      </c>
      <c r="E701" s="3">
        <v>1</v>
      </c>
      <c r="F701" s="3">
        <v>1</v>
      </c>
      <c r="G701" s="3">
        <v>0</v>
      </c>
      <c r="H701" s="3">
        <v>1</v>
      </c>
      <c r="I701" s="3">
        <v>0</v>
      </c>
      <c r="J701" s="25">
        <v>40273.645499999999</v>
      </c>
      <c r="K701" s="25">
        <f t="shared" si="20"/>
        <v>33876.436522730612</v>
      </c>
      <c r="L701" s="25">
        <f t="shared" si="21"/>
        <v>0.15884355383893389</v>
      </c>
      <c r="N701" s="26">
        <v>667</v>
      </c>
      <c r="O701" s="26">
        <v>9766.4100112471442</v>
      </c>
      <c r="P701" s="26">
        <v>-1062.9540112471441</v>
      </c>
    </row>
    <row r="702" spans="1:16">
      <c r="A702" s="21">
        <v>1</v>
      </c>
      <c r="B702" s="3">
        <v>56</v>
      </c>
      <c r="C702" s="3">
        <v>33.725000000000001</v>
      </c>
      <c r="D702" s="3">
        <v>0</v>
      </c>
      <c r="E702" s="3">
        <v>1</v>
      </c>
      <c r="F702" s="3">
        <v>0</v>
      </c>
      <c r="G702" s="3">
        <v>1</v>
      </c>
      <c r="H702" s="3">
        <v>0</v>
      </c>
      <c r="I702" s="3">
        <v>0</v>
      </c>
      <c r="J702" s="25">
        <v>10976.24575</v>
      </c>
      <c r="K702" s="25">
        <f t="shared" si="20"/>
        <v>13400.438130130107</v>
      </c>
      <c r="L702" s="25">
        <f t="shared" si="21"/>
        <v>0.22085806343485953</v>
      </c>
      <c r="N702" s="26">
        <v>668</v>
      </c>
      <c r="O702" s="26">
        <v>33899.35270020843</v>
      </c>
      <c r="P702" s="26">
        <v>6103.9795497915693</v>
      </c>
    </row>
    <row r="703" spans="1:16">
      <c r="A703" s="21">
        <v>1</v>
      </c>
      <c r="B703" s="3">
        <v>23</v>
      </c>
      <c r="C703" s="3">
        <v>39.270000000000003</v>
      </c>
      <c r="D703" s="3">
        <v>2</v>
      </c>
      <c r="E703" s="3">
        <v>0</v>
      </c>
      <c r="F703" s="3">
        <v>0</v>
      </c>
      <c r="G703" s="3">
        <v>0</v>
      </c>
      <c r="H703" s="3">
        <v>1</v>
      </c>
      <c r="I703" s="3">
        <v>0</v>
      </c>
      <c r="J703" s="25">
        <v>3500.6122999999998</v>
      </c>
      <c r="K703" s="25">
        <f t="shared" si="20"/>
        <v>7205.2634963999271</v>
      </c>
      <c r="L703" s="25">
        <f t="shared" si="21"/>
        <v>1.0582866307131262</v>
      </c>
      <c r="N703" s="26">
        <v>669</v>
      </c>
      <c r="O703" s="26">
        <v>38563.05388101712</v>
      </c>
      <c r="P703" s="26">
        <v>7147.1539689828787</v>
      </c>
    </row>
    <row r="704" spans="1:16">
      <c r="A704" s="21">
        <v>1</v>
      </c>
      <c r="B704" s="3">
        <v>21</v>
      </c>
      <c r="C704" s="3">
        <v>34.869999999999997</v>
      </c>
      <c r="D704" s="3">
        <v>0</v>
      </c>
      <c r="E704" s="3">
        <v>0</v>
      </c>
      <c r="F704" s="3">
        <v>0</v>
      </c>
      <c r="G704" s="3">
        <v>0</v>
      </c>
      <c r="H704" s="3">
        <v>1</v>
      </c>
      <c r="I704" s="3">
        <v>0</v>
      </c>
      <c r="J704" s="25">
        <v>2020.5523000000001</v>
      </c>
      <c r="K704" s="25">
        <f t="shared" si="20"/>
        <v>4248.0985051392672</v>
      </c>
      <c r="L704" s="25">
        <f t="shared" si="21"/>
        <v>1.1024442203942293</v>
      </c>
      <c r="N704" s="26">
        <v>670</v>
      </c>
      <c r="O704" s="26">
        <v>7887.5508732271601</v>
      </c>
      <c r="P704" s="26">
        <v>-1387.3149732271604</v>
      </c>
    </row>
    <row r="705" spans="1:16">
      <c r="A705" s="21">
        <v>1</v>
      </c>
      <c r="B705" s="3">
        <v>50</v>
      </c>
      <c r="C705" s="3">
        <v>44.744999999999997</v>
      </c>
      <c r="D705" s="3">
        <v>0</v>
      </c>
      <c r="E705" s="3">
        <v>0</v>
      </c>
      <c r="F705" s="3">
        <v>0</v>
      </c>
      <c r="G705" s="3">
        <v>0</v>
      </c>
      <c r="H705" s="3">
        <v>0</v>
      </c>
      <c r="I705" s="3">
        <v>0</v>
      </c>
      <c r="J705" s="25">
        <v>9541.6955500000004</v>
      </c>
      <c r="K705" s="25">
        <f t="shared" si="20"/>
        <v>16081.490132517223</v>
      </c>
      <c r="L705" s="25">
        <f t="shared" si="21"/>
        <v>0.68539124396158524</v>
      </c>
      <c r="N705" s="26">
        <v>671</v>
      </c>
      <c r="O705" s="26">
        <v>6735.6545571119186</v>
      </c>
      <c r="P705" s="26">
        <v>-1898.0722571119186</v>
      </c>
    </row>
    <row r="706" spans="1:16">
      <c r="A706" s="21">
        <v>1</v>
      </c>
      <c r="B706" s="3">
        <v>53</v>
      </c>
      <c r="C706" s="3">
        <v>41.47</v>
      </c>
      <c r="D706" s="3">
        <v>0</v>
      </c>
      <c r="E706" s="3">
        <v>1</v>
      </c>
      <c r="F706" s="3">
        <v>0</v>
      </c>
      <c r="G706" s="3">
        <v>0</v>
      </c>
      <c r="H706" s="3">
        <v>1</v>
      </c>
      <c r="I706" s="3">
        <v>0</v>
      </c>
      <c r="J706" s="25">
        <v>9504.3102999999992</v>
      </c>
      <c r="K706" s="25">
        <f t="shared" si="20"/>
        <v>14574.86422077084</v>
      </c>
      <c r="L706" s="25">
        <f t="shared" si="21"/>
        <v>0.53350046039330612</v>
      </c>
      <c r="N706" s="26">
        <v>672</v>
      </c>
      <c r="O706" s="26">
        <v>6079.5636619296538</v>
      </c>
      <c r="P706" s="26">
        <v>-2135.9682619296536</v>
      </c>
    </row>
    <row r="707" spans="1:16">
      <c r="A707" s="21">
        <v>1</v>
      </c>
      <c r="B707" s="3">
        <v>34</v>
      </c>
      <c r="C707" s="3">
        <v>26.41</v>
      </c>
      <c r="D707" s="3">
        <v>1</v>
      </c>
      <c r="E707" s="3">
        <v>0</v>
      </c>
      <c r="F707" s="3">
        <v>0</v>
      </c>
      <c r="G707" s="3">
        <v>1</v>
      </c>
      <c r="H707" s="3">
        <v>0</v>
      </c>
      <c r="I707" s="3">
        <v>0</v>
      </c>
      <c r="J707" s="25">
        <v>5385.3379000000004</v>
      </c>
      <c r="K707" s="25">
        <f t="shared" si="20"/>
        <v>5875.213165689398</v>
      </c>
      <c r="L707" s="25">
        <f t="shared" si="21"/>
        <v>9.0964629292694429E-2</v>
      </c>
      <c r="N707" s="26">
        <v>673</v>
      </c>
      <c r="O707" s="26">
        <v>6215.9992786363364</v>
      </c>
      <c r="P707" s="26">
        <v>-1816.2682786363366</v>
      </c>
    </row>
    <row r="708" spans="1:16">
      <c r="A708" s="21">
        <v>1</v>
      </c>
      <c r="B708" s="3">
        <v>47</v>
      </c>
      <c r="C708" s="3">
        <v>29.545000000000002</v>
      </c>
      <c r="D708" s="3">
        <v>1</v>
      </c>
      <c r="E708" s="3">
        <v>0</v>
      </c>
      <c r="F708" s="3">
        <v>0</v>
      </c>
      <c r="G708" s="3">
        <v>1</v>
      </c>
      <c r="H708" s="3">
        <v>0</v>
      </c>
      <c r="I708" s="3">
        <v>0</v>
      </c>
      <c r="J708" s="25">
        <v>8930.9345499999999</v>
      </c>
      <c r="K708" s="25">
        <f t="shared" ref="K708:K771" si="22">SUMPRODUCT($A$2:$I$2,A708:I708)</f>
        <v>10277.717225744906</v>
      </c>
      <c r="L708" s="25">
        <f t="shared" si="21"/>
        <v>0.15079974757455877</v>
      </c>
      <c r="N708" s="26">
        <v>674</v>
      </c>
      <c r="O708" s="26">
        <v>8079.3307594844928</v>
      </c>
      <c r="P708" s="26">
        <v>-1894.0099594844924</v>
      </c>
    </row>
    <row r="709" spans="1:16">
      <c r="A709" s="21">
        <v>1</v>
      </c>
      <c r="B709" s="3">
        <v>33</v>
      </c>
      <c r="C709" s="3">
        <v>32.9</v>
      </c>
      <c r="D709" s="3">
        <v>2</v>
      </c>
      <c r="E709" s="3">
        <v>0</v>
      </c>
      <c r="F709" s="3">
        <v>0</v>
      </c>
      <c r="G709" s="3">
        <v>0</v>
      </c>
      <c r="H709" s="3">
        <v>0</v>
      </c>
      <c r="I709" s="3">
        <v>1</v>
      </c>
      <c r="J709" s="25">
        <v>5375.0379999999996</v>
      </c>
      <c r="K709" s="25">
        <f t="shared" si="22"/>
        <v>7688.1357803593473</v>
      </c>
      <c r="L709" s="25">
        <f t="shared" ref="L709:L772" si="23">ABS((J709-K709)/J709)</f>
        <v>0.43034073068122458</v>
      </c>
      <c r="N709" s="26">
        <v>675</v>
      </c>
      <c r="O709" s="26">
        <v>38014.855197279132</v>
      </c>
      <c r="P709" s="26">
        <v>8186.1299027208661</v>
      </c>
    </row>
    <row r="710" spans="1:16">
      <c r="A710" s="21">
        <v>1</v>
      </c>
      <c r="B710" s="3">
        <v>51</v>
      </c>
      <c r="C710" s="3">
        <v>38.06</v>
      </c>
      <c r="D710" s="3">
        <v>0</v>
      </c>
      <c r="E710" s="3">
        <v>0</v>
      </c>
      <c r="F710" s="3">
        <v>1</v>
      </c>
      <c r="G710" s="3">
        <v>0</v>
      </c>
      <c r="H710" s="3">
        <v>1</v>
      </c>
      <c r="I710" s="3">
        <v>0</v>
      </c>
      <c r="J710" s="25">
        <v>44400.4064</v>
      </c>
      <c r="K710" s="25">
        <f t="shared" si="22"/>
        <v>36884.350740191105</v>
      </c>
      <c r="L710" s="25">
        <f t="shared" si="23"/>
        <v>0.16927898344211767</v>
      </c>
      <c r="N710" s="26">
        <v>676</v>
      </c>
      <c r="O710" s="26">
        <v>6385.9791001254043</v>
      </c>
      <c r="P710" s="26">
        <v>836.80714987459578</v>
      </c>
    </row>
    <row r="711" spans="1:16">
      <c r="A711" s="21">
        <v>1</v>
      </c>
      <c r="B711" s="3">
        <v>49</v>
      </c>
      <c r="C711" s="3">
        <v>28.69</v>
      </c>
      <c r="D711" s="3">
        <v>3</v>
      </c>
      <c r="E711" s="3">
        <v>1</v>
      </c>
      <c r="F711" s="3">
        <v>0</v>
      </c>
      <c r="G711" s="3">
        <v>1</v>
      </c>
      <c r="H711" s="3">
        <v>0</v>
      </c>
      <c r="I711" s="3">
        <v>0</v>
      </c>
      <c r="J711" s="25">
        <v>10264.4421</v>
      </c>
      <c r="K711" s="25">
        <f t="shared" si="22"/>
        <v>11321.106258885489</v>
      </c>
      <c r="L711" s="25">
        <f t="shared" si="23"/>
        <v>0.10294413944674977</v>
      </c>
      <c r="N711" s="26">
        <v>677</v>
      </c>
      <c r="O711" s="26">
        <v>16422.525241304887</v>
      </c>
      <c r="P711" s="26">
        <v>-3936.7243413048873</v>
      </c>
    </row>
    <row r="712" spans="1:16">
      <c r="A712" s="21">
        <v>1</v>
      </c>
      <c r="B712" s="3">
        <v>31</v>
      </c>
      <c r="C712" s="3">
        <v>30.495000000000001</v>
      </c>
      <c r="D712" s="3">
        <v>3</v>
      </c>
      <c r="E712" s="3">
        <v>0</v>
      </c>
      <c r="F712" s="3">
        <v>0</v>
      </c>
      <c r="G712" s="3">
        <v>0</v>
      </c>
      <c r="H712" s="3">
        <v>0</v>
      </c>
      <c r="I712" s="3">
        <v>0</v>
      </c>
      <c r="J712" s="25">
        <v>6113.2310500000003</v>
      </c>
      <c r="K712" s="25">
        <f t="shared" si="22"/>
        <v>7794.2143558005391</v>
      </c>
      <c r="L712" s="25">
        <f t="shared" si="23"/>
        <v>0.27497460705342369</v>
      </c>
      <c r="N712" s="26">
        <v>678</v>
      </c>
      <c r="O712" s="26">
        <v>38897.31526531397</v>
      </c>
      <c r="P712" s="26">
        <v>7233.2112346860304</v>
      </c>
    </row>
    <row r="713" spans="1:16">
      <c r="A713" s="21">
        <v>1</v>
      </c>
      <c r="B713" s="3">
        <v>36</v>
      </c>
      <c r="C713" s="3">
        <v>27.74</v>
      </c>
      <c r="D713" s="3">
        <v>0</v>
      </c>
      <c r="E713" s="3">
        <v>0</v>
      </c>
      <c r="F713" s="3">
        <v>0</v>
      </c>
      <c r="G713" s="3">
        <v>0</v>
      </c>
      <c r="H713" s="3">
        <v>0</v>
      </c>
      <c r="I713" s="3">
        <v>0</v>
      </c>
      <c r="J713" s="25">
        <v>5469.0065999999997</v>
      </c>
      <c r="K713" s="25">
        <f t="shared" si="22"/>
        <v>6717.5165183420177</v>
      </c>
      <c r="L713" s="25">
        <f t="shared" si="23"/>
        <v>0.22828824495147218</v>
      </c>
      <c r="N713" s="26">
        <v>679</v>
      </c>
      <c r="O713" s="26">
        <v>15025.437126027064</v>
      </c>
      <c r="P713" s="26">
        <v>-2661.8901260270632</v>
      </c>
    </row>
    <row r="714" spans="1:16">
      <c r="A714" s="21">
        <v>1</v>
      </c>
      <c r="B714" s="3">
        <v>18</v>
      </c>
      <c r="C714" s="3">
        <v>35.200000000000003</v>
      </c>
      <c r="D714" s="3">
        <v>1</v>
      </c>
      <c r="E714" s="3">
        <v>1</v>
      </c>
      <c r="F714" s="3">
        <v>0</v>
      </c>
      <c r="G714" s="3">
        <v>0</v>
      </c>
      <c r="H714" s="3">
        <v>1</v>
      </c>
      <c r="I714" s="3">
        <v>0</v>
      </c>
      <c r="J714" s="25">
        <v>1727.54</v>
      </c>
      <c r="K714" s="25">
        <f t="shared" si="22"/>
        <v>3933.6494729728274</v>
      </c>
      <c r="L714" s="25">
        <f t="shared" si="23"/>
        <v>1.2770236712161962</v>
      </c>
      <c r="N714" s="26">
        <v>680</v>
      </c>
      <c r="O714" s="26">
        <v>9107.964143735735</v>
      </c>
      <c r="P714" s="26">
        <v>1048.8190562642649</v>
      </c>
    </row>
    <row r="715" spans="1:16">
      <c r="A715" s="21">
        <v>1</v>
      </c>
      <c r="B715" s="3">
        <v>50</v>
      </c>
      <c r="C715" s="3">
        <v>23.54</v>
      </c>
      <c r="D715" s="3">
        <v>2</v>
      </c>
      <c r="E715" s="3">
        <v>0</v>
      </c>
      <c r="F715" s="3">
        <v>0</v>
      </c>
      <c r="G715" s="3">
        <v>0</v>
      </c>
      <c r="H715" s="3">
        <v>1</v>
      </c>
      <c r="I715" s="3">
        <v>0</v>
      </c>
      <c r="J715" s="25">
        <v>10107.220600000001</v>
      </c>
      <c r="K715" s="25">
        <f t="shared" si="22"/>
        <v>8804.8719896098064</v>
      </c>
      <c r="L715" s="25">
        <f t="shared" si="23"/>
        <v>0.12885328835013199</v>
      </c>
      <c r="N715" s="26">
        <v>681</v>
      </c>
      <c r="O715" s="26">
        <v>-1127.1395262059825</v>
      </c>
      <c r="P715" s="26">
        <v>3712.4085262059825</v>
      </c>
    </row>
    <row r="716" spans="1:16">
      <c r="A716" s="21">
        <v>1</v>
      </c>
      <c r="B716" s="3">
        <v>43</v>
      </c>
      <c r="C716" s="3">
        <v>30.684999999999999</v>
      </c>
      <c r="D716" s="3">
        <v>2</v>
      </c>
      <c r="E716" s="3">
        <v>0</v>
      </c>
      <c r="F716" s="3">
        <v>0</v>
      </c>
      <c r="G716" s="3">
        <v>1</v>
      </c>
      <c r="H716" s="3">
        <v>0</v>
      </c>
      <c r="I716" s="3">
        <v>0</v>
      </c>
      <c r="J716" s="25">
        <v>8310.8391499999998</v>
      </c>
      <c r="K716" s="25">
        <f t="shared" si="22"/>
        <v>10112.472897861002</v>
      </c>
      <c r="L716" s="25">
        <f t="shared" si="23"/>
        <v>0.21678120769080245</v>
      </c>
      <c r="N716" s="26">
        <v>682</v>
      </c>
      <c r="O716" s="26">
        <v>-1264.0061203534824</v>
      </c>
      <c r="P716" s="26">
        <v>2506.2661203534826</v>
      </c>
    </row>
    <row r="717" spans="1:16">
      <c r="A717" s="21">
        <v>1</v>
      </c>
      <c r="B717" s="3">
        <v>20</v>
      </c>
      <c r="C717" s="3">
        <v>40.47</v>
      </c>
      <c r="D717" s="3">
        <v>0</v>
      </c>
      <c r="E717" s="3">
        <v>1</v>
      </c>
      <c r="F717" s="3">
        <v>0</v>
      </c>
      <c r="G717" s="3">
        <v>0</v>
      </c>
      <c r="H717" s="3">
        <v>0</v>
      </c>
      <c r="I717" s="3">
        <v>0</v>
      </c>
      <c r="J717" s="25">
        <v>1984.4532999999999</v>
      </c>
      <c r="K717" s="25">
        <f t="shared" si="22"/>
        <v>6794.4331828153372</v>
      </c>
      <c r="L717" s="25">
        <f t="shared" si="23"/>
        <v>2.4238312298986009</v>
      </c>
      <c r="N717" s="26">
        <v>683</v>
      </c>
      <c r="O717" s="26">
        <v>33760.55836676716</v>
      </c>
      <c r="P717" s="26">
        <v>6343.3316332328395</v>
      </c>
    </row>
    <row r="718" spans="1:16">
      <c r="A718" s="21">
        <v>1</v>
      </c>
      <c r="B718" s="3">
        <v>24</v>
      </c>
      <c r="C718" s="3">
        <v>22.6</v>
      </c>
      <c r="D718" s="3">
        <v>0</v>
      </c>
      <c r="E718" s="3">
        <v>0</v>
      </c>
      <c r="F718" s="3">
        <v>0</v>
      </c>
      <c r="G718" s="3">
        <v>0</v>
      </c>
      <c r="H718" s="3">
        <v>0</v>
      </c>
      <c r="I718" s="3">
        <v>1</v>
      </c>
      <c r="J718" s="25">
        <v>2457.502</v>
      </c>
      <c r="K718" s="25">
        <f t="shared" si="22"/>
        <v>931.73494503329812</v>
      </c>
      <c r="L718" s="25">
        <f t="shared" si="23"/>
        <v>0.62086096164589155</v>
      </c>
      <c r="N718" s="26">
        <v>684</v>
      </c>
      <c r="O718" s="26">
        <v>9439.7546413081109</v>
      </c>
      <c r="P718" s="26">
        <v>423.71715869188847</v>
      </c>
    </row>
    <row r="719" spans="1:16">
      <c r="A719" s="21">
        <v>1</v>
      </c>
      <c r="B719" s="3">
        <v>60</v>
      </c>
      <c r="C719" s="3">
        <v>28.9</v>
      </c>
      <c r="D719" s="3">
        <v>0</v>
      </c>
      <c r="E719" s="3">
        <v>1</v>
      </c>
      <c r="F719" s="3">
        <v>0</v>
      </c>
      <c r="G719" s="3">
        <v>0</v>
      </c>
      <c r="H719" s="3">
        <v>0</v>
      </c>
      <c r="I719" s="3">
        <v>1</v>
      </c>
      <c r="J719" s="25">
        <v>12146.971</v>
      </c>
      <c r="K719" s="25">
        <f t="shared" si="22"/>
        <v>12184.168034731008</v>
      </c>
      <c r="L719" s="25">
        <f t="shared" si="23"/>
        <v>3.062247759627392E-3</v>
      </c>
      <c r="N719" s="26">
        <v>685</v>
      </c>
      <c r="O719" s="26">
        <v>2328.2495032141173</v>
      </c>
      <c r="P719" s="26">
        <v>2437.7724967858826</v>
      </c>
    </row>
    <row r="720" spans="1:16">
      <c r="A720" s="21">
        <v>1</v>
      </c>
      <c r="B720" s="3">
        <v>49</v>
      </c>
      <c r="C720" s="3">
        <v>22.61</v>
      </c>
      <c r="D720" s="3">
        <v>1</v>
      </c>
      <c r="E720" s="3">
        <v>0</v>
      </c>
      <c r="F720" s="3">
        <v>0</v>
      </c>
      <c r="G720" s="3">
        <v>1</v>
      </c>
      <c r="H720" s="3">
        <v>0</v>
      </c>
      <c r="I720" s="3">
        <v>0</v>
      </c>
      <c r="J720" s="25">
        <v>9566.9909000000007</v>
      </c>
      <c r="K720" s="25">
        <f t="shared" si="22"/>
        <v>8439.1233300284221</v>
      </c>
      <c r="L720" s="25">
        <f t="shared" si="23"/>
        <v>0.11789156922597037</v>
      </c>
      <c r="N720" s="26">
        <v>686</v>
      </c>
      <c r="O720" s="26">
        <v>11452.633949077672</v>
      </c>
      <c r="P720" s="26">
        <v>-208.25704907767249</v>
      </c>
    </row>
    <row r="721" spans="1:16">
      <c r="A721" s="21">
        <v>1</v>
      </c>
      <c r="B721" s="3">
        <v>60</v>
      </c>
      <c r="C721" s="3">
        <v>24.32</v>
      </c>
      <c r="D721" s="3">
        <v>1</v>
      </c>
      <c r="E721" s="3">
        <v>1</v>
      </c>
      <c r="F721" s="3">
        <v>0</v>
      </c>
      <c r="G721" s="3">
        <v>1</v>
      </c>
      <c r="H721" s="3">
        <v>0</v>
      </c>
      <c r="I721" s="3">
        <v>0</v>
      </c>
      <c r="J721" s="25">
        <v>13112.604799999999</v>
      </c>
      <c r="K721" s="25">
        <f t="shared" si="22"/>
        <v>11713.24965421868</v>
      </c>
      <c r="L721" s="25">
        <f t="shared" si="23"/>
        <v>0.10671831929086426</v>
      </c>
      <c r="N721" s="26">
        <v>687</v>
      </c>
      <c r="O721" s="26">
        <v>8530.543936887756</v>
      </c>
      <c r="P721" s="26">
        <v>-800.89818688775631</v>
      </c>
    </row>
    <row r="722" spans="1:16">
      <c r="A722" s="21">
        <v>1</v>
      </c>
      <c r="B722" s="3">
        <v>51</v>
      </c>
      <c r="C722" s="3">
        <v>36.67</v>
      </c>
      <c r="D722" s="3">
        <v>2</v>
      </c>
      <c r="E722" s="3">
        <v>0</v>
      </c>
      <c r="F722" s="3">
        <v>0</v>
      </c>
      <c r="G722" s="3">
        <v>1</v>
      </c>
      <c r="H722" s="3">
        <v>0</v>
      </c>
      <c r="I722" s="3">
        <v>0</v>
      </c>
      <c r="J722" s="25">
        <v>10848.1343</v>
      </c>
      <c r="K722" s="25">
        <f t="shared" si="22"/>
        <v>14197.396538020665</v>
      </c>
      <c r="L722" s="25">
        <f t="shared" si="23"/>
        <v>0.30874085307191163</v>
      </c>
      <c r="N722" s="26">
        <v>688</v>
      </c>
      <c r="O722" s="26">
        <v>11310.3541975797</v>
      </c>
      <c r="P722" s="26">
        <v>-5871.6050975796998</v>
      </c>
    </row>
    <row r="723" spans="1:16">
      <c r="A723" s="21">
        <v>1</v>
      </c>
      <c r="B723" s="3">
        <v>58</v>
      </c>
      <c r="C723" s="3">
        <v>33.44</v>
      </c>
      <c r="D723" s="3">
        <v>0</v>
      </c>
      <c r="E723" s="3">
        <v>0</v>
      </c>
      <c r="F723" s="3">
        <v>0</v>
      </c>
      <c r="G723" s="3">
        <v>1</v>
      </c>
      <c r="H723" s="3">
        <v>0</v>
      </c>
      <c r="I723" s="3">
        <v>0</v>
      </c>
      <c r="J723" s="25">
        <v>12231.613600000001</v>
      </c>
      <c r="K723" s="25">
        <f t="shared" si="22"/>
        <v>13948.795060320819</v>
      </c>
      <c r="L723" s="25">
        <f t="shared" si="23"/>
        <v>0.14038879222940942</v>
      </c>
      <c r="N723" s="26">
        <v>689</v>
      </c>
      <c r="O723" s="26">
        <v>7823.7217789576935</v>
      </c>
      <c r="P723" s="26">
        <v>18412.858191042305</v>
      </c>
    </row>
    <row r="724" spans="1:16">
      <c r="A724" s="21">
        <v>1</v>
      </c>
      <c r="B724" s="3">
        <v>51</v>
      </c>
      <c r="C724" s="3">
        <v>40.659999999999997</v>
      </c>
      <c r="D724" s="3">
        <v>0</v>
      </c>
      <c r="E724" s="3">
        <v>0</v>
      </c>
      <c r="F724" s="3">
        <v>0</v>
      </c>
      <c r="G724" s="3">
        <v>0</v>
      </c>
      <c r="H724" s="3">
        <v>0</v>
      </c>
      <c r="I724" s="3">
        <v>0</v>
      </c>
      <c r="J724" s="25">
        <v>9875.6803999999993</v>
      </c>
      <c r="K724" s="25">
        <f t="shared" si="22"/>
        <v>14952.74122705429</v>
      </c>
      <c r="L724" s="25">
        <f t="shared" si="23"/>
        <v>0.5140973200240756</v>
      </c>
      <c r="N724" s="26">
        <v>690</v>
      </c>
      <c r="O724" s="26">
        <v>28713.37383152566</v>
      </c>
      <c r="P724" s="26">
        <v>6093.0938684743414</v>
      </c>
    </row>
    <row r="725" spans="1:16">
      <c r="A725" s="21">
        <v>1</v>
      </c>
      <c r="B725" s="3">
        <v>53</v>
      </c>
      <c r="C725" s="3">
        <v>36.6</v>
      </c>
      <c r="D725" s="3">
        <v>3</v>
      </c>
      <c r="E725" s="3">
        <v>1</v>
      </c>
      <c r="F725" s="3">
        <v>0</v>
      </c>
      <c r="G725" s="3">
        <v>0</v>
      </c>
      <c r="H725" s="3">
        <v>0</v>
      </c>
      <c r="I725" s="3">
        <v>1</v>
      </c>
      <c r="J725" s="25">
        <v>11264.540999999999</v>
      </c>
      <c r="K725" s="25">
        <f t="shared" si="22"/>
        <v>14424.46479522044</v>
      </c>
      <c r="L725" s="25">
        <f t="shared" si="23"/>
        <v>0.28051953428199522</v>
      </c>
      <c r="N725" s="26">
        <v>691</v>
      </c>
      <c r="O725" s="26">
        <v>2604.4633585145707</v>
      </c>
      <c r="P725" s="26">
        <v>-500.34995851457052</v>
      </c>
    </row>
    <row r="726" spans="1:16">
      <c r="A726" s="21">
        <v>1</v>
      </c>
      <c r="B726" s="3">
        <v>62</v>
      </c>
      <c r="C726" s="3">
        <v>37.4</v>
      </c>
      <c r="D726" s="3">
        <v>0</v>
      </c>
      <c r="E726" s="3">
        <v>1</v>
      </c>
      <c r="F726" s="3">
        <v>0</v>
      </c>
      <c r="G726" s="3">
        <v>0</v>
      </c>
      <c r="H726" s="3">
        <v>0</v>
      </c>
      <c r="I726" s="3">
        <v>1</v>
      </c>
      <c r="J726" s="25">
        <v>12979.358</v>
      </c>
      <c r="K726" s="25">
        <f t="shared" si="22"/>
        <v>15581.025095497846</v>
      </c>
      <c r="L726" s="25">
        <f t="shared" si="23"/>
        <v>0.20044651634524954</v>
      </c>
      <c r="N726" s="26">
        <v>692</v>
      </c>
      <c r="O726" s="26">
        <v>11796.648208253751</v>
      </c>
      <c r="P726" s="26">
        <v>-3728.463208253751</v>
      </c>
    </row>
    <row r="727" spans="1:16">
      <c r="A727" s="21">
        <v>1</v>
      </c>
      <c r="B727" s="3">
        <v>19</v>
      </c>
      <c r="C727" s="3">
        <v>35.4</v>
      </c>
      <c r="D727" s="3">
        <v>0</v>
      </c>
      <c r="E727" s="3">
        <v>1</v>
      </c>
      <c r="F727" s="3">
        <v>0</v>
      </c>
      <c r="G727" s="3">
        <v>0</v>
      </c>
      <c r="H727" s="3">
        <v>0</v>
      </c>
      <c r="I727" s="3">
        <v>1</v>
      </c>
      <c r="J727" s="25">
        <v>1263.249</v>
      </c>
      <c r="K727" s="25">
        <f t="shared" si="22"/>
        <v>3857.8150291702027</v>
      </c>
      <c r="L727" s="25">
        <f t="shared" si="23"/>
        <v>2.0538833034264838</v>
      </c>
      <c r="N727" s="26">
        <v>693</v>
      </c>
      <c r="O727" s="26">
        <v>4177.9826906322978</v>
      </c>
      <c r="P727" s="26">
        <v>-1815.7536406322979</v>
      </c>
    </row>
    <row r="728" spans="1:16">
      <c r="A728" s="21">
        <v>1</v>
      </c>
      <c r="B728" s="3">
        <v>50</v>
      </c>
      <c r="C728" s="3">
        <v>27.074999999999999</v>
      </c>
      <c r="D728" s="3">
        <v>1</v>
      </c>
      <c r="E728" s="3">
        <v>0</v>
      </c>
      <c r="F728" s="3">
        <v>0</v>
      </c>
      <c r="G728" s="3">
        <v>0</v>
      </c>
      <c r="H728" s="3">
        <v>0</v>
      </c>
      <c r="I728" s="3">
        <v>0</v>
      </c>
      <c r="J728" s="25">
        <v>10106.134249999999</v>
      </c>
      <c r="K728" s="25">
        <f t="shared" si="22"/>
        <v>10563.442352362812</v>
      </c>
      <c r="L728" s="25">
        <f t="shared" si="23"/>
        <v>4.5250546950018289E-2</v>
      </c>
      <c r="N728" s="26">
        <v>694</v>
      </c>
      <c r="O728" s="26">
        <v>1765.3567710738139</v>
      </c>
      <c r="P728" s="26">
        <v>587.61167892618596</v>
      </c>
    </row>
    <row r="729" spans="1:16">
      <c r="A729" s="21">
        <v>1</v>
      </c>
      <c r="B729" s="3">
        <v>30</v>
      </c>
      <c r="C729" s="3">
        <v>39.049999999999997</v>
      </c>
      <c r="D729" s="3">
        <v>3</v>
      </c>
      <c r="E729" s="3">
        <v>0</v>
      </c>
      <c r="F729" s="3">
        <v>1</v>
      </c>
      <c r="G729" s="3">
        <v>0</v>
      </c>
      <c r="H729" s="3">
        <v>1</v>
      </c>
      <c r="I729" s="3">
        <v>0</v>
      </c>
      <c r="J729" s="25">
        <v>40932.429499999998</v>
      </c>
      <c r="K729" s="25">
        <f t="shared" si="22"/>
        <v>33252.670491428929</v>
      </c>
      <c r="L729" s="25">
        <f t="shared" si="23"/>
        <v>0.1876204051990383</v>
      </c>
      <c r="N729" s="26">
        <v>695</v>
      </c>
      <c r="O729" s="26">
        <v>6315.9646818467227</v>
      </c>
      <c r="P729" s="26">
        <v>-2737.9656818467229</v>
      </c>
    </row>
    <row r="730" spans="1:16">
      <c r="A730" s="21">
        <v>1</v>
      </c>
      <c r="B730" s="3">
        <v>41</v>
      </c>
      <c r="C730" s="3">
        <v>28.405000000000001</v>
      </c>
      <c r="D730" s="3">
        <v>1</v>
      </c>
      <c r="E730" s="3">
        <v>1</v>
      </c>
      <c r="F730" s="3">
        <v>0</v>
      </c>
      <c r="G730" s="3">
        <v>1</v>
      </c>
      <c r="H730" s="3">
        <v>0</v>
      </c>
      <c r="I730" s="3">
        <v>0</v>
      </c>
      <c r="J730" s="25">
        <v>6664.68595</v>
      </c>
      <c r="K730" s="25">
        <f t="shared" si="22"/>
        <v>8218.58421400935</v>
      </c>
      <c r="L730" s="25">
        <f t="shared" si="23"/>
        <v>0.23315401140684655</v>
      </c>
      <c r="N730" s="26">
        <v>696</v>
      </c>
      <c r="O730" s="26">
        <v>8017.2516237308027</v>
      </c>
      <c r="P730" s="26">
        <v>-4816.0064737308021</v>
      </c>
    </row>
    <row r="731" spans="1:16">
      <c r="A731" s="21">
        <v>1</v>
      </c>
      <c r="B731" s="3">
        <v>29</v>
      </c>
      <c r="C731" s="3">
        <v>21.754999999999999</v>
      </c>
      <c r="D731" s="3">
        <v>1</v>
      </c>
      <c r="E731" s="3">
        <v>0</v>
      </c>
      <c r="F731" s="3">
        <v>1</v>
      </c>
      <c r="G731" s="3">
        <v>0</v>
      </c>
      <c r="H731" s="3">
        <v>0</v>
      </c>
      <c r="I731" s="3">
        <v>0</v>
      </c>
      <c r="J731" s="25">
        <v>16657.71745</v>
      </c>
      <c r="K731" s="25">
        <f t="shared" si="22"/>
        <v>27213.484317781658</v>
      </c>
      <c r="L731" s="25">
        <f t="shared" si="23"/>
        <v>0.63368627181160753</v>
      </c>
      <c r="N731" s="26">
        <v>697</v>
      </c>
      <c r="O731" s="26">
        <v>13581.797750240627</v>
      </c>
      <c r="P731" s="26">
        <v>15604.684609759375</v>
      </c>
    </row>
    <row r="732" spans="1:16">
      <c r="A732" s="21">
        <v>1</v>
      </c>
      <c r="B732" s="3">
        <v>18</v>
      </c>
      <c r="C732" s="3">
        <v>40.28</v>
      </c>
      <c r="D732" s="3">
        <v>0</v>
      </c>
      <c r="E732" s="3">
        <v>0</v>
      </c>
      <c r="F732" s="3">
        <v>0</v>
      </c>
      <c r="G732" s="3">
        <v>0</v>
      </c>
      <c r="H732" s="3">
        <v>0</v>
      </c>
      <c r="I732" s="3">
        <v>0</v>
      </c>
      <c r="J732" s="25">
        <v>2217.6012000000001</v>
      </c>
      <c r="K732" s="25">
        <f t="shared" si="22"/>
        <v>6347.5880809496884</v>
      </c>
      <c r="L732" s="25">
        <f t="shared" si="23"/>
        <v>1.8623668137218217</v>
      </c>
      <c r="N732" s="26">
        <v>698</v>
      </c>
      <c r="O732" s="26">
        <v>33876.436522730612</v>
      </c>
      <c r="P732" s="26">
        <v>6397.2089772693871</v>
      </c>
    </row>
    <row r="733" spans="1:16">
      <c r="A733" s="21">
        <v>1</v>
      </c>
      <c r="B733" s="3">
        <v>41</v>
      </c>
      <c r="C733" s="3">
        <v>36.08</v>
      </c>
      <c r="D733" s="3">
        <v>1</v>
      </c>
      <c r="E733" s="3">
        <v>0</v>
      </c>
      <c r="F733" s="3">
        <v>0</v>
      </c>
      <c r="G733" s="3">
        <v>0</v>
      </c>
      <c r="H733" s="3">
        <v>1</v>
      </c>
      <c r="I733" s="3">
        <v>0</v>
      </c>
      <c r="J733" s="25">
        <v>6781.3541999999998</v>
      </c>
      <c r="K733" s="25">
        <f t="shared" si="22"/>
        <v>10271.150179904476</v>
      </c>
      <c r="L733" s="25">
        <f t="shared" si="23"/>
        <v>0.51461638442429047</v>
      </c>
      <c r="N733" s="26">
        <v>699</v>
      </c>
      <c r="O733" s="26">
        <v>13400.438130130107</v>
      </c>
      <c r="P733" s="26">
        <v>-2424.1923801301073</v>
      </c>
    </row>
    <row r="734" spans="1:16">
      <c r="A734" s="21">
        <v>1</v>
      </c>
      <c r="B734" s="3">
        <v>35</v>
      </c>
      <c r="C734" s="3">
        <v>24.42</v>
      </c>
      <c r="D734" s="3">
        <v>3</v>
      </c>
      <c r="E734" s="3">
        <v>1</v>
      </c>
      <c r="F734" s="3">
        <v>1</v>
      </c>
      <c r="G734" s="3">
        <v>0</v>
      </c>
      <c r="H734" s="3">
        <v>1</v>
      </c>
      <c r="I734" s="3">
        <v>0</v>
      </c>
      <c r="J734" s="25">
        <v>19361.998800000001</v>
      </c>
      <c r="K734" s="25">
        <f t="shared" si="22"/>
        <v>29443.237668393973</v>
      </c>
      <c r="L734" s="25">
        <f t="shared" si="23"/>
        <v>0.52067139206691671</v>
      </c>
      <c r="N734" s="26">
        <v>700</v>
      </c>
      <c r="O734" s="26">
        <v>7205.2634963999271</v>
      </c>
      <c r="P734" s="26">
        <v>-3704.6511963999274</v>
      </c>
    </row>
    <row r="735" spans="1:16">
      <c r="A735" s="21">
        <v>1</v>
      </c>
      <c r="B735" s="3">
        <v>53</v>
      </c>
      <c r="C735" s="3">
        <v>21.4</v>
      </c>
      <c r="D735" s="3">
        <v>1</v>
      </c>
      <c r="E735" s="3">
        <v>1</v>
      </c>
      <c r="F735" s="3">
        <v>0</v>
      </c>
      <c r="G735" s="3">
        <v>0</v>
      </c>
      <c r="H735" s="3">
        <v>0</v>
      </c>
      <c r="I735" s="3">
        <v>1</v>
      </c>
      <c r="J735" s="25">
        <v>10065.413</v>
      </c>
      <c r="K735" s="25">
        <f t="shared" si="22"/>
        <v>8317.723210037404</v>
      </c>
      <c r="L735" s="25">
        <f t="shared" si="23"/>
        <v>0.17363319219614698</v>
      </c>
      <c r="N735" s="26">
        <v>701</v>
      </c>
      <c r="O735" s="26">
        <v>4248.0985051392672</v>
      </c>
      <c r="P735" s="26">
        <v>-2227.5462051392669</v>
      </c>
    </row>
    <row r="736" spans="1:16">
      <c r="A736" s="21">
        <v>1</v>
      </c>
      <c r="B736" s="3">
        <v>24</v>
      </c>
      <c r="C736" s="3">
        <v>30.1</v>
      </c>
      <c r="D736" s="3">
        <v>3</v>
      </c>
      <c r="E736" s="3">
        <v>0</v>
      </c>
      <c r="F736" s="3">
        <v>0</v>
      </c>
      <c r="G736" s="3">
        <v>0</v>
      </c>
      <c r="H736" s="3">
        <v>0</v>
      </c>
      <c r="I736" s="3">
        <v>1</v>
      </c>
      <c r="J736" s="25">
        <v>4234.9269999999997</v>
      </c>
      <c r="K736" s="25">
        <f t="shared" si="22"/>
        <v>4902.1874825619961</v>
      </c>
      <c r="L736" s="25">
        <f t="shared" si="23"/>
        <v>0.15756127143679136</v>
      </c>
      <c r="N736" s="26">
        <v>702</v>
      </c>
      <c r="O736" s="26">
        <v>16081.490132517223</v>
      </c>
      <c r="P736" s="26">
        <v>-6539.7945825172228</v>
      </c>
    </row>
    <row r="737" spans="1:16">
      <c r="A737" s="21">
        <v>1</v>
      </c>
      <c r="B737" s="3">
        <v>48</v>
      </c>
      <c r="C737" s="3">
        <v>27.265000000000001</v>
      </c>
      <c r="D737" s="3">
        <v>1</v>
      </c>
      <c r="E737" s="3">
        <v>0</v>
      </c>
      <c r="F737" s="3">
        <v>0</v>
      </c>
      <c r="G737" s="3">
        <v>0</v>
      </c>
      <c r="H737" s="3">
        <v>0</v>
      </c>
      <c r="I737" s="3">
        <v>0</v>
      </c>
      <c r="J737" s="25">
        <v>9447.2503500000003</v>
      </c>
      <c r="K737" s="25">
        <f t="shared" si="22"/>
        <v>10114.176403474177</v>
      </c>
      <c r="L737" s="25">
        <f t="shared" si="23"/>
        <v>7.0594726377096267E-2</v>
      </c>
      <c r="N737" s="26">
        <v>703</v>
      </c>
      <c r="O737" s="26">
        <v>14574.86422077084</v>
      </c>
      <c r="P737" s="26">
        <v>-5070.5539207708407</v>
      </c>
    </row>
    <row r="738" spans="1:16">
      <c r="A738" s="21">
        <v>1</v>
      </c>
      <c r="B738" s="3">
        <v>59</v>
      </c>
      <c r="C738" s="3">
        <v>32.1</v>
      </c>
      <c r="D738" s="3">
        <v>3</v>
      </c>
      <c r="E738" s="3">
        <v>0</v>
      </c>
      <c r="F738" s="3">
        <v>0</v>
      </c>
      <c r="G738" s="3">
        <v>0</v>
      </c>
      <c r="H738" s="3">
        <v>0</v>
      </c>
      <c r="I738" s="3">
        <v>1</v>
      </c>
      <c r="J738" s="25">
        <v>14007.222</v>
      </c>
      <c r="K738" s="25">
        <f t="shared" si="22"/>
        <v>14570.546728590854</v>
      </c>
      <c r="L738" s="25">
        <f t="shared" si="23"/>
        <v>4.0216734523865948E-2</v>
      </c>
      <c r="N738" s="26">
        <v>704</v>
      </c>
      <c r="O738" s="26">
        <v>5875.213165689398</v>
      </c>
      <c r="P738" s="26">
        <v>-489.87526568939757</v>
      </c>
    </row>
    <row r="739" spans="1:16">
      <c r="A739" s="21">
        <v>1</v>
      </c>
      <c r="B739" s="3">
        <v>49</v>
      </c>
      <c r="C739" s="3">
        <v>34.770000000000003</v>
      </c>
      <c r="D739" s="3">
        <v>1</v>
      </c>
      <c r="E739" s="3">
        <v>0</v>
      </c>
      <c r="F739" s="3">
        <v>0</v>
      </c>
      <c r="G739" s="3">
        <v>1</v>
      </c>
      <c r="H739" s="3">
        <v>0</v>
      </c>
      <c r="I739" s="3">
        <v>0</v>
      </c>
      <c r="J739" s="25">
        <v>9583.8932999999997</v>
      </c>
      <c r="K739" s="25">
        <f t="shared" si="22"/>
        <v>12563.715725936239</v>
      </c>
      <c r="L739" s="25">
        <f t="shared" si="23"/>
        <v>0.31091982482069574</v>
      </c>
      <c r="N739" s="26">
        <v>705</v>
      </c>
      <c r="O739" s="26">
        <v>10277.717225744906</v>
      </c>
      <c r="P739" s="26">
        <v>-1346.7826757449056</v>
      </c>
    </row>
    <row r="740" spans="1:16">
      <c r="A740" s="21">
        <v>1</v>
      </c>
      <c r="B740" s="3">
        <v>37</v>
      </c>
      <c r="C740" s="3">
        <v>38.39</v>
      </c>
      <c r="D740" s="3">
        <v>0</v>
      </c>
      <c r="E740" s="3">
        <v>0</v>
      </c>
      <c r="F740" s="3">
        <v>1</v>
      </c>
      <c r="G740" s="3">
        <v>0</v>
      </c>
      <c r="H740" s="3">
        <v>1</v>
      </c>
      <c r="I740" s="3">
        <v>0</v>
      </c>
      <c r="J740" s="25">
        <v>40419.019099999998</v>
      </c>
      <c r="K740" s="25">
        <f t="shared" si="22"/>
        <v>33400.295644359809</v>
      </c>
      <c r="L740" s="25">
        <f t="shared" si="23"/>
        <v>0.17364902988554193</v>
      </c>
      <c r="N740" s="26">
        <v>706</v>
      </c>
      <c r="O740" s="26">
        <v>7688.1357803593473</v>
      </c>
      <c r="P740" s="26">
        <v>-2313.0977803593478</v>
      </c>
    </row>
    <row r="741" spans="1:16">
      <c r="A741" s="21">
        <v>1</v>
      </c>
      <c r="B741" s="3">
        <v>26</v>
      </c>
      <c r="C741" s="3">
        <v>23.7</v>
      </c>
      <c r="D741" s="3">
        <v>2</v>
      </c>
      <c r="E741" s="3">
        <v>1</v>
      </c>
      <c r="F741" s="3">
        <v>0</v>
      </c>
      <c r="G741" s="3">
        <v>0</v>
      </c>
      <c r="H741" s="3">
        <v>0</v>
      </c>
      <c r="I741" s="3">
        <v>1</v>
      </c>
      <c r="J741" s="25">
        <v>3484.3310000000001</v>
      </c>
      <c r="K741" s="25">
        <f t="shared" si="22"/>
        <v>2638.2471799830751</v>
      </c>
      <c r="L741" s="25">
        <f t="shared" si="23"/>
        <v>0.24282532859734768</v>
      </c>
      <c r="N741" s="26">
        <v>707</v>
      </c>
      <c r="O741" s="26">
        <v>36884.350740191105</v>
      </c>
      <c r="P741" s="26">
        <v>7516.0556598088951</v>
      </c>
    </row>
    <row r="742" spans="1:16">
      <c r="A742" s="21">
        <v>1</v>
      </c>
      <c r="B742" s="3">
        <v>23</v>
      </c>
      <c r="C742" s="3">
        <v>31.73</v>
      </c>
      <c r="D742" s="3">
        <v>3</v>
      </c>
      <c r="E742" s="3">
        <v>1</v>
      </c>
      <c r="F742" s="3">
        <v>1</v>
      </c>
      <c r="G742" s="3">
        <v>0</v>
      </c>
      <c r="H742" s="3">
        <v>0</v>
      </c>
      <c r="I742" s="3">
        <v>0</v>
      </c>
      <c r="J742" s="25">
        <v>36189.101699999999</v>
      </c>
      <c r="K742" s="25">
        <f t="shared" si="22"/>
        <v>29875.487633228859</v>
      </c>
      <c r="L742" s="25">
        <f t="shared" si="23"/>
        <v>0.174461751471746</v>
      </c>
      <c r="N742" s="26">
        <v>708</v>
      </c>
      <c r="O742" s="26">
        <v>11321.106258885489</v>
      </c>
      <c r="P742" s="26">
        <v>-1056.6641588854891</v>
      </c>
    </row>
    <row r="743" spans="1:16">
      <c r="A743" s="21">
        <v>1</v>
      </c>
      <c r="B743" s="3">
        <v>29</v>
      </c>
      <c r="C743" s="3">
        <v>35.5</v>
      </c>
      <c r="D743" s="3">
        <v>2</v>
      </c>
      <c r="E743" s="3">
        <v>1</v>
      </c>
      <c r="F743" s="3">
        <v>1</v>
      </c>
      <c r="G743" s="3">
        <v>0</v>
      </c>
      <c r="H743" s="3">
        <v>0</v>
      </c>
      <c r="I743" s="3">
        <v>1</v>
      </c>
      <c r="J743" s="25">
        <v>44585.455869999998</v>
      </c>
      <c r="K743" s="25">
        <f t="shared" si="22"/>
        <v>31259.833532115852</v>
      </c>
      <c r="L743" s="25">
        <f t="shared" si="23"/>
        <v>0.29887823456910068</v>
      </c>
      <c r="N743" s="26">
        <v>709</v>
      </c>
      <c r="O743" s="26">
        <v>7794.2143558005391</v>
      </c>
      <c r="P743" s="26">
        <v>-1680.9833058005388</v>
      </c>
    </row>
    <row r="744" spans="1:16">
      <c r="A744" s="21">
        <v>1</v>
      </c>
      <c r="B744" s="3">
        <v>45</v>
      </c>
      <c r="C744" s="3">
        <v>24.035</v>
      </c>
      <c r="D744" s="3">
        <v>2</v>
      </c>
      <c r="E744" s="3">
        <v>1</v>
      </c>
      <c r="F744" s="3">
        <v>0</v>
      </c>
      <c r="G744" s="3">
        <v>0</v>
      </c>
      <c r="H744" s="3">
        <v>0</v>
      </c>
      <c r="I744" s="3">
        <v>0</v>
      </c>
      <c r="J744" s="25">
        <v>8604.4836500000001</v>
      </c>
      <c r="K744" s="25">
        <f t="shared" si="22"/>
        <v>8592.198676453143</v>
      </c>
      <c r="L744" s="25">
        <f t="shared" si="23"/>
        <v>1.4277409367681401E-3</v>
      </c>
      <c r="N744" s="26">
        <v>710</v>
      </c>
      <c r="O744" s="26">
        <v>6717.5165183420177</v>
      </c>
      <c r="P744" s="26">
        <v>-1248.509918342018</v>
      </c>
    </row>
    <row r="745" spans="1:16">
      <c r="A745" s="21">
        <v>1</v>
      </c>
      <c r="B745" s="3">
        <v>27</v>
      </c>
      <c r="C745" s="3">
        <v>29.15</v>
      </c>
      <c r="D745" s="3">
        <v>0</v>
      </c>
      <c r="E745" s="3">
        <v>1</v>
      </c>
      <c r="F745" s="3">
        <v>1</v>
      </c>
      <c r="G745" s="3">
        <v>0</v>
      </c>
      <c r="H745" s="3">
        <v>1</v>
      </c>
      <c r="I745" s="3">
        <v>0</v>
      </c>
      <c r="J745" s="25">
        <v>18246.495500000001</v>
      </c>
      <c r="K745" s="25">
        <f t="shared" si="22"/>
        <v>27566.270248227065</v>
      </c>
      <c r="L745" s="25">
        <f t="shared" si="23"/>
        <v>0.51077067090647976</v>
      </c>
      <c r="N745" s="26">
        <v>711</v>
      </c>
      <c r="O745" s="26">
        <v>3933.6494729728274</v>
      </c>
      <c r="P745" s="26">
        <v>-2206.1094729728275</v>
      </c>
    </row>
    <row r="746" spans="1:16">
      <c r="A746" s="21">
        <v>1</v>
      </c>
      <c r="B746" s="3">
        <v>53</v>
      </c>
      <c r="C746" s="3">
        <v>34.104999999999997</v>
      </c>
      <c r="D746" s="3">
        <v>0</v>
      </c>
      <c r="E746" s="3">
        <v>1</v>
      </c>
      <c r="F746" s="3">
        <v>1</v>
      </c>
      <c r="G746" s="3">
        <v>0</v>
      </c>
      <c r="H746" s="3">
        <v>0</v>
      </c>
      <c r="I746" s="3">
        <v>0</v>
      </c>
      <c r="J746" s="25">
        <v>43254.417950000003</v>
      </c>
      <c r="K746" s="25">
        <f t="shared" si="22"/>
        <v>36960.261026227643</v>
      </c>
      <c r="L746" s="25">
        <f t="shared" si="23"/>
        <v>0.14551477564784476</v>
      </c>
      <c r="N746" s="26">
        <v>712</v>
      </c>
      <c r="O746" s="26">
        <v>8804.8719896098064</v>
      </c>
      <c r="P746" s="26">
        <v>1302.3486103901942</v>
      </c>
    </row>
    <row r="747" spans="1:16">
      <c r="A747" s="21">
        <v>1</v>
      </c>
      <c r="B747" s="3">
        <v>31</v>
      </c>
      <c r="C747" s="3">
        <v>26.62</v>
      </c>
      <c r="D747" s="3">
        <v>0</v>
      </c>
      <c r="E747" s="3">
        <v>0</v>
      </c>
      <c r="F747" s="3">
        <v>0</v>
      </c>
      <c r="G747" s="3">
        <v>0</v>
      </c>
      <c r="H747" s="3">
        <v>1</v>
      </c>
      <c r="I747" s="3">
        <v>0</v>
      </c>
      <c r="J747" s="25">
        <v>3757.8447999999999</v>
      </c>
      <c r="K747" s="25">
        <f t="shared" si="22"/>
        <v>4018.3160382233173</v>
      </c>
      <c r="L747" s="25">
        <f t="shared" si="23"/>
        <v>6.9313995677340756E-2</v>
      </c>
      <c r="N747" s="26">
        <v>713</v>
      </c>
      <c r="O747" s="26">
        <v>10112.472897861002</v>
      </c>
      <c r="P747" s="26">
        <v>-1801.6337478610021</v>
      </c>
    </row>
    <row r="748" spans="1:16">
      <c r="A748" s="21">
        <v>1</v>
      </c>
      <c r="B748" s="3">
        <v>50</v>
      </c>
      <c r="C748" s="3">
        <v>26.41</v>
      </c>
      <c r="D748" s="3">
        <v>0</v>
      </c>
      <c r="E748" s="3">
        <v>1</v>
      </c>
      <c r="F748" s="3">
        <v>0</v>
      </c>
      <c r="G748" s="3">
        <v>1</v>
      </c>
      <c r="H748" s="3">
        <v>0</v>
      </c>
      <c r="I748" s="3">
        <v>0</v>
      </c>
      <c r="J748" s="25">
        <v>8827.2098999999998</v>
      </c>
      <c r="K748" s="25">
        <f t="shared" si="22"/>
        <v>9378.0999017427239</v>
      </c>
      <c r="L748" s="25">
        <f t="shared" si="23"/>
        <v>6.2408168377498768E-2</v>
      </c>
      <c r="N748" s="26">
        <v>714</v>
      </c>
      <c r="O748" s="26">
        <v>6794.4331828153372</v>
      </c>
      <c r="P748" s="26">
        <v>-4809.9798828153371</v>
      </c>
    </row>
    <row r="749" spans="1:16">
      <c r="A749" s="21">
        <v>1</v>
      </c>
      <c r="B749" s="3">
        <v>50</v>
      </c>
      <c r="C749" s="3">
        <v>30.114999999999998</v>
      </c>
      <c r="D749" s="3">
        <v>1</v>
      </c>
      <c r="E749" s="3">
        <v>0</v>
      </c>
      <c r="F749" s="3">
        <v>0</v>
      </c>
      <c r="G749" s="3">
        <v>1</v>
      </c>
      <c r="H749" s="3">
        <v>0</v>
      </c>
      <c r="I749" s="3">
        <v>0</v>
      </c>
      <c r="J749" s="25">
        <v>9910.3598500000007</v>
      </c>
      <c r="K749" s="25">
        <f t="shared" si="22"/>
        <v>11241.626551915126</v>
      </c>
      <c r="L749" s="25">
        <f t="shared" si="23"/>
        <v>0.13433081361976223</v>
      </c>
      <c r="N749" s="26">
        <v>715</v>
      </c>
      <c r="O749" s="26">
        <v>931.73494503329812</v>
      </c>
      <c r="P749" s="26">
        <v>1525.7670549667018</v>
      </c>
    </row>
    <row r="750" spans="1:16">
      <c r="A750" s="21">
        <v>1</v>
      </c>
      <c r="B750" s="3">
        <v>34</v>
      </c>
      <c r="C750" s="3">
        <v>27</v>
      </c>
      <c r="D750" s="3">
        <v>2</v>
      </c>
      <c r="E750" s="3">
        <v>1</v>
      </c>
      <c r="F750" s="3">
        <v>0</v>
      </c>
      <c r="G750" s="3">
        <v>0</v>
      </c>
      <c r="H750" s="3">
        <v>0</v>
      </c>
      <c r="I750" s="3">
        <v>1</v>
      </c>
      <c r="J750" s="25">
        <v>11737.848840000001</v>
      </c>
      <c r="K750" s="25">
        <f t="shared" si="22"/>
        <v>5812.4363971976309</v>
      </c>
      <c r="L750" s="25">
        <f t="shared" si="23"/>
        <v>0.5048124680742071</v>
      </c>
      <c r="N750" s="26">
        <v>716</v>
      </c>
      <c r="O750" s="26">
        <v>12184.168034731008</v>
      </c>
      <c r="P750" s="26">
        <v>-37.197034731008898</v>
      </c>
    </row>
    <row r="751" spans="1:16">
      <c r="A751" s="21">
        <v>1</v>
      </c>
      <c r="B751" s="3">
        <v>19</v>
      </c>
      <c r="C751" s="3">
        <v>21.754999999999999</v>
      </c>
      <c r="D751" s="3">
        <v>0</v>
      </c>
      <c r="E751" s="3">
        <v>1</v>
      </c>
      <c r="F751" s="3">
        <v>0</v>
      </c>
      <c r="G751" s="3">
        <v>1</v>
      </c>
      <c r="H751" s="3">
        <v>0</v>
      </c>
      <c r="I751" s="3">
        <v>0</v>
      </c>
      <c r="J751" s="25">
        <v>1627.2824499999999</v>
      </c>
      <c r="K751" s="25">
        <f t="shared" si="22"/>
        <v>-163.3925534735229</v>
      </c>
      <c r="L751" s="25">
        <f t="shared" si="23"/>
        <v>1.1004082318183441</v>
      </c>
      <c r="N751" s="26">
        <v>717</v>
      </c>
      <c r="O751" s="26">
        <v>8439.1233300284221</v>
      </c>
      <c r="P751" s="26">
        <v>1127.8675699715786</v>
      </c>
    </row>
    <row r="752" spans="1:16">
      <c r="A752" s="21">
        <v>1</v>
      </c>
      <c r="B752" s="3">
        <v>47</v>
      </c>
      <c r="C752" s="3">
        <v>36</v>
      </c>
      <c r="D752" s="3">
        <v>1</v>
      </c>
      <c r="E752" s="3">
        <v>0</v>
      </c>
      <c r="F752" s="3">
        <v>0</v>
      </c>
      <c r="G752" s="3">
        <v>0</v>
      </c>
      <c r="H752" s="3">
        <v>0</v>
      </c>
      <c r="I752" s="3">
        <v>1</v>
      </c>
      <c r="J752" s="25">
        <v>8556.9069999999992</v>
      </c>
      <c r="K752" s="25">
        <f t="shared" si="22"/>
        <v>11860.123876926691</v>
      </c>
      <c r="L752" s="25">
        <f t="shared" si="23"/>
        <v>0.38602930672574709</v>
      </c>
      <c r="N752" s="26">
        <v>718</v>
      </c>
      <c r="O752" s="26">
        <v>11713.24965421868</v>
      </c>
      <c r="P752" s="26">
        <v>1399.3551457813192</v>
      </c>
    </row>
    <row r="753" spans="1:16">
      <c r="A753" s="21">
        <v>1</v>
      </c>
      <c r="B753" s="3">
        <v>28</v>
      </c>
      <c r="C753" s="3">
        <v>30.875</v>
      </c>
      <c r="D753" s="3">
        <v>0</v>
      </c>
      <c r="E753" s="3">
        <v>1</v>
      </c>
      <c r="F753" s="3">
        <v>0</v>
      </c>
      <c r="G753" s="3">
        <v>1</v>
      </c>
      <c r="H753" s="3">
        <v>0</v>
      </c>
      <c r="I753" s="3">
        <v>0</v>
      </c>
      <c r="J753" s="25">
        <v>3062.5082499999999</v>
      </c>
      <c r="K753" s="25">
        <f t="shared" si="22"/>
        <v>5241.7589162934701</v>
      </c>
      <c r="L753" s="25">
        <f t="shared" si="23"/>
        <v>0.71159013736321208</v>
      </c>
      <c r="N753" s="26">
        <v>719</v>
      </c>
      <c r="O753" s="26">
        <v>14197.396538020665</v>
      </c>
      <c r="P753" s="26">
        <v>-3349.2622380206649</v>
      </c>
    </row>
    <row r="754" spans="1:16">
      <c r="A754" s="21">
        <v>1</v>
      </c>
      <c r="B754" s="3">
        <v>37</v>
      </c>
      <c r="C754" s="3">
        <v>26.4</v>
      </c>
      <c r="D754" s="3">
        <v>0</v>
      </c>
      <c r="E754" s="3">
        <v>0</v>
      </c>
      <c r="F754" s="3">
        <v>1</v>
      </c>
      <c r="G754" s="3">
        <v>0</v>
      </c>
      <c r="H754" s="3">
        <v>1</v>
      </c>
      <c r="I754" s="3">
        <v>0</v>
      </c>
      <c r="J754" s="25">
        <v>19539.242999999999</v>
      </c>
      <c r="K754" s="25">
        <f t="shared" si="22"/>
        <v>29333.366135565844</v>
      </c>
      <c r="L754" s="25">
        <f t="shared" si="23"/>
        <v>0.5012539705640513</v>
      </c>
      <c r="N754" s="26">
        <v>720</v>
      </c>
      <c r="O754" s="26">
        <v>13948.795060320819</v>
      </c>
      <c r="P754" s="26">
        <v>-1717.1814603208186</v>
      </c>
    </row>
    <row r="755" spans="1:16">
      <c r="A755" s="21">
        <v>1</v>
      </c>
      <c r="B755" s="3">
        <v>21</v>
      </c>
      <c r="C755" s="3">
        <v>28.975000000000001</v>
      </c>
      <c r="D755" s="3">
        <v>0</v>
      </c>
      <c r="E755" s="3">
        <v>1</v>
      </c>
      <c r="F755" s="3">
        <v>0</v>
      </c>
      <c r="G755" s="3">
        <v>1</v>
      </c>
      <c r="H755" s="3">
        <v>0</v>
      </c>
      <c r="I755" s="3">
        <v>0</v>
      </c>
      <c r="J755" s="25">
        <v>1906.35825</v>
      </c>
      <c r="K755" s="25">
        <f t="shared" si="22"/>
        <v>2799.2968866714396</v>
      </c>
      <c r="L755" s="25">
        <f t="shared" si="23"/>
        <v>0.46840022680492482</v>
      </c>
      <c r="N755" s="26">
        <v>721</v>
      </c>
      <c r="O755" s="26">
        <v>14952.74122705429</v>
      </c>
      <c r="P755" s="26">
        <v>-5077.0608270542907</v>
      </c>
    </row>
    <row r="756" spans="1:16">
      <c r="A756" s="21">
        <v>1</v>
      </c>
      <c r="B756" s="3">
        <v>64</v>
      </c>
      <c r="C756" s="3">
        <v>37.905000000000001</v>
      </c>
      <c r="D756" s="3">
        <v>0</v>
      </c>
      <c r="E756" s="3">
        <v>1</v>
      </c>
      <c r="F756" s="3">
        <v>0</v>
      </c>
      <c r="G756" s="3">
        <v>1</v>
      </c>
      <c r="H756" s="3">
        <v>0</v>
      </c>
      <c r="I756" s="3">
        <v>0</v>
      </c>
      <c r="J756" s="25">
        <v>14210.53595</v>
      </c>
      <c r="K756" s="25">
        <f t="shared" si="22"/>
        <v>16873.117586522207</v>
      </c>
      <c r="L756" s="25">
        <f t="shared" si="23"/>
        <v>0.18736672887571193</v>
      </c>
      <c r="N756" s="26">
        <v>722</v>
      </c>
      <c r="O756" s="26">
        <v>14424.46479522044</v>
      </c>
      <c r="P756" s="26">
        <v>-3159.9237952204403</v>
      </c>
    </row>
    <row r="757" spans="1:16">
      <c r="A757" s="21">
        <v>1</v>
      </c>
      <c r="B757" s="3">
        <v>58</v>
      </c>
      <c r="C757" s="3">
        <v>22.77</v>
      </c>
      <c r="D757" s="3">
        <v>0</v>
      </c>
      <c r="E757" s="3">
        <v>0</v>
      </c>
      <c r="F757" s="3">
        <v>0</v>
      </c>
      <c r="G757" s="3">
        <v>0</v>
      </c>
      <c r="H757" s="3">
        <v>1</v>
      </c>
      <c r="I757" s="3">
        <v>0</v>
      </c>
      <c r="J757" s="25">
        <v>11833.782300000001</v>
      </c>
      <c r="K757" s="25">
        <f t="shared" si="22"/>
        <v>9647.5427603299777</v>
      </c>
      <c r="L757" s="25">
        <f t="shared" si="23"/>
        <v>0.1847456277499733</v>
      </c>
      <c r="N757" s="26">
        <v>723</v>
      </c>
      <c r="O757" s="26">
        <v>15581.025095497846</v>
      </c>
      <c r="P757" s="26">
        <v>-2601.6670954978454</v>
      </c>
    </row>
    <row r="758" spans="1:16">
      <c r="A758" s="21">
        <v>1</v>
      </c>
      <c r="B758" s="3">
        <v>24</v>
      </c>
      <c r="C758" s="3">
        <v>33.630000000000003</v>
      </c>
      <c r="D758" s="3">
        <v>4</v>
      </c>
      <c r="E758" s="3">
        <v>1</v>
      </c>
      <c r="F758" s="3">
        <v>0</v>
      </c>
      <c r="G758" s="3">
        <v>0</v>
      </c>
      <c r="H758" s="3">
        <v>0</v>
      </c>
      <c r="I758" s="3">
        <v>0</v>
      </c>
      <c r="J758" s="25">
        <v>17128.426080000001</v>
      </c>
      <c r="K758" s="25">
        <f t="shared" si="22"/>
        <v>7403.7775508631148</v>
      </c>
      <c r="L758" s="25">
        <f t="shared" si="23"/>
        <v>0.56774910220687869</v>
      </c>
      <c r="N758" s="26">
        <v>724</v>
      </c>
      <c r="O758" s="26">
        <v>3857.8150291702027</v>
      </c>
      <c r="P758" s="26">
        <v>-2594.5660291702025</v>
      </c>
    </row>
    <row r="759" spans="1:16">
      <c r="A759" s="21">
        <v>1</v>
      </c>
      <c r="B759" s="3">
        <v>31</v>
      </c>
      <c r="C759" s="3">
        <v>27.645</v>
      </c>
      <c r="D759" s="3">
        <v>2</v>
      </c>
      <c r="E759" s="3">
        <v>1</v>
      </c>
      <c r="F759" s="3">
        <v>0</v>
      </c>
      <c r="G759" s="3">
        <v>0</v>
      </c>
      <c r="H759" s="3">
        <v>0</v>
      </c>
      <c r="I759" s="3">
        <v>0</v>
      </c>
      <c r="J759" s="25">
        <v>5031.26955</v>
      </c>
      <c r="K759" s="25">
        <f t="shared" si="22"/>
        <v>6220.6981084654044</v>
      </c>
      <c r="L759" s="25">
        <f t="shared" si="23"/>
        <v>0.23640724207777825</v>
      </c>
      <c r="N759" s="26">
        <v>725</v>
      </c>
      <c r="O759" s="26">
        <v>10563.442352362812</v>
      </c>
      <c r="P759" s="26">
        <v>-457.30810236281286</v>
      </c>
    </row>
    <row r="760" spans="1:16">
      <c r="A760" s="21">
        <v>1</v>
      </c>
      <c r="B760" s="3">
        <v>39</v>
      </c>
      <c r="C760" s="3">
        <v>22.8</v>
      </c>
      <c r="D760" s="3">
        <v>3</v>
      </c>
      <c r="E760" s="3">
        <v>0</v>
      </c>
      <c r="F760" s="3">
        <v>0</v>
      </c>
      <c r="G760" s="3">
        <v>0</v>
      </c>
      <c r="H760" s="3">
        <v>0</v>
      </c>
      <c r="I760" s="3">
        <v>0</v>
      </c>
      <c r="J760" s="25">
        <v>7985.8149999999996</v>
      </c>
      <c r="K760" s="25">
        <f t="shared" si="22"/>
        <v>7238.9715505639087</v>
      </c>
      <c r="L760" s="25">
        <f t="shared" si="23"/>
        <v>9.3521256056656815E-2</v>
      </c>
      <c r="N760" s="26">
        <v>726</v>
      </c>
      <c r="O760" s="26">
        <v>33252.670491428929</v>
      </c>
      <c r="P760" s="26">
        <v>7679.759008571069</v>
      </c>
    </row>
    <row r="761" spans="1:16">
      <c r="A761" s="21">
        <v>1</v>
      </c>
      <c r="B761" s="3">
        <v>47</v>
      </c>
      <c r="C761" s="3">
        <v>27.83</v>
      </c>
      <c r="D761" s="3">
        <v>0</v>
      </c>
      <c r="E761" s="3">
        <v>0</v>
      </c>
      <c r="F761" s="3">
        <v>1</v>
      </c>
      <c r="G761" s="3">
        <v>0</v>
      </c>
      <c r="H761" s="3">
        <v>1</v>
      </c>
      <c r="I761" s="3">
        <v>0</v>
      </c>
      <c r="J761" s="25">
        <v>23065.420699999999</v>
      </c>
      <c r="K761" s="25">
        <f t="shared" si="22"/>
        <v>32386.976299602826</v>
      </c>
      <c r="L761" s="25">
        <f t="shared" si="23"/>
        <v>0.40413551180546331</v>
      </c>
      <c r="N761" s="26">
        <v>727</v>
      </c>
      <c r="O761" s="26">
        <v>8218.58421400935</v>
      </c>
      <c r="P761" s="26">
        <v>-1553.89826400935</v>
      </c>
    </row>
    <row r="762" spans="1:16">
      <c r="A762" s="21">
        <v>1</v>
      </c>
      <c r="B762" s="3">
        <v>30</v>
      </c>
      <c r="C762" s="3">
        <v>37.43</v>
      </c>
      <c r="D762" s="3">
        <v>3</v>
      </c>
      <c r="E762" s="3">
        <v>1</v>
      </c>
      <c r="F762" s="3">
        <v>0</v>
      </c>
      <c r="G762" s="3">
        <v>0</v>
      </c>
      <c r="H762" s="3">
        <v>0</v>
      </c>
      <c r="I762" s="3">
        <v>0</v>
      </c>
      <c r="J762" s="25">
        <v>5428.7277000000004</v>
      </c>
      <c r="K762" s="25">
        <f t="shared" si="22"/>
        <v>9758.3502446592611</v>
      </c>
      <c r="L762" s="25">
        <f t="shared" si="23"/>
        <v>0.7975390890685603</v>
      </c>
      <c r="N762" s="26">
        <v>728</v>
      </c>
      <c r="O762" s="26">
        <v>27213.484317781658</v>
      </c>
      <c r="P762" s="26">
        <v>-10555.766867781658</v>
      </c>
    </row>
    <row r="763" spans="1:16">
      <c r="A763" s="21">
        <v>1</v>
      </c>
      <c r="B763" s="3">
        <v>18</v>
      </c>
      <c r="C763" s="3">
        <v>38.17</v>
      </c>
      <c r="D763" s="3">
        <v>0</v>
      </c>
      <c r="E763" s="3">
        <v>1</v>
      </c>
      <c r="F763" s="3">
        <v>1</v>
      </c>
      <c r="G763" s="3">
        <v>0</v>
      </c>
      <c r="H763" s="3">
        <v>1</v>
      </c>
      <c r="I763" s="3">
        <v>0</v>
      </c>
      <c r="J763" s="25">
        <v>36307.798300000002</v>
      </c>
      <c r="K763" s="25">
        <f t="shared" si="22"/>
        <v>28314.088026960711</v>
      </c>
      <c r="L763" s="25">
        <f t="shared" si="23"/>
        <v>0.22016510632205671</v>
      </c>
      <c r="N763" s="26">
        <v>729</v>
      </c>
      <c r="O763" s="26">
        <v>6347.5880809496884</v>
      </c>
      <c r="P763" s="26">
        <v>-4129.9868809496884</v>
      </c>
    </row>
    <row r="764" spans="1:16">
      <c r="A764" s="21">
        <v>1</v>
      </c>
      <c r="B764" s="3">
        <v>22</v>
      </c>
      <c r="C764" s="3">
        <v>34.58</v>
      </c>
      <c r="D764" s="3">
        <v>2</v>
      </c>
      <c r="E764" s="3">
        <v>0</v>
      </c>
      <c r="F764" s="3">
        <v>0</v>
      </c>
      <c r="G764" s="3">
        <v>0</v>
      </c>
      <c r="H764" s="3">
        <v>0</v>
      </c>
      <c r="I764" s="3">
        <v>0</v>
      </c>
      <c r="J764" s="25">
        <v>3925.7582000000002</v>
      </c>
      <c r="K764" s="25">
        <f t="shared" si="22"/>
        <v>6392.6118958155566</v>
      </c>
      <c r="L764" s="25">
        <f t="shared" si="23"/>
        <v>0.62837637219112386</v>
      </c>
      <c r="N764" s="26">
        <v>730</v>
      </c>
      <c r="O764" s="26">
        <v>10271.150179904476</v>
      </c>
      <c r="P764" s="26">
        <v>-3489.7959799044766</v>
      </c>
    </row>
    <row r="765" spans="1:16">
      <c r="A765" s="21">
        <v>1</v>
      </c>
      <c r="B765" s="3">
        <v>23</v>
      </c>
      <c r="C765" s="3">
        <v>35.200000000000003</v>
      </c>
      <c r="D765" s="3">
        <v>1</v>
      </c>
      <c r="E765" s="3">
        <v>1</v>
      </c>
      <c r="F765" s="3">
        <v>0</v>
      </c>
      <c r="G765" s="3">
        <v>0</v>
      </c>
      <c r="H765" s="3">
        <v>0</v>
      </c>
      <c r="I765" s="3">
        <v>1</v>
      </c>
      <c r="J765" s="25">
        <v>2416.9549999999999</v>
      </c>
      <c r="K765" s="25">
        <f t="shared" si="22"/>
        <v>5292.9022937465597</v>
      </c>
      <c r="L765" s="25">
        <f t="shared" si="23"/>
        <v>1.1899051880347626</v>
      </c>
      <c r="N765" s="26">
        <v>731</v>
      </c>
      <c r="O765" s="26">
        <v>29443.237668393973</v>
      </c>
      <c r="P765" s="26">
        <v>-10081.238868393972</v>
      </c>
    </row>
    <row r="766" spans="1:16">
      <c r="A766" s="21">
        <v>1</v>
      </c>
      <c r="B766" s="3">
        <v>33</v>
      </c>
      <c r="C766" s="3">
        <v>27.1</v>
      </c>
      <c r="D766" s="3">
        <v>1</v>
      </c>
      <c r="E766" s="3">
        <v>1</v>
      </c>
      <c r="F766" s="3">
        <v>1</v>
      </c>
      <c r="G766" s="3">
        <v>0</v>
      </c>
      <c r="H766" s="3">
        <v>0</v>
      </c>
      <c r="I766" s="3">
        <v>1</v>
      </c>
      <c r="J766" s="25">
        <v>19040.876</v>
      </c>
      <c r="K766" s="25">
        <f t="shared" si="22"/>
        <v>28962.533386785053</v>
      </c>
      <c r="L766" s="25">
        <f t="shared" si="23"/>
        <v>0.52107147731990133</v>
      </c>
      <c r="N766" s="26">
        <v>732</v>
      </c>
      <c r="O766" s="26">
        <v>8317.723210037404</v>
      </c>
      <c r="P766" s="26">
        <v>1747.6897899625965</v>
      </c>
    </row>
    <row r="767" spans="1:16">
      <c r="A767" s="21">
        <v>1</v>
      </c>
      <c r="B767" s="3">
        <v>27</v>
      </c>
      <c r="C767" s="3">
        <v>26.03</v>
      </c>
      <c r="D767" s="3">
        <v>0</v>
      </c>
      <c r="E767" s="3">
        <v>1</v>
      </c>
      <c r="F767" s="3">
        <v>0</v>
      </c>
      <c r="G767" s="3">
        <v>0</v>
      </c>
      <c r="H767" s="3">
        <v>0</v>
      </c>
      <c r="I767" s="3">
        <v>0</v>
      </c>
      <c r="J767" s="25">
        <v>3070.8087</v>
      </c>
      <c r="K767" s="25">
        <f t="shared" si="22"/>
        <v>3694.4741804362425</v>
      </c>
      <c r="L767" s="25">
        <f t="shared" si="23"/>
        <v>0.20309486567373683</v>
      </c>
      <c r="N767" s="26">
        <v>733</v>
      </c>
      <c r="O767" s="26">
        <v>4902.1874825619961</v>
      </c>
      <c r="P767" s="26">
        <v>-667.26048256199647</v>
      </c>
    </row>
    <row r="768" spans="1:16">
      <c r="A768" s="21">
        <v>1</v>
      </c>
      <c r="B768" s="3">
        <v>45</v>
      </c>
      <c r="C768" s="3">
        <v>25.175000000000001</v>
      </c>
      <c r="D768" s="3">
        <v>2</v>
      </c>
      <c r="E768" s="3">
        <v>0</v>
      </c>
      <c r="F768" s="3">
        <v>0</v>
      </c>
      <c r="G768" s="3">
        <v>0</v>
      </c>
      <c r="H768" s="3">
        <v>0</v>
      </c>
      <c r="I768" s="3">
        <v>0</v>
      </c>
      <c r="J768" s="25">
        <v>9095.0682500000003</v>
      </c>
      <c r="K768" s="25">
        <f t="shared" si="22"/>
        <v>9110.1935729646084</v>
      </c>
      <c r="L768" s="25">
        <f t="shared" si="23"/>
        <v>1.663024679843181E-3</v>
      </c>
      <c r="N768" s="26">
        <v>734</v>
      </c>
      <c r="O768" s="26">
        <v>10114.176403474177</v>
      </c>
      <c r="P768" s="26">
        <v>-666.92605347417702</v>
      </c>
    </row>
    <row r="769" spans="1:16">
      <c r="A769" s="21">
        <v>1</v>
      </c>
      <c r="B769" s="3">
        <v>57</v>
      </c>
      <c r="C769" s="3">
        <v>31.824999999999999</v>
      </c>
      <c r="D769" s="3">
        <v>0</v>
      </c>
      <c r="E769" s="3">
        <v>0</v>
      </c>
      <c r="F769" s="3">
        <v>0</v>
      </c>
      <c r="G769" s="3">
        <v>1</v>
      </c>
      <c r="H769" s="3">
        <v>0</v>
      </c>
      <c r="I769" s="3">
        <v>0</v>
      </c>
      <c r="J769" s="25">
        <v>11842.623750000001</v>
      </c>
      <c r="K769" s="25">
        <f t="shared" si="22"/>
        <v>13144.141280201968</v>
      </c>
      <c r="L769" s="25">
        <f t="shared" si="23"/>
        <v>0.10990111293554918</v>
      </c>
      <c r="N769" s="26">
        <v>735</v>
      </c>
      <c r="O769" s="26">
        <v>14570.546728590854</v>
      </c>
      <c r="P769" s="26">
        <v>-563.32472859085465</v>
      </c>
    </row>
    <row r="770" spans="1:16">
      <c r="A770" s="21">
        <v>1</v>
      </c>
      <c r="B770" s="3">
        <v>47</v>
      </c>
      <c r="C770" s="3">
        <v>32.299999999999997</v>
      </c>
      <c r="D770" s="3">
        <v>1</v>
      </c>
      <c r="E770" s="3">
        <v>1</v>
      </c>
      <c r="F770" s="3">
        <v>0</v>
      </c>
      <c r="G770" s="3">
        <v>0</v>
      </c>
      <c r="H770" s="3">
        <v>0</v>
      </c>
      <c r="I770" s="3">
        <v>1</v>
      </c>
      <c r="J770" s="25">
        <v>8062.7640000000001</v>
      </c>
      <c r="K770" s="25">
        <f t="shared" si="22"/>
        <v>10473.793739171473</v>
      </c>
      <c r="L770" s="25">
        <f t="shared" si="23"/>
        <v>0.29903265668838541</v>
      </c>
      <c r="N770" s="26">
        <v>736</v>
      </c>
      <c r="O770" s="26">
        <v>12563.715725936239</v>
      </c>
      <c r="P770" s="26">
        <v>-2979.8224259362396</v>
      </c>
    </row>
    <row r="771" spans="1:16">
      <c r="A771" s="21">
        <v>1</v>
      </c>
      <c r="B771" s="3">
        <v>42</v>
      </c>
      <c r="C771" s="3">
        <v>29</v>
      </c>
      <c r="D771" s="3">
        <v>1</v>
      </c>
      <c r="E771" s="3">
        <v>0</v>
      </c>
      <c r="F771" s="3">
        <v>0</v>
      </c>
      <c r="G771" s="3">
        <v>0</v>
      </c>
      <c r="H771" s="3">
        <v>0</v>
      </c>
      <c r="I771" s="3">
        <v>1</v>
      </c>
      <c r="J771" s="25">
        <v>7050.6419999999998</v>
      </c>
      <c r="K771" s="25">
        <f t="shared" si="22"/>
        <v>8201.4879389640701</v>
      </c>
      <c r="L771" s="25">
        <f t="shared" si="23"/>
        <v>0.16322569476142318</v>
      </c>
      <c r="N771" s="26">
        <v>737</v>
      </c>
      <c r="O771" s="26">
        <v>33400.295644359809</v>
      </c>
      <c r="P771" s="26">
        <v>7018.7234556401891</v>
      </c>
    </row>
    <row r="772" spans="1:16">
      <c r="A772" s="21">
        <v>1</v>
      </c>
      <c r="B772" s="3">
        <v>64</v>
      </c>
      <c r="C772" s="3">
        <v>39.700000000000003</v>
      </c>
      <c r="D772" s="3">
        <v>0</v>
      </c>
      <c r="E772" s="3">
        <v>0</v>
      </c>
      <c r="F772" s="3">
        <v>0</v>
      </c>
      <c r="G772" s="3">
        <v>0</v>
      </c>
      <c r="H772" s="3">
        <v>0</v>
      </c>
      <c r="I772" s="3">
        <v>1</v>
      </c>
      <c r="J772" s="25">
        <v>14319.031000000001</v>
      </c>
      <c r="K772" s="25">
        <f t="shared" ref="K772:K835" si="24">SUMPRODUCT($A$2:$I$2,A772:I772)</f>
        <v>17006.197103272581</v>
      </c>
      <c r="L772" s="25">
        <f t="shared" si="23"/>
        <v>0.18766396296457355</v>
      </c>
      <c r="N772" s="26">
        <v>738</v>
      </c>
      <c r="O772" s="26">
        <v>2638.2471799830751</v>
      </c>
      <c r="P772" s="26">
        <v>846.08382001692507</v>
      </c>
    </row>
    <row r="773" spans="1:16">
      <c r="A773" s="21">
        <v>1</v>
      </c>
      <c r="B773" s="3">
        <v>38</v>
      </c>
      <c r="C773" s="3">
        <v>19.475000000000001</v>
      </c>
      <c r="D773" s="3">
        <v>2</v>
      </c>
      <c r="E773" s="3">
        <v>0</v>
      </c>
      <c r="F773" s="3">
        <v>0</v>
      </c>
      <c r="G773" s="3">
        <v>1</v>
      </c>
      <c r="H773" s="3">
        <v>0</v>
      </c>
      <c r="I773" s="3">
        <v>0</v>
      </c>
      <c r="J773" s="25">
        <v>6933.2422500000002</v>
      </c>
      <c r="K773" s="25">
        <f t="shared" si="24"/>
        <v>5025.8325201967464</v>
      </c>
      <c r="L773" s="25">
        <f t="shared" ref="L773:L836" si="25">ABS((J773-K773)/J773)</f>
        <v>0.2751107867034725</v>
      </c>
      <c r="N773" s="26">
        <v>739</v>
      </c>
      <c r="O773" s="26">
        <v>29875.487633228859</v>
      </c>
      <c r="P773" s="26">
        <v>6313.6140667711406</v>
      </c>
    </row>
    <row r="774" spans="1:16">
      <c r="A774" s="21">
        <v>1</v>
      </c>
      <c r="B774" s="3">
        <v>61</v>
      </c>
      <c r="C774" s="3">
        <v>36.1</v>
      </c>
      <c r="D774" s="3">
        <v>3</v>
      </c>
      <c r="E774" s="3">
        <v>1</v>
      </c>
      <c r="F774" s="3">
        <v>0</v>
      </c>
      <c r="G774" s="3">
        <v>0</v>
      </c>
      <c r="H774" s="3">
        <v>0</v>
      </c>
      <c r="I774" s="3">
        <v>1</v>
      </c>
      <c r="J774" s="25">
        <v>27941.28758</v>
      </c>
      <c r="K774" s="25">
        <f t="shared" si="24"/>
        <v>16309.718888713805</v>
      </c>
      <c r="L774" s="25">
        <f t="shared" si="25"/>
        <v>0.41628606620161329</v>
      </c>
      <c r="N774" s="26">
        <v>740</v>
      </c>
      <c r="O774" s="26">
        <v>31259.833532115852</v>
      </c>
      <c r="P774" s="26">
        <v>13325.622337884146</v>
      </c>
    </row>
    <row r="775" spans="1:16">
      <c r="A775" s="21">
        <v>1</v>
      </c>
      <c r="B775" s="3">
        <v>53</v>
      </c>
      <c r="C775" s="3">
        <v>26.7</v>
      </c>
      <c r="D775" s="3">
        <v>2</v>
      </c>
      <c r="E775" s="3">
        <v>0</v>
      </c>
      <c r="F775" s="3">
        <v>0</v>
      </c>
      <c r="G775" s="3">
        <v>0</v>
      </c>
      <c r="H775" s="3">
        <v>0</v>
      </c>
      <c r="I775" s="3">
        <v>1</v>
      </c>
      <c r="J775" s="25">
        <v>11150.78</v>
      </c>
      <c r="K775" s="25">
        <f t="shared" si="24"/>
        <v>10722.263418719096</v>
      </c>
      <c r="L775" s="25">
        <f t="shared" si="25"/>
        <v>3.8429292056780293E-2</v>
      </c>
      <c r="N775" s="26">
        <v>741</v>
      </c>
      <c r="O775" s="26">
        <v>8592.198676453143</v>
      </c>
      <c r="P775" s="26">
        <v>12.284973546857145</v>
      </c>
    </row>
    <row r="776" spans="1:16">
      <c r="A776" s="21">
        <v>1</v>
      </c>
      <c r="B776" s="3">
        <v>44</v>
      </c>
      <c r="C776" s="3">
        <v>36.479999999999997</v>
      </c>
      <c r="D776" s="3">
        <v>0</v>
      </c>
      <c r="E776" s="3">
        <v>0</v>
      </c>
      <c r="F776" s="3">
        <v>0</v>
      </c>
      <c r="G776" s="3">
        <v>0</v>
      </c>
      <c r="H776" s="3">
        <v>0</v>
      </c>
      <c r="I776" s="3">
        <v>0</v>
      </c>
      <c r="J776" s="25">
        <v>12797.20962</v>
      </c>
      <c r="K776" s="25">
        <f t="shared" si="24"/>
        <v>11736.918123199543</v>
      </c>
      <c r="L776" s="25">
        <f t="shared" si="25"/>
        <v>8.2853335085125934E-2</v>
      </c>
      <c r="N776" s="26">
        <v>742</v>
      </c>
      <c r="O776" s="26">
        <v>27566.270248227065</v>
      </c>
      <c r="P776" s="26">
        <v>-9319.7747482270643</v>
      </c>
    </row>
    <row r="777" spans="1:16">
      <c r="A777" s="21">
        <v>1</v>
      </c>
      <c r="B777" s="3">
        <v>19</v>
      </c>
      <c r="C777" s="3">
        <v>28.88</v>
      </c>
      <c r="D777" s="3">
        <v>0</v>
      </c>
      <c r="E777" s="3">
        <v>0</v>
      </c>
      <c r="F777" s="3">
        <v>1</v>
      </c>
      <c r="G777" s="3">
        <v>1</v>
      </c>
      <c r="H777" s="3">
        <v>0</v>
      </c>
      <c r="I777" s="3">
        <v>0</v>
      </c>
      <c r="J777" s="25">
        <v>17748.5062</v>
      </c>
      <c r="K777" s="25">
        <f t="shared" si="24"/>
        <v>26233.209704811645</v>
      </c>
      <c r="L777" s="25">
        <f t="shared" si="25"/>
        <v>0.47805169681331522</v>
      </c>
      <c r="N777" s="26">
        <v>743</v>
      </c>
      <c r="O777" s="26">
        <v>36960.261026227643</v>
      </c>
      <c r="P777" s="26">
        <v>6294.1569237723597</v>
      </c>
    </row>
    <row r="778" spans="1:16">
      <c r="A778" s="21">
        <v>1</v>
      </c>
      <c r="B778" s="3">
        <v>41</v>
      </c>
      <c r="C778" s="3">
        <v>34.200000000000003</v>
      </c>
      <c r="D778" s="3">
        <v>2</v>
      </c>
      <c r="E778" s="3">
        <v>1</v>
      </c>
      <c r="F778" s="3">
        <v>0</v>
      </c>
      <c r="G778" s="3">
        <v>1</v>
      </c>
      <c r="H778" s="3">
        <v>0</v>
      </c>
      <c r="I778" s="3">
        <v>0</v>
      </c>
      <c r="J778" s="25">
        <v>7261.741</v>
      </c>
      <c r="K778" s="25">
        <f t="shared" si="24"/>
        <v>10659.710822833302</v>
      </c>
      <c r="L778" s="25">
        <f t="shared" si="25"/>
        <v>0.46792770808450779</v>
      </c>
      <c r="N778" s="26">
        <v>744</v>
      </c>
      <c r="O778" s="26">
        <v>4018.3160382233173</v>
      </c>
      <c r="P778" s="26">
        <v>-260.47123822331741</v>
      </c>
    </row>
    <row r="779" spans="1:16">
      <c r="A779" s="21">
        <v>1</v>
      </c>
      <c r="B779" s="3">
        <v>51</v>
      </c>
      <c r="C779" s="3">
        <v>33.33</v>
      </c>
      <c r="D779" s="3">
        <v>3</v>
      </c>
      <c r="E779" s="3">
        <v>1</v>
      </c>
      <c r="F779" s="3">
        <v>0</v>
      </c>
      <c r="G779" s="3">
        <v>0</v>
      </c>
      <c r="H779" s="3">
        <v>1</v>
      </c>
      <c r="I779" s="3">
        <v>0</v>
      </c>
      <c r="J779" s="25">
        <v>10560.4917</v>
      </c>
      <c r="K779" s="25">
        <f t="shared" si="24"/>
        <v>12726.618438751304</v>
      </c>
      <c r="L779" s="25">
        <f t="shared" si="25"/>
        <v>0.20511608742150741</v>
      </c>
      <c r="N779" s="26">
        <v>745</v>
      </c>
      <c r="O779" s="26">
        <v>9378.0999017427239</v>
      </c>
      <c r="P779" s="26">
        <v>-550.89000174272405</v>
      </c>
    </row>
    <row r="780" spans="1:16">
      <c r="A780" s="21">
        <v>1</v>
      </c>
      <c r="B780" s="3">
        <v>40</v>
      </c>
      <c r="C780" s="3">
        <v>32.299999999999997</v>
      </c>
      <c r="D780" s="3">
        <v>2</v>
      </c>
      <c r="E780" s="3">
        <v>1</v>
      </c>
      <c r="F780" s="3">
        <v>0</v>
      </c>
      <c r="G780" s="3">
        <v>1</v>
      </c>
      <c r="H780" s="3">
        <v>0</v>
      </c>
      <c r="I780" s="3">
        <v>0</v>
      </c>
      <c r="J780" s="25">
        <v>6986.6970000000001</v>
      </c>
      <c r="K780" s="25">
        <f t="shared" si="24"/>
        <v>9758.3869084353555</v>
      </c>
      <c r="L780" s="25">
        <f t="shared" si="25"/>
        <v>0.39670961950051009</v>
      </c>
      <c r="N780" s="26">
        <v>746</v>
      </c>
      <c r="O780" s="26">
        <v>11241.626551915126</v>
      </c>
      <c r="P780" s="26">
        <v>-1331.2667019151249</v>
      </c>
    </row>
    <row r="781" spans="1:16">
      <c r="A781" s="21">
        <v>1</v>
      </c>
      <c r="B781" s="3">
        <v>45</v>
      </c>
      <c r="C781" s="3">
        <v>39.805</v>
      </c>
      <c r="D781" s="3">
        <v>0</v>
      </c>
      <c r="E781" s="3">
        <v>1</v>
      </c>
      <c r="F781" s="3">
        <v>0</v>
      </c>
      <c r="G781" s="3">
        <v>0</v>
      </c>
      <c r="H781" s="3">
        <v>0</v>
      </c>
      <c r="I781" s="3">
        <v>0</v>
      </c>
      <c r="J781" s="25">
        <v>7448.4039499999999</v>
      </c>
      <c r="K781" s="25">
        <f t="shared" si="24"/>
        <v>12990.278349597826</v>
      </c>
      <c r="L781" s="25">
        <f t="shared" si="25"/>
        <v>0.7440351566321568</v>
      </c>
      <c r="N781" s="26">
        <v>747</v>
      </c>
      <c r="O781" s="26">
        <v>5812.4363971976309</v>
      </c>
      <c r="P781" s="26">
        <v>5925.4124428023697</v>
      </c>
    </row>
    <row r="782" spans="1:16">
      <c r="A782" s="21">
        <v>1</v>
      </c>
      <c r="B782" s="3">
        <v>35</v>
      </c>
      <c r="C782" s="3">
        <v>34.32</v>
      </c>
      <c r="D782" s="3">
        <v>3</v>
      </c>
      <c r="E782" s="3">
        <v>1</v>
      </c>
      <c r="F782" s="3">
        <v>0</v>
      </c>
      <c r="G782" s="3">
        <v>0</v>
      </c>
      <c r="H782" s="3">
        <v>1</v>
      </c>
      <c r="I782" s="3">
        <v>0</v>
      </c>
      <c r="J782" s="25">
        <v>5934.3797999999997</v>
      </c>
      <c r="K782" s="25">
        <f t="shared" si="24"/>
        <v>8952.7183172284676</v>
      </c>
      <c r="L782" s="25">
        <f t="shared" si="25"/>
        <v>0.50861903331978653</v>
      </c>
      <c r="N782" s="26">
        <v>748</v>
      </c>
      <c r="O782" s="26">
        <v>-163.3925534735229</v>
      </c>
      <c r="P782" s="26">
        <v>1790.6750034735228</v>
      </c>
    </row>
    <row r="783" spans="1:16">
      <c r="A783" s="21">
        <v>1</v>
      </c>
      <c r="B783" s="3">
        <v>53</v>
      </c>
      <c r="C783" s="3">
        <v>28.88</v>
      </c>
      <c r="D783" s="3">
        <v>0</v>
      </c>
      <c r="E783" s="3">
        <v>1</v>
      </c>
      <c r="F783" s="3">
        <v>0</v>
      </c>
      <c r="G783" s="3">
        <v>1</v>
      </c>
      <c r="H783" s="3">
        <v>0</v>
      </c>
      <c r="I783" s="3">
        <v>0</v>
      </c>
      <c r="J783" s="25">
        <v>9869.8101999999999</v>
      </c>
      <c r="K783" s="25">
        <f t="shared" si="24"/>
        <v>10986.476789773542</v>
      </c>
      <c r="L783" s="25">
        <f t="shared" si="25"/>
        <v>0.11313962144616946</v>
      </c>
      <c r="N783" s="26">
        <v>749</v>
      </c>
      <c r="O783" s="26">
        <v>11860.123876926691</v>
      </c>
      <c r="P783" s="26">
        <v>-3303.2168769266918</v>
      </c>
    </row>
    <row r="784" spans="1:16">
      <c r="A784" s="21">
        <v>1</v>
      </c>
      <c r="B784" s="3">
        <v>30</v>
      </c>
      <c r="C784" s="3">
        <v>24.4</v>
      </c>
      <c r="D784" s="3">
        <v>3</v>
      </c>
      <c r="E784" s="3">
        <v>1</v>
      </c>
      <c r="F784" s="3">
        <v>1</v>
      </c>
      <c r="G784" s="3">
        <v>0</v>
      </c>
      <c r="H784" s="3">
        <v>0</v>
      </c>
      <c r="I784" s="3">
        <v>1</v>
      </c>
      <c r="J784" s="25">
        <v>18259.216</v>
      </c>
      <c r="K784" s="25">
        <f t="shared" si="24"/>
        <v>28227.143094722007</v>
      </c>
      <c r="L784" s="25">
        <f t="shared" si="25"/>
        <v>0.54591210787593547</v>
      </c>
      <c r="N784" s="26">
        <v>750</v>
      </c>
      <c r="O784" s="26">
        <v>5241.7589162934701</v>
      </c>
      <c r="P784" s="26">
        <v>-2179.2506662934702</v>
      </c>
    </row>
    <row r="785" spans="1:16">
      <c r="A785" s="21">
        <v>1</v>
      </c>
      <c r="B785" s="3">
        <v>18</v>
      </c>
      <c r="C785" s="3">
        <v>41.14</v>
      </c>
      <c r="D785" s="3">
        <v>0</v>
      </c>
      <c r="E785" s="3">
        <v>1</v>
      </c>
      <c r="F785" s="3">
        <v>0</v>
      </c>
      <c r="G785" s="3">
        <v>0</v>
      </c>
      <c r="H785" s="3">
        <v>1</v>
      </c>
      <c r="I785" s="3">
        <v>0</v>
      </c>
      <c r="J785" s="25">
        <v>1146.7965999999999</v>
      </c>
      <c r="K785" s="25">
        <f t="shared" si="24"/>
        <v>5472.9580422720846</v>
      </c>
      <c r="L785" s="25">
        <f t="shared" si="25"/>
        <v>3.7723877471140788</v>
      </c>
      <c r="N785" s="26">
        <v>751</v>
      </c>
      <c r="O785" s="26">
        <v>29333.366135565844</v>
      </c>
      <c r="P785" s="26">
        <v>-9794.1231355658456</v>
      </c>
    </row>
    <row r="786" spans="1:16">
      <c r="A786" s="21">
        <v>1</v>
      </c>
      <c r="B786" s="3">
        <v>51</v>
      </c>
      <c r="C786" s="3">
        <v>35.97</v>
      </c>
      <c r="D786" s="3">
        <v>1</v>
      </c>
      <c r="E786" s="3">
        <v>1</v>
      </c>
      <c r="F786" s="3">
        <v>0</v>
      </c>
      <c r="G786" s="3">
        <v>0</v>
      </c>
      <c r="H786" s="3">
        <v>1</v>
      </c>
      <c r="I786" s="3">
        <v>0</v>
      </c>
      <c r="J786" s="25">
        <v>9386.1612999999998</v>
      </c>
      <c r="K786" s="25">
        <f t="shared" si="24"/>
        <v>12671.088065985656</v>
      </c>
      <c r="L786" s="25">
        <f t="shared" si="25"/>
        <v>0.34997552897217482</v>
      </c>
      <c r="N786" s="26">
        <v>752</v>
      </c>
      <c r="O786" s="26">
        <v>2799.2968866714396</v>
      </c>
      <c r="P786" s="26">
        <v>-892.93863667143955</v>
      </c>
    </row>
    <row r="787" spans="1:16">
      <c r="A787" s="21">
        <v>1</v>
      </c>
      <c r="B787" s="3">
        <v>50</v>
      </c>
      <c r="C787" s="3">
        <v>27.6</v>
      </c>
      <c r="D787" s="3">
        <v>1</v>
      </c>
      <c r="E787" s="3">
        <v>0</v>
      </c>
      <c r="F787" s="3">
        <v>1</v>
      </c>
      <c r="G787" s="3">
        <v>0</v>
      </c>
      <c r="H787" s="3">
        <v>0</v>
      </c>
      <c r="I787" s="3">
        <v>1</v>
      </c>
      <c r="J787" s="25">
        <v>24520.263999999999</v>
      </c>
      <c r="K787" s="25">
        <f t="shared" si="24"/>
        <v>33630.002466120495</v>
      </c>
      <c r="L787" s="25">
        <f t="shared" si="25"/>
        <v>0.3715187759039012</v>
      </c>
      <c r="N787" s="26">
        <v>753</v>
      </c>
      <c r="O787" s="26">
        <v>16873.117586522207</v>
      </c>
      <c r="P787" s="26">
        <v>-2662.5816365222072</v>
      </c>
    </row>
    <row r="788" spans="1:16">
      <c r="A788" s="21">
        <v>1</v>
      </c>
      <c r="B788" s="3">
        <v>31</v>
      </c>
      <c r="C788" s="3">
        <v>29.26</v>
      </c>
      <c r="D788" s="3">
        <v>1</v>
      </c>
      <c r="E788" s="3">
        <v>0</v>
      </c>
      <c r="F788" s="3">
        <v>0</v>
      </c>
      <c r="G788" s="3">
        <v>0</v>
      </c>
      <c r="H788" s="3">
        <v>1</v>
      </c>
      <c r="I788" s="3">
        <v>0</v>
      </c>
      <c r="J788" s="25">
        <v>4350.5144</v>
      </c>
      <c r="K788" s="25">
        <f t="shared" si="24"/>
        <v>5389.2873009050682</v>
      </c>
      <c r="L788" s="25">
        <f t="shared" si="25"/>
        <v>0.2387701327698325</v>
      </c>
      <c r="N788" s="26">
        <v>754</v>
      </c>
      <c r="O788" s="26">
        <v>9647.5427603299777</v>
      </c>
      <c r="P788" s="26">
        <v>2186.2395396700231</v>
      </c>
    </row>
    <row r="789" spans="1:16">
      <c r="A789" s="21">
        <v>1</v>
      </c>
      <c r="B789" s="3">
        <v>35</v>
      </c>
      <c r="C789" s="3">
        <v>27.7</v>
      </c>
      <c r="D789" s="3">
        <v>3</v>
      </c>
      <c r="E789" s="3">
        <v>0</v>
      </c>
      <c r="F789" s="3">
        <v>0</v>
      </c>
      <c r="G789" s="3">
        <v>0</v>
      </c>
      <c r="H789" s="3">
        <v>0</v>
      </c>
      <c r="I789" s="3">
        <v>1</v>
      </c>
      <c r="J789" s="25">
        <v>6414.1779999999999</v>
      </c>
      <c r="K789" s="25">
        <f t="shared" si="24"/>
        <v>6913.5430718068055</v>
      </c>
      <c r="L789" s="25">
        <f t="shared" si="25"/>
        <v>7.7853323030138186E-2</v>
      </c>
      <c r="N789" s="26">
        <v>755</v>
      </c>
      <c r="O789" s="26">
        <v>7403.7775508631148</v>
      </c>
      <c r="P789" s="26">
        <v>9724.6485291368863</v>
      </c>
    </row>
    <row r="790" spans="1:16">
      <c r="A790" s="21">
        <v>1</v>
      </c>
      <c r="B790" s="3">
        <v>60</v>
      </c>
      <c r="C790" s="3">
        <v>36.954999999999998</v>
      </c>
      <c r="D790" s="3">
        <v>0</v>
      </c>
      <c r="E790" s="3">
        <v>1</v>
      </c>
      <c r="F790" s="3">
        <v>0</v>
      </c>
      <c r="G790" s="3">
        <v>0</v>
      </c>
      <c r="H790" s="3">
        <v>0</v>
      </c>
      <c r="I790" s="3">
        <v>0</v>
      </c>
      <c r="J790" s="25">
        <v>12741.167450000001</v>
      </c>
      <c r="K790" s="25">
        <f t="shared" si="24"/>
        <v>15876.422294867152</v>
      </c>
      <c r="L790" s="25">
        <f t="shared" si="25"/>
        <v>0.24607280747002122</v>
      </c>
      <c r="N790" s="26">
        <v>756</v>
      </c>
      <c r="O790" s="26">
        <v>6220.6981084654044</v>
      </c>
      <c r="P790" s="26">
        <v>-1189.4285584654044</v>
      </c>
    </row>
    <row r="791" spans="1:16">
      <c r="A791" s="21">
        <v>1</v>
      </c>
      <c r="B791" s="3">
        <v>21</v>
      </c>
      <c r="C791" s="3">
        <v>36.86</v>
      </c>
      <c r="D791" s="3">
        <v>0</v>
      </c>
      <c r="E791" s="3">
        <v>1</v>
      </c>
      <c r="F791" s="3">
        <v>0</v>
      </c>
      <c r="G791" s="3">
        <v>1</v>
      </c>
      <c r="H791" s="3">
        <v>0</v>
      </c>
      <c r="I791" s="3">
        <v>0</v>
      </c>
      <c r="J791" s="25">
        <v>1917.3184000000001</v>
      </c>
      <c r="K791" s="25">
        <f t="shared" si="24"/>
        <v>5473.8372683929119</v>
      </c>
      <c r="L791" s="25">
        <f t="shared" si="25"/>
        <v>1.8549443161829102</v>
      </c>
      <c r="N791" s="26">
        <v>757</v>
      </c>
      <c r="O791" s="26">
        <v>7238.9715505639087</v>
      </c>
      <c r="P791" s="26">
        <v>746.84344943609085</v>
      </c>
    </row>
    <row r="792" spans="1:16">
      <c r="A792" s="21">
        <v>1</v>
      </c>
      <c r="B792" s="3">
        <v>29</v>
      </c>
      <c r="C792" s="3">
        <v>22.515000000000001</v>
      </c>
      <c r="D792" s="3">
        <v>3</v>
      </c>
      <c r="E792" s="3">
        <v>1</v>
      </c>
      <c r="F792" s="3">
        <v>0</v>
      </c>
      <c r="G792" s="3">
        <v>0</v>
      </c>
      <c r="H792" s="3">
        <v>0</v>
      </c>
      <c r="I792" s="3">
        <v>0</v>
      </c>
      <c r="J792" s="25">
        <v>5209.5788499999999</v>
      </c>
      <c r="K792" s="25">
        <f t="shared" si="24"/>
        <v>4442.4235315162323</v>
      </c>
      <c r="L792" s="25">
        <f t="shared" si="25"/>
        <v>0.1472586058436888</v>
      </c>
      <c r="N792" s="26">
        <v>758</v>
      </c>
      <c r="O792" s="26">
        <v>32386.976299602826</v>
      </c>
      <c r="P792" s="26">
        <v>-9321.555599602827</v>
      </c>
    </row>
    <row r="793" spans="1:16">
      <c r="A793" s="21">
        <v>1</v>
      </c>
      <c r="B793" s="3">
        <v>62</v>
      </c>
      <c r="C793" s="3">
        <v>29.92</v>
      </c>
      <c r="D793" s="3">
        <v>0</v>
      </c>
      <c r="E793" s="3">
        <v>0</v>
      </c>
      <c r="F793" s="3">
        <v>0</v>
      </c>
      <c r="G793" s="3">
        <v>0</v>
      </c>
      <c r="H793" s="3">
        <v>1</v>
      </c>
      <c r="I793" s="3">
        <v>0</v>
      </c>
      <c r="J793" s="25">
        <v>13457.960800000001</v>
      </c>
      <c r="K793" s="25">
        <f t="shared" si="24"/>
        <v>13100.201363796878</v>
      </c>
      <c r="L793" s="25">
        <f t="shared" si="25"/>
        <v>2.658348032958479E-2</v>
      </c>
      <c r="N793" s="26">
        <v>759</v>
      </c>
      <c r="O793" s="26">
        <v>9758.3502446592611</v>
      </c>
      <c r="P793" s="26">
        <v>-4329.6225446592607</v>
      </c>
    </row>
    <row r="794" spans="1:16">
      <c r="A794" s="21">
        <v>1</v>
      </c>
      <c r="B794" s="3">
        <v>39</v>
      </c>
      <c r="C794" s="3">
        <v>41.8</v>
      </c>
      <c r="D794" s="3">
        <v>0</v>
      </c>
      <c r="E794" s="3">
        <v>0</v>
      </c>
      <c r="F794" s="3">
        <v>0</v>
      </c>
      <c r="G794" s="3">
        <v>0</v>
      </c>
      <c r="H794" s="3">
        <v>1</v>
      </c>
      <c r="I794" s="3">
        <v>0</v>
      </c>
      <c r="J794" s="25">
        <v>5662.2250000000004</v>
      </c>
      <c r="K794" s="25">
        <f t="shared" si="24"/>
        <v>11222.123484334652</v>
      </c>
      <c r="L794" s="25">
        <f t="shared" si="25"/>
        <v>0.98192821449777279</v>
      </c>
      <c r="N794" s="26">
        <v>760</v>
      </c>
      <c r="O794" s="26">
        <v>28314.088026960711</v>
      </c>
      <c r="P794" s="26">
        <v>7993.7102730392908</v>
      </c>
    </row>
    <row r="795" spans="1:16">
      <c r="A795" s="21">
        <v>1</v>
      </c>
      <c r="B795" s="3">
        <v>19</v>
      </c>
      <c r="C795" s="3">
        <v>27.6</v>
      </c>
      <c r="D795" s="3">
        <v>0</v>
      </c>
      <c r="E795" s="3">
        <v>1</v>
      </c>
      <c r="F795" s="3">
        <v>0</v>
      </c>
      <c r="G795" s="3">
        <v>0</v>
      </c>
      <c r="H795" s="3">
        <v>0</v>
      </c>
      <c r="I795" s="3">
        <v>1</v>
      </c>
      <c r="J795" s="25">
        <v>1252.4069999999999</v>
      </c>
      <c r="K795" s="25">
        <f t="shared" si="24"/>
        <v>1212.1060910056513</v>
      </c>
      <c r="L795" s="25">
        <f t="shared" si="25"/>
        <v>3.2178763767967342E-2</v>
      </c>
      <c r="N795" s="26">
        <v>761</v>
      </c>
      <c r="O795" s="26">
        <v>6392.6118958155566</v>
      </c>
      <c r="P795" s="26">
        <v>-2466.8536958155564</v>
      </c>
    </row>
    <row r="796" spans="1:16">
      <c r="A796" s="21">
        <v>1</v>
      </c>
      <c r="B796" s="3">
        <v>22</v>
      </c>
      <c r="C796" s="3">
        <v>23.18</v>
      </c>
      <c r="D796" s="3">
        <v>0</v>
      </c>
      <c r="E796" s="3">
        <v>0</v>
      </c>
      <c r="F796" s="3">
        <v>0</v>
      </c>
      <c r="G796" s="3">
        <v>0</v>
      </c>
      <c r="H796" s="3">
        <v>0</v>
      </c>
      <c r="I796" s="3">
        <v>0</v>
      </c>
      <c r="J796" s="25">
        <v>2731.9122000000002</v>
      </c>
      <c r="K796" s="25">
        <f t="shared" si="24"/>
        <v>1574.8054343537151</v>
      </c>
      <c r="L796" s="25">
        <f t="shared" si="25"/>
        <v>0.42355195955649122</v>
      </c>
      <c r="N796" s="26">
        <v>762</v>
      </c>
      <c r="O796" s="26">
        <v>5292.9022937465597</v>
      </c>
      <c r="P796" s="26">
        <v>-2875.9472937465598</v>
      </c>
    </row>
    <row r="797" spans="1:16">
      <c r="A797" s="21">
        <v>1</v>
      </c>
      <c r="B797" s="3">
        <v>53</v>
      </c>
      <c r="C797" s="3">
        <v>20.9</v>
      </c>
      <c r="D797" s="3">
        <v>0</v>
      </c>
      <c r="E797" s="3">
        <v>1</v>
      </c>
      <c r="F797" s="3">
        <v>1</v>
      </c>
      <c r="G797" s="3">
        <v>0</v>
      </c>
      <c r="H797" s="3">
        <v>1</v>
      </c>
      <c r="I797" s="3">
        <v>0</v>
      </c>
      <c r="J797" s="25">
        <v>21195.817999999999</v>
      </c>
      <c r="K797" s="25">
        <f t="shared" si="24"/>
        <v>31446.189421908679</v>
      </c>
      <c r="L797" s="25">
        <f t="shared" si="25"/>
        <v>0.48360348356966831</v>
      </c>
      <c r="N797" s="26">
        <v>763</v>
      </c>
      <c r="O797" s="26">
        <v>28962.533386785053</v>
      </c>
      <c r="P797" s="26">
        <v>-9921.6573867850529</v>
      </c>
    </row>
    <row r="798" spans="1:16">
      <c r="A798" s="21">
        <v>1</v>
      </c>
      <c r="B798" s="3">
        <v>39</v>
      </c>
      <c r="C798" s="3">
        <v>31.92</v>
      </c>
      <c r="D798" s="3">
        <v>2</v>
      </c>
      <c r="E798" s="3">
        <v>0</v>
      </c>
      <c r="F798" s="3">
        <v>0</v>
      </c>
      <c r="G798" s="3">
        <v>1</v>
      </c>
      <c r="H798" s="3">
        <v>0</v>
      </c>
      <c r="I798" s="3">
        <v>0</v>
      </c>
      <c r="J798" s="25">
        <v>7209.4917999999998</v>
      </c>
      <c r="K798" s="25">
        <f t="shared" si="24"/>
        <v>9503.9514029209986</v>
      </c>
      <c r="L798" s="25">
        <f t="shared" si="25"/>
        <v>0.3182553870053641</v>
      </c>
      <c r="N798" s="26">
        <v>764</v>
      </c>
      <c r="O798" s="26">
        <v>3694.4741804362425</v>
      </c>
      <c r="P798" s="26">
        <v>-623.66548043624243</v>
      </c>
    </row>
    <row r="799" spans="1:16">
      <c r="A799" s="21">
        <v>1</v>
      </c>
      <c r="B799" s="3">
        <v>27</v>
      </c>
      <c r="C799" s="3">
        <v>28.5</v>
      </c>
      <c r="D799" s="3">
        <v>0</v>
      </c>
      <c r="E799" s="3">
        <v>1</v>
      </c>
      <c r="F799" s="3">
        <v>1</v>
      </c>
      <c r="G799" s="3">
        <v>1</v>
      </c>
      <c r="H799" s="3">
        <v>0</v>
      </c>
      <c r="I799" s="3">
        <v>0</v>
      </c>
      <c r="J799" s="25">
        <v>18310.741999999998</v>
      </c>
      <c r="K799" s="25">
        <f t="shared" si="24"/>
        <v>28027.852653343201</v>
      </c>
      <c r="L799" s="25">
        <f t="shared" si="25"/>
        <v>0.5306781480151489</v>
      </c>
      <c r="N799" s="26">
        <v>765</v>
      </c>
      <c r="O799" s="26">
        <v>9110.1935729646084</v>
      </c>
      <c r="P799" s="26">
        <v>-15.125322964608131</v>
      </c>
    </row>
    <row r="800" spans="1:16">
      <c r="A800" s="21">
        <v>1</v>
      </c>
      <c r="B800" s="3">
        <v>30</v>
      </c>
      <c r="C800" s="3">
        <v>44.22</v>
      </c>
      <c r="D800" s="3">
        <v>2</v>
      </c>
      <c r="E800" s="3">
        <v>1</v>
      </c>
      <c r="F800" s="3">
        <v>0</v>
      </c>
      <c r="G800" s="3">
        <v>0</v>
      </c>
      <c r="H800" s="3">
        <v>1</v>
      </c>
      <c r="I800" s="3">
        <v>0</v>
      </c>
      <c r="J800" s="25">
        <v>4266.1657999999998</v>
      </c>
      <c r="K800" s="25">
        <f t="shared" si="24"/>
        <v>10550.951200139911</v>
      </c>
      <c r="L800" s="25">
        <f t="shared" si="25"/>
        <v>1.4731695144478236</v>
      </c>
      <c r="N800" s="26">
        <v>766</v>
      </c>
      <c r="O800" s="26">
        <v>13144.141280201968</v>
      </c>
      <c r="P800" s="26">
        <v>-1301.517530201967</v>
      </c>
    </row>
    <row r="801" spans="1:16">
      <c r="A801" s="21">
        <v>1</v>
      </c>
      <c r="B801" s="3">
        <v>30</v>
      </c>
      <c r="C801" s="3">
        <v>22.895</v>
      </c>
      <c r="D801" s="3">
        <v>1</v>
      </c>
      <c r="E801" s="3">
        <v>0</v>
      </c>
      <c r="F801" s="3">
        <v>0</v>
      </c>
      <c r="G801" s="3">
        <v>0</v>
      </c>
      <c r="H801" s="3">
        <v>0</v>
      </c>
      <c r="I801" s="3">
        <v>0</v>
      </c>
      <c r="J801" s="25">
        <v>4719.52405</v>
      </c>
      <c r="K801" s="25">
        <f t="shared" si="24"/>
        <v>4008.4866655225424</v>
      </c>
      <c r="L801" s="25">
        <f t="shared" si="25"/>
        <v>0.1506587056119478</v>
      </c>
      <c r="N801" s="26">
        <v>767</v>
      </c>
      <c r="O801" s="26">
        <v>10473.793739171473</v>
      </c>
      <c r="P801" s="26">
        <v>-2411.029739171473</v>
      </c>
    </row>
    <row r="802" spans="1:16">
      <c r="A802" s="21">
        <v>1</v>
      </c>
      <c r="B802" s="3">
        <v>58</v>
      </c>
      <c r="C802" s="3">
        <v>33.1</v>
      </c>
      <c r="D802" s="3">
        <v>0</v>
      </c>
      <c r="E802" s="3">
        <v>0</v>
      </c>
      <c r="F802" s="3">
        <v>0</v>
      </c>
      <c r="G802" s="3">
        <v>0</v>
      </c>
      <c r="H802" s="3">
        <v>0</v>
      </c>
      <c r="I802" s="3">
        <v>1</v>
      </c>
      <c r="J802" s="25">
        <v>11848.141</v>
      </c>
      <c r="K802" s="25">
        <f t="shared" si="24"/>
        <v>13226.382194216949</v>
      </c>
      <c r="L802" s="25">
        <f t="shared" si="25"/>
        <v>0.11632552264671304</v>
      </c>
      <c r="N802" s="26">
        <v>768</v>
      </c>
      <c r="O802" s="26">
        <v>8201.4879389640701</v>
      </c>
      <c r="P802" s="26">
        <v>-1150.8459389640702</v>
      </c>
    </row>
    <row r="803" spans="1:16">
      <c r="A803" s="21">
        <v>1</v>
      </c>
      <c r="B803" s="3">
        <v>33</v>
      </c>
      <c r="C803" s="3">
        <v>24.795000000000002</v>
      </c>
      <c r="D803" s="3">
        <v>0</v>
      </c>
      <c r="E803" s="3">
        <v>1</v>
      </c>
      <c r="F803" s="3">
        <v>1</v>
      </c>
      <c r="G803" s="3">
        <v>0</v>
      </c>
      <c r="H803" s="3">
        <v>0</v>
      </c>
      <c r="I803" s="3">
        <v>0</v>
      </c>
      <c r="J803" s="25">
        <v>17904.527050000001</v>
      </c>
      <c r="K803" s="25">
        <f t="shared" si="24"/>
        <v>28665.242922363763</v>
      </c>
      <c r="L803" s="25">
        <f t="shared" si="25"/>
        <v>0.60100531236114174</v>
      </c>
      <c r="N803" s="26">
        <v>769</v>
      </c>
      <c r="O803" s="26">
        <v>17006.197103272581</v>
      </c>
      <c r="P803" s="26">
        <v>-2687.1661032725806</v>
      </c>
    </row>
    <row r="804" spans="1:16">
      <c r="A804" s="21">
        <v>1</v>
      </c>
      <c r="B804" s="3">
        <v>42</v>
      </c>
      <c r="C804" s="3">
        <v>26.18</v>
      </c>
      <c r="D804" s="3">
        <v>1</v>
      </c>
      <c r="E804" s="3">
        <v>0</v>
      </c>
      <c r="F804" s="3">
        <v>0</v>
      </c>
      <c r="G804" s="3">
        <v>0</v>
      </c>
      <c r="H804" s="3">
        <v>1</v>
      </c>
      <c r="I804" s="3">
        <v>0</v>
      </c>
      <c r="J804" s="25">
        <v>7046.7222000000002</v>
      </c>
      <c r="K804" s="25">
        <f t="shared" si="24"/>
        <v>7169.9913416945083</v>
      </c>
      <c r="L804" s="25">
        <f t="shared" si="25"/>
        <v>1.7493117820723526E-2</v>
      </c>
      <c r="N804" s="26">
        <v>770</v>
      </c>
      <c r="O804" s="26">
        <v>5025.8325201967464</v>
      </c>
      <c r="P804" s="26">
        <v>1907.4097298032539</v>
      </c>
    </row>
    <row r="805" spans="1:16">
      <c r="A805" s="21">
        <v>1</v>
      </c>
      <c r="B805" s="3">
        <v>64</v>
      </c>
      <c r="C805" s="3">
        <v>35.97</v>
      </c>
      <c r="D805" s="3">
        <v>0</v>
      </c>
      <c r="E805" s="3">
        <v>0</v>
      </c>
      <c r="F805" s="3">
        <v>0</v>
      </c>
      <c r="G805" s="3">
        <v>0</v>
      </c>
      <c r="H805" s="3">
        <v>1</v>
      </c>
      <c r="I805" s="3">
        <v>0</v>
      </c>
      <c r="J805" s="25">
        <v>14313.846299999999</v>
      </c>
      <c r="K805" s="25">
        <f t="shared" si="24"/>
        <v>15666.034463217155</v>
      </c>
      <c r="L805" s="25">
        <f t="shared" si="25"/>
        <v>9.4467142854339256E-2</v>
      </c>
      <c r="N805" s="26">
        <v>771</v>
      </c>
      <c r="O805" s="26">
        <v>16309.718888713805</v>
      </c>
      <c r="P805" s="26">
        <v>11631.568691286195</v>
      </c>
    </row>
    <row r="806" spans="1:16">
      <c r="A806" s="21">
        <v>1</v>
      </c>
      <c r="B806" s="3">
        <v>21</v>
      </c>
      <c r="C806" s="3">
        <v>22.3</v>
      </c>
      <c r="D806" s="3">
        <v>1</v>
      </c>
      <c r="E806" s="3">
        <v>1</v>
      </c>
      <c r="F806" s="3">
        <v>0</v>
      </c>
      <c r="G806" s="3">
        <v>0</v>
      </c>
      <c r="H806" s="3">
        <v>0</v>
      </c>
      <c r="I806" s="3">
        <v>1</v>
      </c>
      <c r="J806" s="25">
        <v>2103.08</v>
      </c>
      <c r="K806" s="25">
        <f t="shared" si="24"/>
        <v>403.59403709202638</v>
      </c>
      <c r="L806" s="25">
        <f t="shared" si="25"/>
        <v>0.80809382567851606</v>
      </c>
      <c r="N806" s="26">
        <v>772</v>
      </c>
      <c r="O806" s="26">
        <v>10722.263418719096</v>
      </c>
      <c r="P806" s="26">
        <v>428.51658128090457</v>
      </c>
    </row>
    <row r="807" spans="1:16">
      <c r="A807" s="21">
        <v>1</v>
      </c>
      <c r="B807" s="3">
        <v>18</v>
      </c>
      <c r="C807" s="3">
        <v>42.24</v>
      </c>
      <c r="D807" s="3">
        <v>0</v>
      </c>
      <c r="E807" s="3">
        <v>0</v>
      </c>
      <c r="F807" s="3">
        <v>1</v>
      </c>
      <c r="G807" s="3">
        <v>0</v>
      </c>
      <c r="H807" s="3">
        <v>1</v>
      </c>
      <c r="I807" s="3">
        <v>0</v>
      </c>
      <c r="J807" s="25">
        <v>38792.685599999997</v>
      </c>
      <c r="K807" s="25">
        <f t="shared" si="24"/>
        <v>29825.919742551938</v>
      </c>
      <c r="L807" s="25">
        <f t="shared" si="25"/>
        <v>0.23114578737616609</v>
      </c>
      <c r="N807" s="26">
        <v>773</v>
      </c>
      <c r="O807" s="26">
        <v>11736.918123199543</v>
      </c>
      <c r="P807" s="26">
        <v>1060.291496800457</v>
      </c>
    </row>
    <row r="808" spans="1:16">
      <c r="A808" s="21">
        <v>1</v>
      </c>
      <c r="B808" s="3">
        <v>23</v>
      </c>
      <c r="C808" s="3">
        <v>26.51</v>
      </c>
      <c r="D808" s="3">
        <v>0</v>
      </c>
      <c r="E808" s="3">
        <v>1</v>
      </c>
      <c r="F808" s="3">
        <v>0</v>
      </c>
      <c r="G808" s="3">
        <v>0</v>
      </c>
      <c r="H808" s="3">
        <v>1</v>
      </c>
      <c r="I808" s="3">
        <v>0</v>
      </c>
      <c r="J808" s="25">
        <v>1815.8759</v>
      </c>
      <c r="K808" s="25">
        <f t="shared" si="24"/>
        <v>1794.8395786322342</v>
      </c>
      <c r="L808" s="25">
        <f t="shared" si="25"/>
        <v>1.1584669066738438E-2</v>
      </c>
      <c r="N808" s="26">
        <v>774</v>
      </c>
      <c r="O808" s="26">
        <v>26233.209704811645</v>
      </c>
      <c r="P808" s="26">
        <v>-8484.703504811645</v>
      </c>
    </row>
    <row r="809" spans="1:16">
      <c r="A809" s="21">
        <v>1</v>
      </c>
      <c r="B809" s="3">
        <v>45</v>
      </c>
      <c r="C809" s="3">
        <v>35.814999999999998</v>
      </c>
      <c r="D809" s="3">
        <v>0</v>
      </c>
      <c r="E809" s="3">
        <v>0</v>
      </c>
      <c r="F809" s="3">
        <v>0</v>
      </c>
      <c r="G809" s="3">
        <v>1</v>
      </c>
      <c r="H809" s="3">
        <v>0</v>
      </c>
      <c r="I809" s="3">
        <v>0</v>
      </c>
      <c r="J809" s="25">
        <v>7731.8578500000003</v>
      </c>
      <c r="K809" s="25">
        <f t="shared" si="24"/>
        <v>11415.246929661042</v>
      </c>
      <c r="L809" s="25">
        <f t="shared" si="25"/>
        <v>0.476391205208337</v>
      </c>
      <c r="N809" s="26">
        <v>775</v>
      </c>
      <c r="O809" s="26">
        <v>10659.710822833302</v>
      </c>
      <c r="P809" s="26">
        <v>-3397.9698228333018</v>
      </c>
    </row>
    <row r="810" spans="1:16">
      <c r="A810" s="21">
        <v>1</v>
      </c>
      <c r="B810" s="3">
        <v>40</v>
      </c>
      <c r="C810" s="3">
        <v>41.42</v>
      </c>
      <c r="D810" s="3">
        <v>1</v>
      </c>
      <c r="E810" s="3">
        <v>0</v>
      </c>
      <c r="F810" s="3">
        <v>0</v>
      </c>
      <c r="G810" s="3">
        <v>1</v>
      </c>
      <c r="H810" s="3">
        <v>0</v>
      </c>
      <c r="I810" s="3">
        <v>0</v>
      </c>
      <c r="J810" s="25">
        <v>28476.734990000001</v>
      </c>
      <c r="K810" s="25">
        <f t="shared" si="24"/>
        <v>12507.645019612195</v>
      </c>
      <c r="L810" s="25">
        <f t="shared" si="25"/>
        <v>0.56077671741495549</v>
      </c>
      <c r="N810" s="26">
        <v>776</v>
      </c>
      <c r="O810" s="26">
        <v>12726.618438751304</v>
      </c>
      <c r="P810" s="26">
        <v>-2166.1267387513035</v>
      </c>
    </row>
    <row r="811" spans="1:16">
      <c r="A811" s="21">
        <v>1</v>
      </c>
      <c r="B811" s="3">
        <v>19</v>
      </c>
      <c r="C811" s="3">
        <v>36.575000000000003</v>
      </c>
      <c r="D811" s="3">
        <v>0</v>
      </c>
      <c r="E811" s="3">
        <v>0</v>
      </c>
      <c r="F811" s="3">
        <v>0</v>
      </c>
      <c r="G811" s="3">
        <v>1</v>
      </c>
      <c r="H811" s="3">
        <v>0</v>
      </c>
      <c r="I811" s="3">
        <v>0</v>
      </c>
      <c r="J811" s="25">
        <v>2136.8822500000001</v>
      </c>
      <c r="K811" s="25">
        <f t="shared" si="24"/>
        <v>4994.7687884342358</v>
      </c>
      <c r="L811" s="25">
        <f t="shared" si="25"/>
        <v>1.3374094611129066</v>
      </c>
      <c r="N811" s="26">
        <v>777</v>
      </c>
      <c r="O811" s="26">
        <v>9758.3869084353555</v>
      </c>
      <c r="P811" s="26">
        <v>-2771.6899084353554</v>
      </c>
    </row>
    <row r="812" spans="1:16">
      <c r="A812" s="21">
        <v>1</v>
      </c>
      <c r="B812" s="3">
        <v>18</v>
      </c>
      <c r="C812" s="3">
        <v>30.14</v>
      </c>
      <c r="D812" s="3">
        <v>0</v>
      </c>
      <c r="E812" s="3">
        <v>1</v>
      </c>
      <c r="F812" s="3">
        <v>0</v>
      </c>
      <c r="G812" s="3">
        <v>0</v>
      </c>
      <c r="H812" s="3">
        <v>1</v>
      </c>
      <c r="I812" s="3">
        <v>0</v>
      </c>
      <c r="J812" s="25">
        <v>1131.5065999999999</v>
      </c>
      <c r="K812" s="25">
        <f t="shared" si="24"/>
        <v>1741.8300525528427</v>
      </c>
      <c r="L812" s="25">
        <f t="shared" si="25"/>
        <v>0.53939009507575375</v>
      </c>
      <c r="N812" s="26">
        <v>778</v>
      </c>
      <c r="O812" s="26">
        <v>12990.278349597826</v>
      </c>
      <c r="P812" s="26">
        <v>-5541.8743995978257</v>
      </c>
    </row>
    <row r="813" spans="1:16">
      <c r="A813" s="21">
        <v>1</v>
      </c>
      <c r="B813" s="3">
        <v>25</v>
      </c>
      <c r="C813" s="3">
        <v>25.84</v>
      </c>
      <c r="D813" s="3">
        <v>1</v>
      </c>
      <c r="E813" s="3">
        <v>1</v>
      </c>
      <c r="F813" s="3">
        <v>0</v>
      </c>
      <c r="G813" s="3">
        <v>0</v>
      </c>
      <c r="H813" s="3">
        <v>0</v>
      </c>
      <c r="I813" s="3">
        <v>0</v>
      </c>
      <c r="J813" s="25">
        <v>3309.7926000000002</v>
      </c>
      <c r="K813" s="25">
        <f t="shared" si="24"/>
        <v>3591.815264324619</v>
      </c>
      <c r="L813" s="25">
        <f t="shared" si="25"/>
        <v>8.5208560900347272E-2</v>
      </c>
      <c r="N813" s="26">
        <v>779</v>
      </c>
      <c r="O813" s="26">
        <v>8952.7183172284676</v>
      </c>
      <c r="P813" s="26">
        <v>-3018.3385172284679</v>
      </c>
    </row>
    <row r="814" spans="1:16">
      <c r="A814" s="21">
        <v>1</v>
      </c>
      <c r="B814" s="3">
        <v>46</v>
      </c>
      <c r="C814" s="3">
        <v>30.8</v>
      </c>
      <c r="D814" s="3">
        <v>3</v>
      </c>
      <c r="E814" s="3">
        <v>0</v>
      </c>
      <c r="F814" s="3">
        <v>0</v>
      </c>
      <c r="G814" s="3">
        <v>0</v>
      </c>
      <c r="H814" s="3">
        <v>0</v>
      </c>
      <c r="I814" s="3">
        <v>1</v>
      </c>
      <c r="J814" s="25">
        <v>9414.92</v>
      </c>
      <c r="K814" s="25">
        <f t="shared" si="24"/>
        <v>10790.462655911238</v>
      </c>
      <c r="L814" s="25">
        <f t="shared" si="25"/>
        <v>0.14610242635213452</v>
      </c>
      <c r="N814" s="26">
        <v>780</v>
      </c>
      <c r="O814" s="26">
        <v>10986.476789773542</v>
      </c>
      <c r="P814" s="26">
        <v>-1116.666589773542</v>
      </c>
    </row>
    <row r="815" spans="1:16">
      <c r="A815" s="21">
        <v>1</v>
      </c>
      <c r="B815" s="3">
        <v>33</v>
      </c>
      <c r="C815" s="3">
        <v>42.94</v>
      </c>
      <c r="D815" s="3">
        <v>3</v>
      </c>
      <c r="E815" s="3">
        <v>0</v>
      </c>
      <c r="F815" s="3">
        <v>0</v>
      </c>
      <c r="G815" s="3">
        <v>1</v>
      </c>
      <c r="H815" s="3">
        <v>0</v>
      </c>
      <c r="I815" s="3">
        <v>0</v>
      </c>
      <c r="J815" s="25">
        <v>6360.9935999999998</v>
      </c>
      <c r="K815" s="25">
        <f t="shared" si="24"/>
        <v>12176.225691637501</v>
      </c>
      <c r="L815" s="25">
        <f t="shared" si="25"/>
        <v>0.91420184601938626</v>
      </c>
      <c r="N815" s="26">
        <v>781</v>
      </c>
      <c r="O815" s="26">
        <v>28227.143094722007</v>
      </c>
      <c r="P815" s="26">
        <v>-9967.9270947220066</v>
      </c>
    </row>
    <row r="816" spans="1:16">
      <c r="A816" s="21">
        <v>1</v>
      </c>
      <c r="B816" s="3">
        <v>54</v>
      </c>
      <c r="C816" s="3">
        <v>21.01</v>
      </c>
      <c r="D816" s="3">
        <v>2</v>
      </c>
      <c r="E816" s="3">
        <v>1</v>
      </c>
      <c r="F816" s="3">
        <v>0</v>
      </c>
      <c r="G816" s="3">
        <v>0</v>
      </c>
      <c r="H816" s="3">
        <v>1</v>
      </c>
      <c r="I816" s="3">
        <v>0</v>
      </c>
      <c r="J816" s="25">
        <v>11013.7119</v>
      </c>
      <c r="K816" s="25">
        <f t="shared" si="24"/>
        <v>8842.8236027286639</v>
      </c>
      <c r="L816" s="25">
        <f t="shared" si="25"/>
        <v>0.19710777955535011</v>
      </c>
      <c r="N816" s="26">
        <v>782</v>
      </c>
      <c r="O816" s="26">
        <v>5472.9580422720846</v>
      </c>
      <c r="P816" s="26">
        <v>-4326.161442272085</v>
      </c>
    </row>
    <row r="817" spans="1:16">
      <c r="A817" s="21">
        <v>1</v>
      </c>
      <c r="B817" s="3">
        <v>28</v>
      </c>
      <c r="C817" s="3">
        <v>22.515000000000001</v>
      </c>
      <c r="D817" s="3">
        <v>2</v>
      </c>
      <c r="E817" s="3">
        <v>1</v>
      </c>
      <c r="F817" s="3">
        <v>0</v>
      </c>
      <c r="G817" s="3">
        <v>0</v>
      </c>
      <c r="H817" s="3">
        <v>0</v>
      </c>
      <c r="I817" s="3">
        <v>0</v>
      </c>
      <c r="J817" s="25">
        <v>4428.8878500000001</v>
      </c>
      <c r="K817" s="25">
        <f t="shared" si="24"/>
        <v>3710.0666338297524</v>
      </c>
      <c r="L817" s="25">
        <f t="shared" si="25"/>
        <v>0.16230287162729751</v>
      </c>
      <c r="N817" s="26">
        <v>783</v>
      </c>
      <c r="O817" s="26">
        <v>12671.088065985656</v>
      </c>
      <c r="P817" s="26">
        <v>-3284.9267659856559</v>
      </c>
    </row>
    <row r="818" spans="1:16">
      <c r="A818" s="21">
        <v>1</v>
      </c>
      <c r="B818" s="3">
        <v>36</v>
      </c>
      <c r="C818" s="3">
        <v>34.43</v>
      </c>
      <c r="D818" s="3">
        <v>2</v>
      </c>
      <c r="E818" s="3">
        <v>1</v>
      </c>
      <c r="F818" s="3">
        <v>0</v>
      </c>
      <c r="G818" s="3">
        <v>0</v>
      </c>
      <c r="H818" s="3">
        <v>1</v>
      </c>
      <c r="I818" s="3">
        <v>0</v>
      </c>
      <c r="J818" s="25">
        <v>5584.3056999999999</v>
      </c>
      <c r="K818" s="25">
        <f t="shared" si="24"/>
        <v>8771.385404513876</v>
      </c>
      <c r="L818" s="25">
        <f t="shared" si="25"/>
        <v>0.57072085156689689</v>
      </c>
      <c r="N818" s="26">
        <v>784</v>
      </c>
      <c r="O818" s="26">
        <v>33630.002466120495</v>
      </c>
      <c r="P818" s="26">
        <v>-9109.738466120496</v>
      </c>
    </row>
    <row r="819" spans="1:16">
      <c r="A819" s="21">
        <v>1</v>
      </c>
      <c r="B819" s="3">
        <v>20</v>
      </c>
      <c r="C819" s="3">
        <v>31.46</v>
      </c>
      <c r="D819" s="3">
        <v>0</v>
      </c>
      <c r="E819" s="3">
        <v>0</v>
      </c>
      <c r="F819" s="3">
        <v>0</v>
      </c>
      <c r="G819" s="3">
        <v>0</v>
      </c>
      <c r="H819" s="3">
        <v>1</v>
      </c>
      <c r="I819" s="3">
        <v>0</v>
      </c>
      <c r="J819" s="25">
        <v>1877.9294</v>
      </c>
      <c r="K819" s="25">
        <f t="shared" si="24"/>
        <v>2834.5924757889552</v>
      </c>
      <c r="L819" s="25">
        <f t="shared" si="25"/>
        <v>0.50942440955924928</v>
      </c>
      <c r="N819" s="26">
        <v>785</v>
      </c>
      <c r="O819" s="26">
        <v>5389.2873009050682</v>
      </c>
      <c r="P819" s="26">
        <v>-1038.7729009050681</v>
      </c>
    </row>
    <row r="820" spans="1:16">
      <c r="A820" s="21">
        <v>1</v>
      </c>
      <c r="B820" s="3">
        <v>24</v>
      </c>
      <c r="C820" s="3">
        <v>24.225000000000001</v>
      </c>
      <c r="D820" s="3">
        <v>0</v>
      </c>
      <c r="E820" s="3">
        <v>0</v>
      </c>
      <c r="F820" s="3">
        <v>0</v>
      </c>
      <c r="G820" s="3">
        <v>1</v>
      </c>
      <c r="H820" s="3">
        <v>0</v>
      </c>
      <c r="I820" s="3">
        <v>0</v>
      </c>
      <c r="J820" s="25">
        <v>2842.7607499999999</v>
      </c>
      <c r="K820" s="25">
        <f t="shared" si="24"/>
        <v>2090.0113990271002</v>
      </c>
      <c r="L820" s="25">
        <f t="shared" si="25"/>
        <v>0.26479518227937393</v>
      </c>
      <c r="N820" s="26">
        <v>786</v>
      </c>
      <c r="O820" s="26">
        <v>6913.5430718068055</v>
      </c>
      <c r="P820" s="26">
        <v>-499.36507180680564</v>
      </c>
    </row>
    <row r="821" spans="1:16">
      <c r="A821" s="21">
        <v>1</v>
      </c>
      <c r="B821" s="3">
        <v>23</v>
      </c>
      <c r="C821" s="3">
        <v>37.1</v>
      </c>
      <c r="D821" s="3">
        <v>3</v>
      </c>
      <c r="E821" s="3">
        <v>1</v>
      </c>
      <c r="F821" s="3">
        <v>0</v>
      </c>
      <c r="G821" s="3">
        <v>0</v>
      </c>
      <c r="H821" s="3">
        <v>0</v>
      </c>
      <c r="I821" s="3">
        <v>1</v>
      </c>
      <c r="J821" s="25">
        <v>3597.596</v>
      </c>
      <c r="K821" s="25">
        <f t="shared" si="24"/>
        <v>6888.3709459054207</v>
      </c>
      <c r="L821" s="25">
        <f t="shared" si="25"/>
        <v>0.91471497797568735</v>
      </c>
      <c r="N821" s="26">
        <v>787</v>
      </c>
      <c r="O821" s="26">
        <v>15876.422294867152</v>
      </c>
      <c r="P821" s="26">
        <v>-3135.2548448671514</v>
      </c>
    </row>
    <row r="822" spans="1:16">
      <c r="A822" s="21">
        <v>1</v>
      </c>
      <c r="B822" s="3">
        <v>47</v>
      </c>
      <c r="C822" s="3">
        <v>26.125</v>
      </c>
      <c r="D822" s="3">
        <v>1</v>
      </c>
      <c r="E822" s="3">
        <v>0</v>
      </c>
      <c r="F822" s="3">
        <v>1</v>
      </c>
      <c r="G822" s="3">
        <v>0</v>
      </c>
      <c r="H822" s="3">
        <v>0</v>
      </c>
      <c r="I822" s="3">
        <v>0</v>
      </c>
      <c r="J822" s="25">
        <v>23401.30575</v>
      </c>
      <c r="K822" s="25">
        <f t="shared" si="24"/>
        <v>33319.174055733296</v>
      </c>
      <c r="L822" s="25">
        <f t="shared" si="25"/>
        <v>0.42381687636098242</v>
      </c>
      <c r="N822" s="26">
        <v>788</v>
      </c>
      <c r="O822" s="26">
        <v>5473.8372683929119</v>
      </c>
      <c r="P822" s="26">
        <v>-3556.5188683929118</v>
      </c>
    </row>
    <row r="823" spans="1:16">
      <c r="A823" s="21">
        <v>1</v>
      </c>
      <c r="B823" s="3">
        <v>33</v>
      </c>
      <c r="C823" s="3">
        <v>35.53</v>
      </c>
      <c r="D823" s="3">
        <v>0</v>
      </c>
      <c r="E823" s="3">
        <v>0</v>
      </c>
      <c r="F823" s="3">
        <v>1</v>
      </c>
      <c r="G823" s="3">
        <v>1</v>
      </c>
      <c r="H823" s="3">
        <v>0</v>
      </c>
      <c r="I823" s="3">
        <v>0</v>
      </c>
      <c r="J823" s="25">
        <v>55135.402090000003</v>
      </c>
      <c r="K823" s="25">
        <f t="shared" si="24"/>
        <v>32084.835106846604</v>
      </c>
      <c r="L823" s="25">
        <f t="shared" si="25"/>
        <v>0.41807198477535212</v>
      </c>
      <c r="N823" s="26">
        <v>789</v>
      </c>
      <c r="O823" s="26">
        <v>4442.4235315162323</v>
      </c>
      <c r="P823" s="26">
        <v>767.15531848376759</v>
      </c>
    </row>
    <row r="824" spans="1:16">
      <c r="A824" s="21">
        <v>1</v>
      </c>
      <c r="B824" s="3">
        <v>45</v>
      </c>
      <c r="C824" s="3">
        <v>33.700000000000003</v>
      </c>
      <c r="D824" s="3">
        <v>1</v>
      </c>
      <c r="E824" s="3">
        <v>1</v>
      </c>
      <c r="F824" s="3">
        <v>0</v>
      </c>
      <c r="G824" s="3">
        <v>0</v>
      </c>
      <c r="H824" s="3">
        <v>0</v>
      </c>
      <c r="I824" s="3">
        <v>1</v>
      </c>
      <c r="J824" s="25">
        <v>7445.9179999999997</v>
      </c>
      <c r="K824" s="25">
        <f t="shared" si="24"/>
        <v>10434.951869151955</v>
      </c>
      <c r="L824" s="25">
        <f t="shared" si="25"/>
        <v>0.40143255259485205</v>
      </c>
      <c r="N824" s="26">
        <v>790</v>
      </c>
      <c r="O824" s="26">
        <v>13100.201363796878</v>
      </c>
      <c r="P824" s="26">
        <v>357.75943620312319</v>
      </c>
    </row>
    <row r="825" spans="1:16">
      <c r="A825" s="21">
        <v>1</v>
      </c>
      <c r="B825" s="3">
        <v>26</v>
      </c>
      <c r="C825" s="3">
        <v>17.670000000000002</v>
      </c>
      <c r="D825" s="3">
        <v>0</v>
      </c>
      <c r="E825" s="3">
        <v>1</v>
      </c>
      <c r="F825" s="3">
        <v>0</v>
      </c>
      <c r="G825" s="3">
        <v>1</v>
      </c>
      <c r="H825" s="3">
        <v>0</v>
      </c>
      <c r="I825" s="3">
        <v>0</v>
      </c>
      <c r="J825" s="25">
        <v>2680.9493000000002</v>
      </c>
      <c r="K825" s="25">
        <f t="shared" si="24"/>
        <v>248.99665628763228</v>
      </c>
      <c r="L825" s="25">
        <f t="shared" si="25"/>
        <v>0.9071236982036055</v>
      </c>
      <c r="N825" s="26">
        <v>791</v>
      </c>
      <c r="O825" s="26">
        <v>11222.123484334652</v>
      </c>
      <c r="P825" s="26">
        <v>-5559.8984843346516</v>
      </c>
    </row>
    <row r="826" spans="1:16">
      <c r="A826" s="21">
        <v>1</v>
      </c>
      <c r="B826" s="3">
        <v>18</v>
      </c>
      <c r="C826" s="3">
        <v>31.13</v>
      </c>
      <c r="D826" s="3">
        <v>0</v>
      </c>
      <c r="E826" s="3">
        <v>0</v>
      </c>
      <c r="F826" s="3">
        <v>0</v>
      </c>
      <c r="G826" s="3">
        <v>0</v>
      </c>
      <c r="H826" s="3">
        <v>1</v>
      </c>
      <c r="I826" s="3">
        <v>0</v>
      </c>
      <c r="J826" s="25">
        <v>1621.8827000000001</v>
      </c>
      <c r="K826" s="25">
        <f t="shared" si="24"/>
        <v>2208.9459310226821</v>
      </c>
      <c r="L826" s="25">
        <f t="shared" si="25"/>
        <v>0.36196405018851358</v>
      </c>
      <c r="N826" s="26">
        <v>792</v>
      </c>
      <c r="O826" s="26">
        <v>1212.1060910056513</v>
      </c>
      <c r="P826" s="26">
        <v>40.300908994348674</v>
      </c>
    </row>
    <row r="827" spans="1:16">
      <c r="A827" s="21">
        <v>1</v>
      </c>
      <c r="B827" s="3">
        <v>44</v>
      </c>
      <c r="C827" s="3">
        <v>29.81</v>
      </c>
      <c r="D827" s="3">
        <v>2</v>
      </c>
      <c r="E827" s="3">
        <v>0</v>
      </c>
      <c r="F827" s="3">
        <v>0</v>
      </c>
      <c r="G827" s="3">
        <v>0</v>
      </c>
      <c r="H827" s="3">
        <v>1</v>
      </c>
      <c r="I827" s="3">
        <v>0</v>
      </c>
      <c r="J827" s="25">
        <v>8219.2039000000004</v>
      </c>
      <c r="K827" s="25">
        <f t="shared" si="24"/>
        <v>9390.4768285256851</v>
      </c>
      <c r="L827" s="25">
        <f t="shared" si="25"/>
        <v>0.14250442534047422</v>
      </c>
      <c r="N827" s="26">
        <v>793</v>
      </c>
      <c r="O827" s="26">
        <v>1574.8054343537151</v>
      </c>
      <c r="P827" s="26">
        <v>1157.1067656462851</v>
      </c>
    </row>
    <row r="828" spans="1:16">
      <c r="A828" s="21">
        <v>1</v>
      </c>
      <c r="B828" s="3">
        <v>60</v>
      </c>
      <c r="C828" s="3">
        <v>24.32</v>
      </c>
      <c r="D828" s="3">
        <v>0</v>
      </c>
      <c r="E828" s="3">
        <v>1</v>
      </c>
      <c r="F828" s="3">
        <v>0</v>
      </c>
      <c r="G828" s="3">
        <v>1</v>
      </c>
      <c r="H828" s="3">
        <v>0</v>
      </c>
      <c r="I828" s="3">
        <v>0</v>
      </c>
      <c r="J828" s="25">
        <v>12523.604799999999</v>
      </c>
      <c r="K828" s="25">
        <f t="shared" si="24"/>
        <v>11237.749109069548</v>
      </c>
      <c r="L828" s="25">
        <f t="shared" si="25"/>
        <v>0.10267456626629193</v>
      </c>
      <c r="N828" s="26">
        <v>794</v>
      </c>
      <c r="O828" s="26">
        <v>31446.189421908679</v>
      </c>
      <c r="P828" s="26">
        <v>-10250.37142190868</v>
      </c>
    </row>
    <row r="829" spans="1:16">
      <c r="A829" s="21">
        <v>1</v>
      </c>
      <c r="B829" s="3">
        <v>64</v>
      </c>
      <c r="C829" s="3">
        <v>31.824999999999999</v>
      </c>
      <c r="D829" s="3">
        <v>2</v>
      </c>
      <c r="E829" s="3">
        <v>0</v>
      </c>
      <c r="F829" s="3">
        <v>0</v>
      </c>
      <c r="G829" s="3">
        <v>0</v>
      </c>
      <c r="H829" s="3">
        <v>0</v>
      </c>
      <c r="I829" s="3">
        <v>0</v>
      </c>
      <c r="J829" s="25">
        <v>16069.08475</v>
      </c>
      <c r="K829" s="25">
        <f t="shared" si="24"/>
        <v>16246.100737686307</v>
      </c>
      <c r="L829" s="25">
        <f t="shared" si="25"/>
        <v>1.1015934662134829E-2</v>
      </c>
      <c r="N829" s="26">
        <v>795</v>
      </c>
      <c r="O829" s="26">
        <v>9503.9514029209986</v>
      </c>
      <c r="P829" s="26">
        <v>-2294.4596029209988</v>
      </c>
    </row>
    <row r="830" spans="1:16">
      <c r="A830" s="21">
        <v>1</v>
      </c>
      <c r="B830" s="3">
        <v>56</v>
      </c>
      <c r="C830" s="3">
        <v>31.79</v>
      </c>
      <c r="D830" s="3">
        <v>2</v>
      </c>
      <c r="E830" s="3">
        <v>1</v>
      </c>
      <c r="F830" s="3">
        <v>1</v>
      </c>
      <c r="G830" s="3">
        <v>0</v>
      </c>
      <c r="H830" s="3">
        <v>1</v>
      </c>
      <c r="I830" s="3">
        <v>0</v>
      </c>
      <c r="J830" s="25">
        <v>43813.866099999999</v>
      </c>
      <c r="K830" s="25">
        <f t="shared" si="24"/>
        <v>36861.576279641034</v>
      </c>
      <c r="L830" s="25">
        <f t="shared" si="25"/>
        <v>0.15867784423522865</v>
      </c>
      <c r="N830" s="26">
        <v>796</v>
      </c>
      <c r="O830" s="26">
        <v>28027.852653343201</v>
      </c>
      <c r="P830" s="26">
        <v>-9717.110653343203</v>
      </c>
    </row>
    <row r="831" spans="1:16">
      <c r="A831" s="21">
        <v>1</v>
      </c>
      <c r="B831" s="3">
        <v>36</v>
      </c>
      <c r="C831" s="3">
        <v>28.024999999999999</v>
      </c>
      <c r="D831" s="3">
        <v>1</v>
      </c>
      <c r="E831" s="3">
        <v>1</v>
      </c>
      <c r="F831" s="3">
        <v>1</v>
      </c>
      <c r="G831" s="3">
        <v>0</v>
      </c>
      <c r="H831" s="3">
        <v>0</v>
      </c>
      <c r="I831" s="3">
        <v>0</v>
      </c>
      <c r="J831" s="25">
        <v>20773.62775</v>
      </c>
      <c r="K831" s="25">
        <f t="shared" si="24"/>
        <v>31006.907380287954</v>
      </c>
      <c r="L831" s="25">
        <f t="shared" si="25"/>
        <v>0.49260917512531988</v>
      </c>
      <c r="N831" s="26">
        <v>797</v>
      </c>
      <c r="O831" s="26">
        <v>10550.951200139911</v>
      </c>
      <c r="P831" s="26">
        <v>-6284.785400139911</v>
      </c>
    </row>
    <row r="832" spans="1:16">
      <c r="A832" s="21">
        <v>1</v>
      </c>
      <c r="B832" s="3">
        <v>41</v>
      </c>
      <c r="C832" s="3">
        <v>30.78</v>
      </c>
      <c r="D832" s="3">
        <v>3</v>
      </c>
      <c r="E832" s="3">
        <v>1</v>
      </c>
      <c r="F832" s="3">
        <v>1</v>
      </c>
      <c r="G832" s="3">
        <v>0</v>
      </c>
      <c r="H832" s="3">
        <v>0</v>
      </c>
      <c r="I832" s="3">
        <v>0</v>
      </c>
      <c r="J832" s="25">
        <v>39597.407200000001</v>
      </c>
      <c r="K832" s="25">
        <f t="shared" si="24"/>
        <v>34176.668197970823</v>
      </c>
      <c r="L832" s="25">
        <f t="shared" si="25"/>
        <v>0.13689631178753489</v>
      </c>
      <c r="N832" s="26">
        <v>798</v>
      </c>
      <c r="O832" s="26">
        <v>4008.4866655225424</v>
      </c>
      <c r="P832" s="26">
        <v>711.03738447745764</v>
      </c>
    </row>
    <row r="833" spans="1:16">
      <c r="A833" s="21">
        <v>1</v>
      </c>
      <c r="B833" s="3">
        <v>39</v>
      </c>
      <c r="C833" s="3">
        <v>21.85</v>
      </c>
      <c r="D833" s="3">
        <v>1</v>
      </c>
      <c r="E833" s="3">
        <v>1</v>
      </c>
      <c r="F833" s="3">
        <v>0</v>
      </c>
      <c r="G833" s="3">
        <v>1</v>
      </c>
      <c r="H833" s="3">
        <v>0</v>
      </c>
      <c r="I833" s="3">
        <v>0</v>
      </c>
      <c r="J833" s="25">
        <v>6117.4944999999998</v>
      </c>
      <c r="K833" s="25">
        <f t="shared" si="24"/>
        <v>5481.4584205155979</v>
      </c>
      <c r="L833" s="25">
        <f t="shared" si="25"/>
        <v>0.10397002882215944</v>
      </c>
      <c r="N833" s="26">
        <v>799</v>
      </c>
      <c r="O833" s="26">
        <v>13226.382194216949</v>
      </c>
      <c r="P833" s="26">
        <v>-1378.2411942169492</v>
      </c>
    </row>
    <row r="834" spans="1:16">
      <c r="A834" s="21">
        <v>1</v>
      </c>
      <c r="B834" s="3">
        <v>63</v>
      </c>
      <c r="C834" s="3">
        <v>33.1</v>
      </c>
      <c r="D834" s="3">
        <v>0</v>
      </c>
      <c r="E834" s="3">
        <v>1</v>
      </c>
      <c r="F834" s="3">
        <v>0</v>
      </c>
      <c r="G834" s="3">
        <v>0</v>
      </c>
      <c r="H834" s="3">
        <v>0</v>
      </c>
      <c r="I834" s="3">
        <v>1</v>
      </c>
      <c r="J834" s="25">
        <v>13393.755999999999</v>
      </c>
      <c r="K834" s="25">
        <f t="shared" si="24"/>
        <v>14379.349597508581</v>
      </c>
      <c r="L834" s="25">
        <f t="shared" si="25"/>
        <v>7.3586049910762993E-2</v>
      </c>
      <c r="N834" s="26">
        <v>800</v>
      </c>
      <c r="O834" s="26">
        <v>28665.242922363763</v>
      </c>
      <c r="P834" s="26">
        <v>-10760.715872363762</v>
      </c>
    </row>
    <row r="835" spans="1:16">
      <c r="A835" s="21">
        <v>1</v>
      </c>
      <c r="B835" s="3">
        <v>36</v>
      </c>
      <c r="C835" s="3">
        <v>25.84</v>
      </c>
      <c r="D835" s="3">
        <v>0</v>
      </c>
      <c r="E835" s="3">
        <v>0</v>
      </c>
      <c r="F835" s="3">
        <v>0</v>
      </c>
      <c r="G835" s="3">
        <v>1</v>
      </c>
      <c r="H835" s="3">
        <v>0</v>
      </c>
      <c r="I835" s="3">
        <v>0</v>
      </c>
      <c r="J835" s="25">
        <v>5266.3656000000001</v>
      </c>
      <c r="K835" s="25">
        <f t="shared" si="24"/>
        <v>5720.0850570567818</v>
      </c>
      <c r="L835" s="25">
        <f t="shared" si="25"/>
        <v>8.6154188964165671E-2</v>
      </c>
      <c r="N835" s="26">
        <v>801</v>
      </c>
      <c r="O835" s="26">
        <v>7169.9913416945083</v>
      </c>
      <c r="P835" s="26">
        <v>-123.26914169450811</v>
      </c>
    </row>
    <row r="836" spans="1:16">
      <c r="A836" s="21">
        <v>1</v>
      </c>
      <c r="B836" s="3">
        <v>28</v>
      </c>
      <c r="C836" s="3">
        <v>23.844999999999999</v>
      </c>
      <c r="D836" s="3">
        <v>2</v>
      </c>
      <c r="E836" s="3">
        <v>0</v>
      </c>
      <c r="F836" s="3">
        <v>0</v>
      </c>
      <c r="G836" s="3">
        <v>1</v>
      </c>
      <c r="H836" s="3">
        <v>0</v>
      </c>
      <c r="I836" s="3">
        <v>0</v>
      </c>
      <c r="J836" s="25">
        <v>4719.7365499999996</v>
      </c>
      <c r="K836" s="25">
        <f t="shared" ref="K836:K899" si="26">SUMPRODUCT($A$2:$I$2,A836:I836)</f>
        <v>3939.5443871026364</v>
      </c>
      <c r="L836" s="25">
        <f t="shared" si="25"/>
        <v>0.16530417633106306</v>
      </c>
      <c r="N836" s="26">
        <v>802</v>
      </c>
      <c r="O836" s="26">
        <v>15666.034463217155</v>
      </c>
      <c r="P836" s="26">
        <v>-1352.1881632171553</v>
      </c>
    </row>
    <row r="837" spans="1:16">
      <c r="A837" s="21">
        <v>1</v>
      </c>
      <c r="B837" s="3">
        <v>58</v>
      </c>
      <c r="C837" s="3">
        <v>34.39</v>
      </c>
      <c r="D837" s="3">
        <v>0</v>
      </c>
      <c r="E837" s="3">
        <v>1</v>
      </c>
      <c r="F837" s="3">
        <v>0</v>
      </c>
      <c r="G837" s="3">
        <v>1</v>
      </c>
      <c r="H837" s="3">
        <v>0</v>
      </c>
      <c r="I837" s="3">
        <v>0</v>
      </c>
      <c r="J837" s="25">
        <v>11743.9341</v>
      </c>
      <c r="K837" s="25">
        <f t="shared" si="26"/>
        <v>14139.714481856012</v>
      </c>
      <c r="L837" s="25">
        <f t="shared" ref="L837:L900" si="27">ABS((J837-K837)/J837)</f>
        <v>0.20400151784366802</v>
      </c>
      <c r="N837" s="26">
        <v>803</v>
      </c>
      <c r="O837" s="26">
        <v>403.59403709202638</v>
      </c>
      <c r="P837" s="26">
        <v>1699.4859629079735</v>
      </c>
    </row>
    <row r="838" spans="1:16">
      <c r="A838" s="21">
        <v>1</v>
      </c>
      <c r="B838" s="3">
        <v>36</v>
      </c>
      <c r="C838" s="3">
        <v>33.82</v>
      </c>
      <c r="D838" s="3">
        <v>1</v>
      </c>
      <c r="E838" s="3">
        <v>1</v>
      </c>
      <c r="F838" s="3">
        <v>0</v>
      </c>
      <c r="G838" s="3">
        <v>1</v>
      </c>
      <c r="H838" s="3">
        <v>0</v>
      </c>
      <c r="I838" s="3">
        <v>0</v>
      </c>
      <c r="J838" s="25">
        <v>5377.4578000000001</v>
      </c>
      <c r="K838" s="25">
        <f t="shared" si="26"/>
        <v>8771.0350026253091</v>
      </c>
      <c r="L838" s="25">
        <f t="shared" si="27"/>
        <v>0.63107463207341374</v>
      </c>
      <c r="N838" s="26">
        <v>804</v>
      </c>
      <c r="O838" s="26">
        <v>29825.919742551938</v>
      </c>
      <c r="P838" s="26">
        <v>8966.7658574480593</v>
      </c>
    </row>
    <row r="839" spans="1:16">
      <c r="A839" s="21">
        <v>1</v>
      </c>
      <c r="B839" s="3">
        <v>42</v>
      </c>
      <c r="C839" s="3">
        <v>35.97</v>
      </c>
      <c r="D839" s="3">
        <v>2</v>
      </c>
      <c r="E839" s="3">
        <v>1</v>
      </c>
      <c r="F839" s="3">
        <v>0</v>
      </c>
      <c r="G839" s="3">
        <v>0</v>
      </c>
      <c r="H839" s="3">
        <v>1</v>
      </c>
      <c r="I839" s="3">
        <v>0</v>
      </c>
      <c r="J839" s="25">
        <v>7160.3302999999996</v>
      </c>
      <c r="K839" s="25">
        <f t="shared" si="26"/>
        <v>10834.881438298657</v>
      </c>
      <c r="L839" s="25">
        <f t="shared" si="27"/>
        <v>0.5131817925073453</v>
      </c>
      <c r="N839" s="26">
        <v>805</v>
      </c>
      <c r="O839" s="26">
        <v>1794.8395786322342</v>
      </c>
      <c r="P839" s="26">
        <v>21.036321367765822</v>
      </c>
    </row>
    <row r="840" spans="1:16">
      <c r="A840" s="21">
        <v>1</v>
      </c>
      <c r="B840" s="3">
        <v>36</v>
      </c>
      <c r="C840" s="3">
        <v>31.5</v>
      </c>
      <c r="D840" s="3">
        <v>0</v>
      </c>
      <c r="E840" s="3">
        <v>1</v>
      </c>
      <c r="F840" s="3">
        <v>0</v>
      </c>
      <c r="G840" s="3">
        <v>0</v>
      </c>
      <c r="H840" s="3">
        <v>0</v>
      </c>
      <c r="I840" s="3">
        <v>1</v>
      </c>
      <c r="J840" s="25">
        <v>4402.2330000000002</v>
      </c>
      <c r="K840" s="25">
        <f t="shared" si="26"/>
        <v>6901.5185532228425</v>
      </c>
      <c r="L840" s="25">
        <f t="shared" si="27"/>
        <v>0.56773132026924567</v>
      </c>
      <c r="N840" s="26">
        <v>806</v>
      </c>
      <c r="O840" s="26">
        <v>11415.246929661042</v>
      </c>
      <c r="P840" s="26">
        <v>-3683.3890796610413</v>
      </c>
    </row>
    <row r="841" spans="1:16">
      <c r="A841" s="21">
        <v>1</v>
      </c>
      <c r="B841" s="3">
        <v>56</v>
      </c>
      <c r="C841" s="3">
        <v>28.31</v>
      </c>
      <c r="D841" s="3">
        <v>0</v>
      </c>
      <c r="E841" s="3">
        <v>0</v>
      </c>
      <c r="F841" s="3">
        <v>0</v>
      </c>
      <c r="G841" s="3">
        <v>0</v>
      </c>
      <c r="H841" s="3">
        <v>0</v>
      </c>
      <c r="I841" s="3">
        <v>0</v>
      </c>
      <c r="J841" s="25">
        <v>11657.7189</v>
      </c>
      <c r="K841" s="25">
        <f t="shared" si="26"/>
        <v>12047.983837647156</v>
      </c>
      <c r="L841" s="25">
        <f t="shared" si="27"/>
        <v>3.3476955568653856E-2</v>
      </c>
      <c r="N841" s="26">
        <v>807</v>
      </c>
      <c r="O841" s="26">
        <v>12507.645019612195</v>
      </c>
      <c r="P841" s="26">
        <v>15969.089970387806</v>
      </c>
    </row>
    <row r="842" spans="1:16">
      <c r="A842" s="21">
        <v>1</v>
      </c>
      <c r="B842" s="3">
        <v>35</v>
      </c>
      <c r="C842" s="3">
        <v>23.465</v>
      </c>
      <c r="D842" s="3">
        <v>2</v>
      </c>
      <c r="E842" s="3">
        <v>0</v>
      </c>
      <c r="F842" s="3">
        <v>0</v>
      </c>
      <c r="G842" s="3">
        <v>0</v>
      </c>
      <c r="H842" s="3">
        <v>0</v>
      </c>
      <c r="I842" s="3">
        <v>0</v>
      </c>
      <c r="J842" s="25">
        <v>6402.2913500000004</v>
      </c>
      <c r="K842" s="25">
        <f t="shared" si="26"/>
        <v>5961.6092419165925</v>
      </c>
      <c r="L842" s="25">
        <f t="shared" si="27"/>
        <v>6.8831935941716854E-2</v>
      </c>
      <c r="N842" s="26">
        <v>808</v>
      </c>
      <c r="O842" s="26">
        <v>4994.7687884342358</v>
      </c>
      <c r="P842" s="26">
        <v>-2857.8865384342357</v>
      </c>
    </row>
    <row r="843" spans="1:16">
      <c r="A843" s="21">
        <v>1</v>
      </c>
      <c r="B843" s="3">
        <v>59</v>
      </c>
      <c r="C843" s="3">
        <v>31.35</v>
      </c>
      <c r="D843" s="3">
        <v>0</v>
      </c>
      <c r="E843" s="3">
        <v>0</v>
      </c>
      <c r="F843" s="3">
        <v>0</v>
      </c>
      <c r="G843" s="3">
        <v>1</v>
      </c>
      <c r="H843" s="3">
        <v>0</v>
      </c>
      <c r="I843" s="3">
        <v>0</v>
      </c>
      <c r="J843" s="25">
        <v>12622.1795</v>
      </c>
      <c r="K843" s="25">
        <f t="shared" si="26"/>
        <v>13496.737094811513</v>
      </c>
      <c r="L843" s="25">
        <f t="shared" si="27"/>
        <v>6.9287367907540282E-2</v>
      </c>
      <c r="N843" s="26">
        <v>809</v>
      </c>
      <c r="O843" s="26">
        <v>1741.8300525528427</v>
      </c>
      <c r="P843" s="26">
        <v>-610.32345255284281</v>
      </c>
    </row>
    <row r="844" spans="1:16">
      <c r="A844" s="21">
        <v>1</v>
      </c>
      <c r="B844" s="3">
        <v>21</v>
      </c>
      <c r="C844" s="3">
        <v>31.1</v>
      </c>
      <c r="D844" s="3">
        <v>0</v>
      </c>
      <c r="E844" s="3">
        <v>1</v>
      </c>
      <c r="F844" s="3">
        <v>0</v>
      </c>
      <c r="G844" s="3">
        <v>0</v>
      </c>
      <c r="H844" s="3">
        <v>0</v>
      </c>
      <c r="I844" s="3">
        <v>1</v>
      </c>
      <c r="J844" s="25">
        <v>1526.3119999999999</v>
      </c>
      <c r="K844" s="25">
        <f t="shared" si="26"/>
        <v>2912.9958837182867</v>
      </c>
      <c r="L844" s="25">
        <f t="shared" si="27"/>
        <v>0.90851928289778683</v>
      </c>
      <c r="N844" s="26">
        <v>810</v>
      </c>
      <c r="O844" s="26">
        <v>3591.815264324619</v>
      </c>
      <c r="P844" s="26">
        <v>-282.02266432461875</v>
      </c>
    </row>
    <row r="845" spans="1:16">
      <c r="A845" s="21">
        <v>1</v>
      </c>
      <c r="B845" s="3">
        <v>59</v>
      </c>
      <c r="C845" s="3">
        <v>24.7</v>
      </c>
      <c r="D845" s="3">
        <v>0</v>
      </c>
      <c r="E845" s="3">
        <v>1</v>
      </c>
      <c r="F845" s="3">
        <v>0</v>
      </c>
      <c r="G845" s="3">
        <v>0</v>
      </c>
      <c r="H845" s="3">
        <v>0</v>
      </c>
      <c r="I845" s="3">
        <v>0</v>
      </c>
      <c r="J845" s="25">
        <v>12323.936</v>
      </c>
      <c r="K845" s="25">
        <f t="shared" si="26"/>
        <v>11462.750168328957</v>
      </c>
      <c r="L845" s="25">
        <f t="shared" si="27"/>
        <v>6.9879122357584644E-2</v>
      </c>
      <c r="N845" s="26">
        <v>811</v>
      </c>
      <c r="O845" s="26">
        <v>10790.462655911238</v>
      </c>
      <c r="P845" s="26">
        <v>-1375.5426559112384</v>
      </c>
    </row>
    <row r="846" spans="1:16">
      <c r="A846" s="21">
        <v>1</v>
      </c>
      <c r="B846" s="3">
        <v>23</v>
      </c>
      <c r="C846" s="3">
        <v>32.78</v>
      </c>
      <c r="D846" s="3">
        <v>2</v>
      </c>
      <c r="E846" s="3">
        <v>0</v>
      </c>
      <c r="F846" s="3">
        <v>1</v>
      </c>
      <c r="G846" s="3">
        <v>0</v>
      </c>
      <c r="H846" s="3">
        <v>1</v>
      </c>
      <c r="I846" s="3">
        <v>0</v>
      </c>
      <c r="J846" s="25">
        <v>36021.011200000001</v>
      </c>
      <c r="K846" s="25">
        <f t="shared" si="26"/>
        <v>28852.432524378393</v>
      </c>
      <c r="L846" s="25">
        <f t="shared" si="27"/>
        <v>0.19901103374970239</v>
      </c>
      <c r="N846" s="26">
        <v>812</v>
      </c>
      <c r="O846" s="26">
        <v>12176.225691637501</v>
      </c>
      <c r="P846" s="26">
        <v>-5815.2320916375011</v>
      </c>
    </row>
    <row r="847" spans="1:16">
      <c r="A847" s="21">
        <v>1</v>
      </c>
      <c r="B847" s="3">
        <v>57</v>
      </c>
      <c r="C847" s="3">
        <v>29.81</v>
      </c>
      <c r="D847" s="3">
        <v>0</v>
      </c>
      <c r="E847" s="3">
        <v>0</v>
      </c>
      <c r="F847" s="3">
        <v>1</v>
      </c>
      <c r="G847" s="3">
        <v>0</v>
      </c>
      <c r="H847" s="3">
        <v>1</v>
      </c>
      <c r="I847" s="3">
        <v>0</v>
      </c>
      <c r="J847" s="25">
        <v>27533.912899999999</v>
      </c>
      <c r="K847" s="25">
        <f t="shared" si="26"/>
        <v>35627.142863125766</v>
      </c>
      <c r="L847" s="25">
        <f t="shared" si="27"/>
        <v>0.29393678960631009</v>
      </c>
      <c r="N847" s="26">
        <v>813</v>
      </c>
      <c r="O847" s="26">
        <v>8842.8236027286639</v>
      </c>
      <c r="P847" s="26">
        <v>2170.8882972713363</v>
      </c>
    </row>
    <row r="848" spans="1:16">
      <c r="A848" s="21">
        <v>1</v>
      </c>
      <c r="B848" s="3">
        <v>53</v>
      </c>
      <c r="C848" s="3">
        <v>30.495000000000001</v>
      </c>
      <c r="D848" s="3">
        <v>0</v>
      </c>
      <c r="E848" s="3">
        <v>1</v>
      </c>
      <c r="F848" s="3">
        <v>0</v>
      </c>
      <c r="G848" s="3">
        <v>0</v>
      </c>
      <c r="H848" s="3">
        <v>0</v>
      </c>
      <c r="I848" s="3">
        <v>0</v>
      </c>
      <c r="J848" s="25">
        <v>10072.055050000001</v>
      </c>
      <c r="K848" s="25">
        <f t="shared" si="26"/>
        <v>11887.238116779688</v>
      </c>
      <c r="L848" s="25">
        <f t="shared" si="27"/>
        <v>0.18021973249438181</v>
      </c>
      <c r="N848" s="26">
        <v>814</v>
      </c>
      <c r="O848" s="26">
        <v>3710.0666338297524</v>
      </c>
      <c r="P848" s="26">
        <v>718.82121617024768</v>
      </c>
    </row>
    <row r="849" spans="1:16">
      <c r="A849" s="21">
        <v>1</v>
      </c>
      <c r="B849" s="3">
        <v>60</v>
      </c>
      <c r="C849" s="3">
        <v>32.450000000000003</v>
      </c>
      <c r="D849" s="3">
        <v>0</v>
      </c>
      <c r="E849" s="3">
        <v>0</v>
      </c>
      <c r="F849" s="3">
        <v>1</v>
      </c>
      <c r="G849" s="3">
        <v>0</v>
      </c>
      <c r="H849" s="3">
        <v>1</v>
      </c>
      <c r="I849" s="3">
        <v>0</v>
      </c>
      <c r="J849" s="25">
        <v>45008.955499999996</v>
      </c>
      <c r="K849" s="25">
        <f t="shared" si="26"/>
        <v>37293.182638270424</v>
      </c>
      <c r="L849" s="25">
        <f t="shared" si="27"/>
        <v>0.17142750317166489</v>
      </c>
      <c r="N849" s="26">
        <v>815</v>
      </c>
      <c r="O849" s="26">
        <v>8771.385404513876</v>
      </c>
      <c r="P849" s="26">
        <v>-3187.0797045138761</v>
      </c>
    </row>
    <row r="850" spans="1:16">
      <c r="A850" s="21">
        <v>1</v>
      </c>
      <c r="B850" s="3">
        <v>51</v>
      </c>
      <c r="C850" s="3">
        <v>34.200000000000003</v>
      </c>
      <c r="D850" s="3">
        <v>1</v>
      </c>
      <c r="E850" s="3">
        <v>0</v>
      </c>
      <c r="F850" s="3">
        <v>0</v>
      </c>
      <c r="G850" s="3">
        <v>0</v>
      </c>
      <c r="H850" s="3">
        <v>0</v>
      </c>
      <c r="I850" s="3">
        <v>1</v>
      </c>
      <c r="J850" s="25">
        <v>9872.7009999999991</v>
      </c>
      <c r="K850" s="25">
        <f t="shared" si="26"/>
        <v>12277.001070576571</v>
      </c>
      <c r="L850" s="25">
        <f t="shared" si="27"/>
        <v>0.24353012114684441</v>
      </c>
      <c r="N850" s="26">
        <v>816</v>
      </c>
      <c r="O850" s="26">
        <v>2834.5924757889552</v>
      </c>
      <c r="P850" s="26">
        <v>-956.66307578895521</v>
      </c>
    </row>
    <row r="851" spans="1:16">
      <c r="A851" s="21">
        <v>1</v>
      </c>
      <c r="B851" s="3">
        <v>23</v>
      </c>
      <c r="C851" s="3">
        <v>50.38</v>
      </c>
      <c r="D851" s="3">
        <v>1</v>
      </c>
      <c r="E851" s="3">
        <v>1</v>
      </c>
      <c r="F851" s="3">
        <v>0</v>
      </c>
      <c r="G851" s="3">
        <v>0</v>
      </c>
      <c r="H851" s="3">
        <v>1</v>
      </c>
      <c r="I851" s="3">
        <v>0</v>
      </c>
      <c r="J851" s="25">
        <v>2438.0551999999998</v>
      </c>
      <c r="K851" s="25">
        <f t="shared" si="26"/>
        <v>10366.88786147212</v>
      </c>
      <c r="L851" s="25">
        <f t="shared" si="27"/>
        <v>3.252113677111216</v>
      </c>
      <c r="N851" s="26">
        <v>817</v>
      </c>
      <c r="O851" s="26">
        <v>2090.0113990271002</v>
      </c>
      <c r="P851" s="26">
        <v>752.74935097289972</v>
      </c>
    </row>
    <row r="852" spans="1:16">
      <c r="A852" s="21">
        <v>1</v>
      </c>
      <c r="B852" s="3">
        <v>27</v>
      </c>
      <c r="C852" s="3">
        <v>24.1</v>
      </c>
      <c r="D852" s="3">
        <v>0</v>
      </c>
      <c r="E852" s="3">
        <v>0</v>
      </c>
      <c r="F852" s="3">
        <v>0</v>
      </c>
      <c r="G852" s="3">
        <v>0</v>
      </c>
      <c r="H852" s="3">
        <v>0</v>
      </c>
      <c r="I852" s="3">
        <v>1</v>
      </c>
      <c r="J852" s="25">
        <v>2974.1260000000002</v>
      </c>
      <c r="K852" s="25">
        <f t="shared" si="26"/>
        <v>2211.0941830616016</v>
      </c>
      <c r="L852" s="25">
        <f t="shared" si="27"/>
        <v>0.25655665460656291</v>
      </c>
      <c r="N852" s="26">
        <v>818</v>
      </c>
      <c r="O852" s="26">
        <v>6888.3709459054207</v>
      </c>
      <c r="P852" s="26">
        <v>-3290.7749459054207</v>
      </c>
    </row>
    <row r="853" spans="1:16">
      <c r="A853" s="21">
        <v>1</v>
      </c>
      <c r="B853" s="3">
        <v>55</v>
      </c>
      <c r="C853" s="3">
        <v>32.774999999999999</v>
      </c>
      <c r="D853" s="3">
        <v>0</v>
      </c>
      <c r="E853" s="3">
        <v>1</v>
      </c>
      <c r="F853" s="3">
        <v>0</v>
      </c>
      <c r="G853" s="3">
        <v>1</v>
      </c>
      <c r="H853" s="3">
        <v>0</v>
      </c>
      <c r="I853" s="3">
        <v>0</v>
      </c>
      <c r="J853" s="25">
        <v>10601.632250000001</v>
      </c>
      <c r="K853" s="25">
        <f t="shared" si="26"/>
        <v>12821.34799666246</v>
      </c>
      <c r="L853" s="25">
        <f t="shared" si="27"/>
        <v>0.2093749051390138</v>
      </c>
      <c r="N853" s="26">
        <v>819</v>
      </c>
      <c r="O853" s="26">
        <v>33319.174055733296</v>
      </c>
      <c r="P853" s="26">
        <v>-9917.8683057332964</v>
      </c>
    </row>
    <row r="854" spans="1:16">
      <c r="A854" s="21">
        <v>1</v>
      </c>
      <c r="B854" s="3">
        <v>37</v>
      </c>
      <c r="C854" s="3">
        <v>30.78</v>
      </c>
      <c r="D854" s="3">
        <v>0</v>
      </c>
      <c r="E854" s="3">
        <v>0</v>
      </c>
      <c r="F854" s="3">
        <v>1</v>
      </c>
      <c r="G854" s="3">
        <v>0</v>
      </c>
      <c r="H854" s="3">
        <v>0</v>
      </c>
      <c r="I854" s="3">
        <v>0</v>
      </c>
      <c r="J854" s="25">
        <v>37270.1512</v>
      </c>
      <c r="K854" s="25">
        <f t="shared" si="26"/>
        <v>31854.05551176914</v>
      </c>
      <c r="L854" s="25">
        <f t="shared" si="27"/>
        <v>0.14531992798115775</v>
      </c>
      <c r="N854" s="26">
        <v>820</v>
      </c>
      <c r="O854" s="26">
        <v>32084.835106846604</v>
      </c>
      <c r="P854" s="26">
        <v>23050.5669831534</v>
      </c>
    </row>
    <row r="855" spans="1:16">
      <c r="A855" s="21">
        <v>1</v>
      </c>
      <c r="B855" s="3">
        <v>61</v>
      </c>
      <c r="C855" s="3">
        <v>32.299999999999997</v>
      </c>
      <c r="D855" s="3">
        <v>2</v>
      </c>
      <c r="E855" s="3">
        <v>1</v>
      </c>
      <c r="F855" s="3">
        <v>0</v>
      </c>
      <c r="G855" s="3">
        <v>1</v>
      </c>
      <c r="H855" s="3">
        <v>0</v>
      </c>
      <c r="I855" s="3">
        <v>0</v>
      </c>
      <c r="J855" s="25">
        <v>14119.62</v>
      </c>
      <c r="K855" s="25">
        <f t="shared" si="26"/>
        <v>15152.370311719664</v>
      </c>
      <c r="L855" s="25">
        <f t="shared" si="27"/>
        <v>7.3142925356324245E-2</v>
      </c>
      <c r="N855" s="26">
        <v>821</v>
      </c>
      <c r="O855" s="26">
        <v>10434.951869151955</v>
      </c>
      <c r="P855" s="26">
        <v>-2989.0338691519555</v>
      </c>
    </row>
    <row r="856" spans="1:16">
      <c r="A856" s="21">
        <v>1</v>
      </c>
      <c r="B856" s="3">
        <v>46</v>
      </c>
      <c r="C856" s="3">
        <v>35.53</v>
      </c>
      <c r="D856" s="3">
        <v>0</v>
      </c>
      <c r="E856" s="3">
        <v>0</v>
      </c>
      <c r="F856" s="3">
        <v>1</v>
      </c>
      <c r="G856" s="3">
        <v>0</v>
      </c>
      <c r="H856" s="3">
        <v>0</v>
      </c>
      <c r="I856" s="3">
        <v>0</v>
      </c>
      <c r="J856" s="25">
        <v>42111.664700000001</v>
      </c>
      <c r="K856" s="25">
        <f t="shared" si="26"/>
        <v>35776.931589256761</v>
      </c>
      <c r="L856" s="25">
        <f t="shared" si="27"/>
        <v>0.15042704096053558</v>
      </c>
      <c r="N856" s="26">
        <v>822</v>
      </c>
      <c r="O856" s="26">
        <v>248.99665628763228</v>
      </c>
      <c r="P856" s="26">
        <v>2431.9526437123677</v>
      </c>
    </row>
    <row r="857" spans="1:16">
      <c r="A857" s="21">
        <v>1</v>
      </c>
      <c r="B857" s="3">
        <v>53</v>
      </c>
      <c r="C857" s="3">
        <v>23.75</v>
      </c>
      <c r="D857" s="3">
        <v>2</v>
      </c>
      <c r="E857" s="3">
        <v>0</v>
      </c>
      <c r="F857" s="3">
        <v>0</v>
      </c>
      <c r="G857" s="3">
        <v>0</v>
      </c>
      <c r="H857" s="3">
        <v>0</v>
      </c>
      <c r="I857" s="3">
        <v>0</v>
      </c>
      <c r="J857" s="25">
        <v>11729.6795</v>
      </c>
      <c r="K857" s="25">
        <f t="shared" si="26"/>
        <v>10681.693721867945</v>
      </c>
      <c r="L857" s="25">
        <f t="shared" si="27"/>
        <v>8.9344792253876607E-2</v>
      </c>
      <c r="N857" s="26">
        <v>823</v>
      </c>
      <c r="O857" s="26">
        <v>2208.9459310226821</v>
      </c>
      <c r="P857" s="26">
        <v>-587.06323102268198</v>
      </c>
    </row>
    <row r="858" spans="1:16">
      <c r="A858" s="21">
        <v>1</v>
      </c>
      <c r="B858" s="3">
        <v>49</v>
      </c>
      <c r="C858" s="3">
        <v>23.844999999999999</v>
      </c>
      <c r="D858" s="3">
        <v>3</v>
      </c>
      <c r="E858" s="3">
        <v>0</v>
      </c>
      <c r="F858" s="3">
        <v>1</v>
      </c>
      <c r="G858" s="3">
        <v>0</v>
      </c>
      <c r="H858" s="3">
        <v>0</v>
      </c>
      <c r="I858" s="3">
        <v>0</v>
      </c>
      <c r="J858" s="25">
        <v>24106.912550000001</v>
      </c>
      <c r="K858" s="25">
        <f t="shared" si="26"/>
        <v>34010.526776873536</v>
      </c>
      <c r="L858" s="25">
        <f t="shared" si="27"/>
        <v>0.41082051491797256</v>
      </c>
      <c r="N858" s="26">
        <v>824</v>
      </c>
      <c r="O858" s="26">
        <v>9390.4768285256851</v>
      </c>
      <c r="P858" s="26">
        <v>-1171.2729285256846</v>
      </c>
    </row>
    <row r="859" spans="1:16">
      <c r="A859" s="21">
        <v>1</v>
      </c>
      <c r="B859" s="3">
        <v>20</v>
      </c>
      <c r="C859" s="3">
        <v>29.6</v>
      </c>
      <c r="D859" s="3">
        <v>0</v>
      </c>
      <c r="E859" s="3">
        <v>0</v>
      </c>
      <c r="F859" s="3">
        <v>0</v>
      </c>
      <c r="G859" s="3">
        <v>0</v>
      </c>
      <c r="H859" s="3">
        <v>0</v>
      </c>
      <c r="I859" s="3">
        <v>1</v>
      </c>
      <c r="J859" s="25">
        <v>1875.3440000000001</v>
      </c>
      <c r="K859" s="25">
        <f t="shared" si="26"/>
        <v>2278.6637101597867</v>
      </c>
      <c r="L859" s="25">
        <f t="shared" si="27"/>
        <v>0.21506438827211785</v>
      </c>
      <c r="N859" s="26">
        <v>825</v>
      </c>
      <c r="O859" s="26">
        <v>11237.749109069548</v>
      </c>
      <c r="P859" s="26">
        <v>1285.8556909304516</v>
      </c>
    </row>
    <row r="860" spans="1:16">
      <c r="A860" s="21">
        <v>1</v>
      </c>
      <c r="B860" s="3">
        <v>48</v>
      </c>
      <c r="C860" s="3">
        <v>33.11</v>
      </c>
      <c r="D860" s="3">
        <v>0</v>
      </c>
      <c r="E860" s="3">
        <v>0</v>
      </c>
      <c r="F860" s="3">
        <v>1</v>
      </c>
      <c r="G860" s="3">
        <v>0</v>
      </c>
      <c r="H860" s="3">
        <v>1</v>
      </c>
      <c r="I860" s="3">
        <v>0</v>
      </c>
      <c r="J860" s="25">
        <v>40974.164900000003</v>
      </c>
      <c r="K860" s="25">
        <f t="shared" si="26"/>
        <v>34434.774087205406</v>
      </c>
      <c r="L860" s="25">
        <f t="shared" si="27"/>
        <v>0.15959790342901162</v>
      </c>
      <c r="N860" s="26">
        <v>826</v>
      </c>
      <c r="O860" s="26">
        <v>16246.100737686307</v>
      </c>
      <c r="P860" s="26">
        <v>-177.0159876863072</v>
      </c>
    </row>
    <row r="861" spans="1:16">
      <c r="A861" s="21">
        <v>1</v>
      </c>
      <c r="B861" s="3">
        <v>25</v>
      </c>
      <c r="C861" s="3">
        <v>24.13</v>
      </c>
      <c r="D861" s="3">
        <v>0</v>
      </c>
      <c r="E861" s="3">
        <v>1</v>
      </c>
      <c r="F861" s="3">
        <v>1</v>
      </c>
      <c r="G861" s="3">
        <v>1</v>
      </c>
      <c r="H861" s="3">
        <v>0</v>
      </c>
      <c r="I861" s="3">
        <v>0</v>
      </c>
      <c r="J861" s="25">
        <v>15817.985699999999</v>
      </c>
      <c r="K861" s="25">
        <f t="shared" si="26"/>
        <v>26031.86455598913</v>
      </c>
      <c r="L861" s="25">
        <f t="shared" si="27"/>
        <v>0.64571299087652678</v>
      </c>
      <c r="N861" s="26">
        <v>827</v>
      </c>
      <c r="O861" s="26">
        <v>36861.576279641034</v>
      </c>
      <c r="P861" s="26">
        <v>6952.2898203589648</v>
      </c>
    </row>
    <row r="862" spans="1:16">
      <c r="A862" s="21">
        <v>1</v>
      </c>
      <c r="B862" s="3">
        <v>25</v>
      </c>
      <c r="C862" s="3">
        <v>32.229999999999997</v>
      </c>
      <c r="D862" s="3">
        <v>1</v>
      </c>
      <c r="E862" s="3">
        <v>0</v>
      </c>
      <c r="F862" s="3">
        <v>0</v>
      </c>
      <c r="G862" s="3">
        <v>0</v>
      </c>
      <c r="H862" s="3">
        <v>1</v>
      </c>
      <c r="I862" s="3">
        <v>0</v>
      </c>
      <c r="J862" s="25">
        <v>18218.161390000001</v>
      </c>
      <c r="K862" s="25">
        <f t="shared" si="26"/>
        <v>4855.5537429051728</v>
      </c>
      <c r="L862" s="25">
        <f t="shared" si="27"/>
        <v>0.73347729010840801</v>
      </c>
      <c r="N862" s="26">
        <v>828</v>
      </c>
      <c r="O862" s="26">
        <v>31006.907380287954</v>
      </c>
      <c r="P862" s="26">
        <v>-10233.279630287954</v>
      </c>
    </row>
    <row r="863" spans="1:16">
      <c r="A863" s="21">
        <v>1</v>
      </c>
      <c r="B863" s="3">
        <v>57</v>
      </c>
      <c r="C863" s="3">
        <v>28.1</v>
      </c>
      <c r="D863" s="3">
        <v>0</v>
      </c>
      <c r="E863" s="3">
        <v>1</v>
      </c>
      <c r="F863" s="3">
        <v>0</v>
      </c>
      <c r="G863" s="3">
        <v>0</v>
      </c>
      <c r="H863" s="3">
        <v>0</v>
      </c>
      <c r="I863" s="3">
        <v>1</v>
      </c>
      <c r="J863" s="25">
        <v>10965.446</v>
      </c>
      <c r="K863" s="25">
        <f t="shared" si="26"/>
        <v>11142.244214230293</v>
      </c>
      <c r="L863" s="25">
        <f t="shared" si="27"/>
        <v>1.6123212337217613E-2</v>
      </c>
      <c r="N863" s="26">
        <v>829</v>
      </c>
      <c r="O863" s="26">
        <v>34176.668197970823</v>
      </c>
      <c r="P863" s="26">
        <v>5420.7390020291787</v>
      </c>
    </row>
    <row r="864" spans="1:16">
      <c r="A864" s="21">
        <v>1</v>
      </c>
      <c r="B864" s="3">
        <v>37</v>
      </c>
      <c r="C864" s="3">
        <v>47.6</v>
      </c>
      <c r="D864" s="3">
        <v>2</v>
      </c>
      <c r="E864" s="3">
        <v>0</v>
      </c>
      <c r="F864" s="3">
        <v>1</v>
      </c>
      <c r="G864" s="3">
        <v>0</v>
      </c>
      <c r="H864" s="3">
        <v>0</v>
      </c>
      <c r="I864" s="3">
        <v>1</v>
      </c>
      <c r="J864" s="25">
        <v>46113.510999999999</v>
      </c>
      <c r="K864" s="25">
        <f t="shared" si="26"/>
        <v>37550.239500500909</v>
      </c>
      <c r="L864" s="25">
        <f t="shared" si="27"/>
        <v>0.18569983750530489</v>
      </c>
      <c r="N864" s="26">
        <v>830</v>
      </c>
      <c r="O864" s="26">
        <v>5481.4584205155979</v>
      </c>
      <c r="P864" s="26">
        <v>636.03607948440185</v>
      </c>
    </row>
    <row r="865" spans="1:16">
      <c r="A865" s="21">
        <v>1</v>
      </c>
      <c r="B865" s="3">
        <v>38</v>
      </c>
      <c r="C865" s="3">
        <v>28</v>
      </c>
      <c r="D865" s="3">
        <v>3</v>
      </c>
      <c r="E865" s="3">
        <v>0</v>
      </c>
      <c r="F865" s="3">
        <v>0</v>
      </c>
      <c r="G865" s="3">
        <v>0</v>
      </c>
      <c r="H865" s="3">
        <v>0</v>
      </c>
      <c r="I865" s="3">
        <v>1</v>
      </c>
      <c r="J865" s="25">
        <v>7151.0919999999996</v>
      </c>
      <c r="K865" s="25">
        <f t="shared" si="26"/>
        <v>7785.8701655021032</v>
      </c>
      <c r="L865" s="25">
        <f t="shared" si="27"/>
        <v>8.8766605925654926E-2</v>
      </c>
      <c r="N865" s="26">
        <v>831</v>
      </c>
      <c r="O865" s="26">
        <v>14379.349597508581</v>
      </c>
      <c r="P865" s="26">
        <v>-985.5935975085813</v>
      </c>
    </row>
    <row r="866" spans="1:16">
      <c r="A866" s="21">
        <v>1</v>
      </c>
      <c r="B866" s="3">
        <v>55</v>
      </c>
      <c r="C866" s="3">
        <v>33.534999999999997</v>
      </c>
      <c r="D866" s="3">
        <v>2</v>
      </c>
      <c r="E866" s="3">
        <v>0</v>
      </c>
      <c r="F866" s="3">
        <v>0</v>
      </c>
      <c r="G866" s="3">
        <v>1</v>
      </c>
      <c r="H866" s="3">
        <v>0</v>
      </c>
      <c r="I866" s="3">
        <v>0</v>
      </c>
      <c r="J866" s="25">
        <v>12269.68865</v>
      </c>
      <c r="K866" s="25">
        <f t="shared" si="26"/>
        <v>14161.450471100072</v>
      </c>
      <c r="L866" s="25">
        <f t="shared" si="27"/>
        <v>0.15418172987625661</v>
      </c>
      <c r="N866" s="26">
        <v>832</v>
      </c>
      <c r="O866" s="26">
        <v>5720.0850570567818</v>
      </c>
      <c r="P866" s="26">
        <v>-453.71945705678172</v>
      </c>
    </row>
    <row r="867" spans="1:16">
      <c r="A867" s="21">
        <v>1</v>
      </c>
      <c r="B867" s="3">
        <v>36</v>
      </c>
      <c r="C867" s="3">
        <v>19.855</v>
      </c>
      <c r="D867" s="3">
        <v>0</v>
      </c>
      <c r="E867" s="3">
        <v>0</v>
      </c>
      <c r="F867" s="3">
        <v>0</v>
      </c>
      <c r="G867" s="3">
        <v>0</v>
      </c>
      <c r="H867" s="3">
        <v>0</v>
      </c>
      <c r="I867" s="3">
        <v>0</v>
      </c>
      <c r="J867" s="25">
        <v>5458.0464499999998</v>
      </c>
      <c r="K867" s="25">
        <f t="shared" si="26"/>
        <v>4042.976136620543</v>
      </c>
      <c r="L867" s="25">
        <f t="shared" si="27"/>
        <v>0.25926314961637176</v>
      </c>
      <c r="N867" s="26">
        <v>833</v>
      </c>
      <c r="O867" s="26">
        <v>3939.5443871026364</v>
      </c>
      <c r="P867" s="26">
        <v>780.19216289736323</v>
      </c>
    </row>
    <row r="868" spans="1:16">
      <c r="A868" s="21">
        <v>1</v>
      </c>
      <c r="B868" s="3">
        <v>51</v>
      </c>
      <c r="C868" s="3">
        <v>25.4</v>
      </c>
      <c r="D868" s="3">
        <v>0</v>
      </c>
      <c r="E868" s="3">
        <v>1</v>
      </c>
      <c r="F868" s="3">
        <v>0</v>
      </c>
      <c r="G868" s="3">
        <v>0</v>
      </c>
      <c r="H868" s="3">
        <v>0</v>
      </c>
      <c r="I868" s="3">
        <v>1</v>
      </c>
      <c r="J868" s="25">
        <v>8782.4689999999991</v>
      </c>
      <c r="K868" s="25">
        <f t="shared" si="26"/>
        <v>8685.2837742569372</v>
      </c>
      <c r="L868" s="25">
        <f t="shared" si="27"/>
        <v>1.1065820527583063E-2</v>
      </c>
      <c r="N868" s="26">
        <v>834</v>
      </c>
      <c r="O868" s="26">
        <v>14139.714481856012</v>
      </c>
      <c r="P868" s="26">
        <v>-2395.7803818560114</v>
      </c>
    </row>
    <row r="869" spans="1:16">
      <c r="A869" s="21">
        <v>1</v>
      </c>
      <c r="B869" s="3">
        <v>40</v>
      </c>
      <c r="C869" s="3">
        <v>29.9</v>
      </c>
      <c r="D869" s="3">
        <v>2</v>
      </c>
      <c r="E869" s="3">
        <v>1</v>
      </c>
      <c r="F869" s="3">
        <v>0</v>
      </c>
      <c r="G869" s="3">
        <v>0</v>
      </c>
      <c r="H869" s="3">
        <v>0</v>
      </c>
      <c r="I869" s="3">
        <v>1</v>
      </c>
      <c r="J869" s="25">
        <v>6600.3609999999999</v>
      </c>
      <c r="K869" s="25">
        <f t="shared" si="26"/>
        <v>8337.2355278931536</v>
      </c>
      <c r="L869" s="25">
        <f t="shared" si="27"/>
        <v>0.26314841383572107</v>
      </c>
      <c r="N869" s="26">
        <v>835</v>
      </c>
      <c r="O869" s="26">
        <v>8771.0350026253091</v>
      </c>
      <c r="P869" s="26">
        <v>-3393.5772026253089</v>
      </c>
    </row>
    <row r="870" spans="1:16">
      <c r="A870" s="21">
        <v>1</v>
      </c>
      <c r="B870" s="3">
        <v>18</v>
      </c>
      <c r="C870" s="3">
        <v>37.29</v>
      </c>
      <c r="D870" s="3">
        <v>0</v>
      </c>
      <c r="E870" s="3">
        <v>1</v>
      </c>
      <c r="F870" s="3">
        <v>0</v>
      </c>
      <c r="G870" s="3">
        <v>0</v>
      </c>
      <c r="H870" s="3">
        <v>1</v>
      </c>
      <c r="I870" s="3">
        <v>0</v>
      </c>
      <c r="J870" s="25">
        <v>1141.4450999999999</v>
      </c>
      <c r="K870" s="25">
        <f t="shared" si="26"/>
        <v>4167.0632458703494</v>
      </c>
      <c r="L870" s="25">
        <f t="shared" si="27"/>
        <v>2.6506909056513974</v>
      </c>
      <c r="N870" s="26">
        <v>836</v>
      </c>
      <c r="O870" s="26">
        <v>10834.881438298657</v>
      </c>
      <c r="P870" s="26">
        <v>-3674.551138298657</v>
      </c>
    </row>
    <row r="871" spans="1:16">
      <c r="A871" s="21">
        <v>1</v>
      </c>
      <c r="B871" s="3">
        <v>57</v>
      </c>
      <c r="C871" s="3">
        <v>43.7</v>
      </c>
      <c r="D871" s="3">
        <v>1</v>
      </c>
      <c r="E871" s="3">
        <v>1</v>
      </c>
      <c r="F871" s="3">
        <v>0</v>
      </c>
      <c r="G871" s="3">
        <v>0</v>
      </c>
      <c r="H871" s="3">
        <v>0</v>
      </c>
      <c r="I871" s="3">
        <v>1</v>
      </c>
      <c r="J871" s="25">
        <v>11576.13</v>
      </c>
      <c r="K871" s="25">
        <f t="shared" si="26"/>
        <v>16909.162635708533</v>
      </c>
      <c r="L871" s="25">
        <f t="shared" si="27"/>
        <v>0.46069218605082479</v>
      </c>
      <c r="N871" s="26">
        <v>837</v>
      </c>
      <c r="O871" s="26">
        <v>6901.5185532228425</v>
      </c>
      <c r="P871" s="26">
        <v>-2499.2855532228423</v>
      </c>
    </row>
    <row r="872" spans="1:16">
      <c r="A872" s="21">
        <v>1</v>
      </c>
      <c r="B872" s="3">
        <v>61</v>
      </c>
      <c r="C872" s="3">
        <v>23.655000000000001</v>
      </c>
      <c r="D872" s="3">
        <v>0</v>
      </c>
      <c r="E872" s="3">
        <v>1</v>
      </c>
      <c r="F872" s="3">
        <v>0</v>
      </c>
      <c r="G872" s="3">
        <v>0</v>
      </c>
      <c r="H872" s="3">
        <v>0</v>
      </c>
      <c r="I872" s="3">
        <v>0</v>
      </c>
      <c r="J872" s="25">
        <v>13129.603450000001</v>
      </c>
      <c r="K872" s="25">
        <f t="shared" si="26"/>
        <v>11622.005714380328</v>
      </c>
      <c r="L872" s="25">
        <f t="shared" si="27"/>
        <v>0.11482431600930587</v>
      </c>
      <c r="N872" s="26">
        <v>838</v>
      </c>
      <c r="O872" s="26">
        <v>12047.983837647156</v>
      </c>
      <c r="P872" s="26">
        <v>-390.26493764715633</v>
      </c>
    </row>
    <row r="873" spans="1:16">
      <c r="A873" s="21">
        <v>1</v>
      </c>
      <c r="B873" s="3">
        <v>25</v>
      </c>
      <c r="C873" s="3">
        <v>24.3</v>
      </c>
      <c r="D873" s="3">
        <v>3</v>
      </c>
      <c r="E873" s="3">
        <v>0</v>
      </c>
      <c r="F873" s="3">
        <v>0</v>
      </c>
      <c r="G873" s="3">
        <v>0</v>
      </c>
      <c r="H873" s="3">
        <v>0</v>
      </c>
      <c r="I873" s="3">
        <v>1</v>
      </c>
      <c r="J873" s="25">
        <v>4391.652</v>
      </c>
      <c r="K873" s="25">
        <f t="shared" si="26"/>
        <v>3191.7218041564715</v>
      </c>
      <c r="L873" s="25">
        <f t="shared" si="27"/>
        <v>0.27322979959330307</v>
      </c>
      <c r="N873" s="26">
        <v>839</v>
      </c>
      <c r="O873" s="26">
        <v>5961.6092419165925</v>
      </c>
      <c r="P873" s="26">
        <v>440.68210808340791</v>
      </c>
    </row>
    <row r="874" spans="1:16">
      <c r="A874" s="21">
        <v>1</v>
      </c>
      <c r="B874" s="3">
        <v>50</v>
      </c>
      <c r="C874" s="3">
        <v>36.200000000000003</v>
      </c>
      <c r="D874" s="3">
        <v>0</v>
      </c>
      <c r="E874" s="3">
        <v>1</v>
      </c>
      <c r="F874" s="3">
        <v>0</v>
      </c>
      <c r="G874" s="3">
        <v>0</v>
      </c>
      <c r="H874" s="3">
        <v>0</v>
      </c>
      <c r="I874" s="3">
        <v>1</v>
      </c>
      <c r="J874" s="25">
        <v>8457.8179999999993</v>
      </c>
      <c r="K874" s="25">
        <f t="shared" si="26"/>
        <v>12091.716720716662</v>
      </c>
      <c r="L874" s="25">
        <f t="shared" si="27"/>
        <v>0.42964967095729217</v>
      </c>
      <c r="N874" s="26">
        <v>840</v>
      </c>
      <c r="O874" s="26">
        <v>13496.737094811513</v>
      </c>
      <c r="P874" s="26">
        <v>-874.5575948115129</v>
      </c>
    </row>
    <row r="875" spans="1:16">
      <c r="A875" s="21">
        <v>1</v>
      </c>
      <c r="B875" s="3">
        <v>26</v>
      </c>
      <c r="C875" s="3">
        <v>29.48</v>
      </c>
      <c r="D875" s="3">
        <v>1</v>
      </c>
      <c r="E875" s="3">
        <v>0</v>
      </c>
      <c r="F875" s="3">
        <v>0</v>
      </c>
      <c r="G875" s="3">
        <v>0</v>
      </c>
      <c r="H875" s="3">
        <v>1</v>
      </c>
      <c r="I875" s="3">
        <v>0</v>
      </c>
      <c r="J875" s="25">
        <v>3392.3652000000002</v>
      </c>
      <c r="K875" s="25">
        <f t="shared" si="26"/>
        <v>4179.6280980127121</v>
      </c>
      <c r="L875" s="25">
        <f t="shared" si="27"/>
        <v>0.23206902901041193</v>
      </c>
      <c r="N875" s="26">
        <v>841</v>
      </c>
      <c r="O875" s="26">
        <v>2912.9958837182867</v>
      </c>
      <c r="P875" s="26">
        <v>-1386.6838837182868</v>
      </c>
    </row>
    <row r="876" spans="1:16">
      <c r="A876" s="21">
        <v>1</v>
      </c>
      <c r="B876" s="3">
        <v>42</v>
      </c>
      <c r="C876" s="3">
        <v>24.86</v>
      </c>
      <c r="D876" s="3">
        <v>0</v>
      </c>
      <c r="E876" s="3">
        <v>1</v>
      </c>
      <c r="F876" s="3">
        <v>0</v>
      </c>
      <c r="G876" s="3">
        <v>0</v>
      </c>
      <c r="H876" s="3">
        <v>1</v>
      </c>
      <c r="I876" s="3">
        <v>0</v>
      </c>
      <c r="J876" s="25">
        <v>5966.8873999999996</v>
      </c>
      <c r="K876" s="25">
        <f t="shared" si="26"/>
        <v>6115.4410783839594</v>
      </c>
      <c r="L876" s="25">
        <f t="shared" si="27"/>
        <v>2.4896343508000466E-2</v>
      </c>
      <c r="N876" s="26">
        <v>842</v>
      </c>
      <c r="O876" s="26">
        <v>11462.750168328957</v>
      </c>
      <c r="P876" s="26">
        <v>861.18583167104225</v>
      </c>
    </row>
    <row r="877" spans="1:16">
      <c r="A877" s="21">
        <v>1</v>
      </c>
      <c r="B877" s="3">
        <v>43</v>
      </c>
      <c r="C877" s="3">
        <v>30.1</v>
      </c>
      <c r="D877" s="3">
        <v>1</v>
      </c>
      <c r="E877" s="3">
        <v>1</v>
      </c>
      <c r="F877" s="3">
        <v>0</v>
      </c>
      <c r="G877" s="3">
        <v>0</v>
      </c>
      <c r="H877" s="3">
        <v>0</v>
      </c>
      <c r="I877" s="3">
        <v>1</v>
      </c>
      <c r="J877" s="25">
        <v>6849.0259999999998</v>
      </c>
      <c r="K877" s="25">
        <f t="shared" si="26"/>
        <v>8700.1427310782346</v>
      </c>
      <c r="L877" s="25">
        <f t="shared" si="27"/>
        <v>0.27027444940028478</v>
      </c>
      <c r="N877" s="26">
        <v>843</v>
      </c>
      <c r="O877" s="26">
        <v>28852.432524378393</v>
      </c>
      <c r="P877" s="26">
        <v>7168.5786756216075</v>
      </c>
    </row>
    <row r="878" spans="1:16">
      <c r="A878" s="21">
        <v>1</v>
      </c>
      <c r="B878" s="3">
        <v>44</v>
      </c>
      <c r="C878" s="3">
        <v>21.85</v>
      </c>
      <c r="D878" s="3">
        <v>3</v>
      </c>
      <c r="E878" s="3">
        <v>1</v>
      </c>
      <c r="F878" s="3">
        <v>0</v>
      </c>
      <c r="G878" s="3">
        <v>0</v>
      </c>
      <c r="H878" s="3">
        <v>0</v>
      </c>
      <c r="I878" s="3">
        <v>0</v>
      </c>
      <c r="J878" s="25">
        <v>8891.1394999999993</v>
      </c>
      <c r="K878" s="25">
        <f t="shared" si="26"/>
        <v>8069.7051729252426</v>
      </c>
      <c r="L878" s="25">
        <f t="shared" si="27"/>
        <v>9.2387969739396933E-2</v>
      </c>
      <c r="N878" s="26">
        <v>844</v>
      </c>
      <c r="O878" s="26">
        <v>35627.142863125766</v>
      </c>
      <c r="P878" s="26">
        <v>-8093.2299631257665</v>
      </c>
    </row>
    <row r="879" spans="1:16">
      <c r="A879" s="21">
        <v>1</v>
      </c>
      <c r="B879" s="3">
        <v>23</v>
      </c>
      <c r="C879" s="3">
        <v>28.12</v>
      </c>
      <c r="D879" s="3">
        <v>0</v>
      </c>
      <c r="E879" s="3">
        <v>0</v>
      </c>
      <c r="F879" s="3">
        <v>0</v>
      </c>
      <c r="G879" s="3">
        <v>1</v>
      </c>
      <c r="H879" s="3">
        <v>0</v>
      </c>
      <c r="I879" s="3">
        <v>0</v>
      </c>
      <c r="J879" s="25">
        <v>2690.1138000000001</v>
      </c>
      <c r="K879" s="25">
        <f t="shared" si="26"/>
        <v>3154.3135483039732</v>
      </c>
      <c r="L879" s="25">
        <f t="shared" si="27"/>
        <v>0.17255766217175389</v>
      </c>
      <c r="N879" s="26">
        <v>845</v>
      </c>
      <c r="O879" s="26">
        <v>11887.238116779688</v>
      </c>
      <c r="P879" s="26">
        <v>-1815.1830667796876</v>
      </c>
    </row>
    <row r="880" spans="1:16">
      <c r="A880" s="21">
        <v>1</v>
      </c>
      <c r="B880" s="3">
        <v>49</v>
      </c>
      <c r="C880" s="3">
        <v>27.1</v>
      </c>
      <c r="D880" s="3">
        <v>1</v>
      </c>
      <c r="E880" s="3">
        <v>0</v>
      </c>
      <c r="F880" s="3">
        <v>0</v>
      </c>
      <c r="G880" s="3">
        <v>0</v>
      </c>
      <c r="H880" s="3">
        <v>0</v>
      </c>
      <c r="I880" s="3">
        <v>1</v>
      </c>
      <c r="J880" s="25">
        <v>26140.3603</v>
      </c>
      <c r="K880" s="25">
        <f t="shared" si="26"/>
        <v>9355.0148448649088</v>
      </c>
      <c r="L880" s="25">
        <f t="shared" si="27"/>
        <v>0.64212372218661007</v>
      </c>
      <c r="N880" s="26">
        <v>846</v>
      </c>
      <c r="O880" s="26">
        <v>37293.182638270424</v>
      </c>
      <c r="P880" s="26">
        <v>7715.7728617295725</v>
      </c>
    </row>
    <row r="881" spans="1:16">
      <c r="A881" s="21">
        <v>1</v>
      </c>
      <c r="B881" s="3">
        <v>33</v>
      </c>
      <c r="C881" s="3">
        <v>33.44</v>
      </c>
      <c r="D881" s="3">
        <v>5</v>
      </c>
      <c r="E881" s="3">
        <v>1</v>
      </c>
      <c r="F881" s="3">
        <v>0</v>
      </c>
      <c r="G881" s="3">
        <v>0</v>
      </c>
      <c r="H881" s="3">
        <v>1</v>
      </c>
      <c r="I881" s="3">
        <v>0</v>
      </c>
      <c r="J881" s="25">
        <v>6653.7885999999999</v>
      </c>
      <c r="K881" s="25">
        <f t="shared" si="26"/>
        <v>9091.5164632744982</v>
      </c>
      <c r="L881" s="25">
        <f t="shared" si="27"/>
        <v>0.36636689408414602</v>
      </c>
      <c r="N881" s="26">
        <v>847</v>
      </c>
      <c r="O881" s="26">
        <v>12277.001070576571</v>
      </c>
      <c r="P881" s="26">
        <v>-2404.3000705765717</v>
      </c>
    </row>
    <row r="882" spans="1:16">
      <c r="A882" s="21">
        <v>1</v>
      </c>
      <c r="B882" s="3">
        <v>41</v>
      </c>
      <c r="C882" s="3">
        <v>28.8</v>
      </c>
      <c r="D882" s="3">
        <v>1</v>
      </c>
      <c r="E882" s="3">
        <v>1</v>
      </c>
      <c r="F882" s="3">
        <v>0</v>
      </c>
      <c r="G882" s="3">
        <v>0</v>
      </c>
      <c r="H882" s="3">
        <v>0</v>
      </c>
      <c r="I882" s="3">
        <v>1</v>
      </c>
      <c r="J882" s="25">
        <v>6282.2349999999997</v>
      </c>
      <c r="K882" s="25">
        <f t="shared" si="26"/>
        <v>7745.4785363094452</v>
      </c>
      <c r="L882" s="25">
        <f t="shared" si="27"/>
        <v>0.23291766963659361</v>
      </c>
      <c r="N882" s="26">
        <v>848</v>
      </c>
      <c r="O882" s="26">
        <v>10366.88786147212</v>
      </c>
      <c r="P882" s="26">
        <v>-7928.83266147212</v>
      </c>
    </row>
    <row r="883" spans="1:16">
      <c r="A883" s="21">
        <v>1</v>
      </c>
      <c r="B883" s="3">
        <v>37</v>
      </c>
      <c r="C883" s="3">
        <v>29.5</v>
      </c>
      <c r="D883" s="3">
        <v>2</v>
      </c>
      <c r="E883" s="3">
        <v>0</v>
      </c>
      <c r="F883" s="3">
        <v>0</v>
      </c>
      <c r="G883" s="3">
        <v>0</v>
      </c>
      <c r="H883" s="3">
        <v>0</v>
      </c>
      <c r="I883" s="3">
        <v>1</v>
      </c>
      <c r="J883" s="25">
        <v>6311.9520000000002</v>
      </c>
      <c r="K883" s="25">
        <f t="shared" si="26"/>
        <v>7562.3034482318835</v>
      </c>
      <c r="L883" s="25">
        <f t="shared" si="27"/>
        <v>0.19809267374528247</v>
      </c>
      <c r="N883" s="26">
        <v>849</v>
      </c>
      <c r="O883" s="26">
        <v>2211.0941830616016</v>
      </c>
      <c r="P883" s="26">
        <v>763.03181693839861</v>
      </c>
    </row>
    <row r="884" spans="1:16">
      <c r="A884" s="21">
        <v>1</v>
      </c>
      <c r="B884" s="3">
        <v>22</v>
      </c>
      <c r="C884" s="3">
        <v>34.799999999999997</v>
      </c>
      <c r="D884" s="3">
        <v>3</v>
      </c>
      <c r="E884" s="3">
        <v>1</v>
      </c>
      <c r="F884" s="3">
        <v>0</v>
      </c>
      <c r="G884" s="3">
        <v>0</v>
      </c>
      <c r="H884" s="3">
        <v>0</v>
      </c>
      <c r="I884" s="3">
        <v>1</v>
      </c>
      <c r="J884" s="25">
        <v>3443.0639999999999</v>
      </c>
      <c r="K884" s="25">
        <f t="shared" si="26"/>
        <v>5851.3696500631395</v>
      </c>
      <c r="L884" s="25">
        <f t="shared" si="27"/>
        <v>0.69946583916625993</v>
      </c>
      <c r="N884" s="26">
        <v>850</v>
      </c>
      <c r="O884" s="26">
        <v>12821.34799666246</v>
      </c>
      <c r="P884" s="26">
        <v>-2219.7157466624594</v>
      </c>
    </row>
    <row r="885" spans="1:16">
      <c r="A885" s="21">
        <v>1</v>
      </c>
      <c r="B885" s="3">
        <v>23</v>
      </c>
      <c r="C885" s="3">
        <v>27.36</v>
      </c>
      <c r="D885" s="3">
        <v>1</v>
      </c>
      <c r="E885" s="3">
        <v>1</v>
      </c>
      <c r="F885" s="3">
        <v>0</v>
      </c>
      <c r="G885" s="3">
        <v>1</v>
      </c>
      <c r="H885" s="3">
        <v>0</v>
      </c>
      <c r="I885" s="3">
        <v>0</v>
      </c>
      <c r="J885" s="25">
        <v>2789.0574000000001</v>
      </c>
      <c r="K885" s="25">
        <f t="shared" si="26"/>
        <v>3240.7127093137592</v>
      </c>
      <c r="L885" s="25">
        <f t="shared" si="27"/>
        <v>0.16193833418909165</v>
      </c>
      <c r="N885" s="26">
        <v>851</v>
      </c>
      <c r="O885" s="26">
        <v>31854.05551176914</v>
      </c>
      <c r="P885" s="26">
        <v>5416.0956882308601</v>
      </c>
    </row>
    <row r="886" spans="1:16">
      <c r="A886" s="21">
        <v>1</v>
      </c>
      <c r="B886" s="3">
        <v>21</v>
      </c>
      <c r="C886" s="3">
        <v>22.135000000000002</v>
      </c>
      <c r="D886" s="3">
        <v>0</v>
      </c>
      <c r="E886" s="3">
        <v>0</v>
      </c>
      <c r="F886" s="3">
        <v>0</v>
      </c>
      <c r="G886" s="3">
        <v>0</v>
      </c>
      <c r="H886" s="3">
        <v>0</v>
      </c>
      <c r="I886" s="3">
        <v>0</v>
      </c>
      <c r="J886" s="25">
        <v>2585.8506499999999</v>
      </c>
      <c r="K886" s="25">
        <f t="shared" si="26"/>
        <v>963.49192279304043</v>
      </c>
      <c r="L886" s="25">
        <f t="shared" si="27"/>
        <v>0.627398464488643</v>
      </c>
      <c r="N886" s="26">
        <v>852</v>
      </c>
      <c r="O886" s="26">
        <v>15152.370311719664</v>
      </c>
      <c r="P886" s="26">
        <v>-1032.7503117196629</v>
      </c>
    </row>
    <row r="887" spans="1:16">
      <c r="A887" s="21">
        <v>1</v>
      </c>
      <c r="B887" s="3">
        <v>51</v>
      </c>
      <c r="C887" s="3">
        <v>37.049999999999997</v>
      </c>
      <c r="D887" s="3">
        <v>3</v>
      </c>
      <c r="E887" s="3">
        <v>0</v>
      </c>
      <c r="F887" s="3">
        <v>1</v>
      </c>
      <c r="G887" s="3">
        <v>0</v>
      </c>
      <c r="H887" s="3">
        <v>0</v>
      </c>
      <c r="I887" s="3">
        <v>0</v>
      </c>
      <c r="J887" s="25">
        <v>46255.112500000003</v>
      </c>
      <c r="K887" s="25">
        <f t="shared" si="26"/>
        <v>39003.289036879374</v>
      </c>
      <c r="L887" s="25">
        <f t="shared" si="27"/>
        <v>0.15677885256728386</v>
      </c>
      <c r="N887" s="26">
        <v>853</v>
      </c>
      <c r="O887" s="26">
        <v>35776.931589256761</v>
      </c>
      <c r="P887" s="26">
        <v>6334.7331107432401</v>
      </c>
    </row>
    <row r="888" spans="1:16">
      <c r="A888" s="21">
        <v>1</v>
      </c>
      <c r="B888" s="3">
        <v>25</v>
      </c>
      <c r="C888" s="3">
        <v>26.695</v>
      </c>
      <c r="D888" s="3">
        <v>4</v>
      </c>
      <c r="E888" s="3">
        <v>1</v>
      </c>
      <c r="F888" s="3">
        <v>0</v>
      </c>
      <c r="G888" s="3">
        <v>1</v>
      </c>
      <c r="H888" s="3">
        <v>0</v>
      </c>
      <c r="I888" s="3">
        <v>0</v>
      </c>
      <c r="J888" s="25">
        <v>4877.9810500000003</v>
      </c>
      <c r="K888" s="25">
        <f t="shared" si="26"/>
        <v>4955.3634031846459</v>
      </c>
      <c r="L888" s="25">
        <f t="shared" si="27"/>
        <v>1.5863602665009444E-2</v>
      </c>
      <c r="N888" s="26">
        <v>854</v>
      </c>
      <c r="O888" s="26">
        <v>10681.693721867945</v>
      </c>
      <c r="P888" s="26">
        <v>1047.9857781320552</v>
      </c>
    </row>
    <row r="889" spans="1:16">
      <c r="A889" s="21">
        <v>1</v>
      </c>
      <c r="B889" s="3">
        <v>32</v>
      </c>
      <c r="C889" s="3">
        <v>28.93</v>
      </c>
      <c r="D889" s="3">
        <v>1</v>
      </c>
      <c r="E889" s="3">
        <v>1</v>
      </c>
      <c r="F889" s="3">
        <v>1</v>
      </c>
      <c r="G889" s="3">
        <v>0</v>
      </c>
      <c r="H889" s="3">
        <v>1</v>
      </c>
      <c r="I889" s="3">
        <v>0</v>
      </c>
      <c r="J889" s="25">
        <v>19719.6947</v>
      </c>
      <c r="K889" s="25">
        <f t="shared" si="26"/>
        <v>29251.429996268551</v>
      </c>
      <c r="L889" s="25">
        <f t="shared" si="27"/>
        <v>0.48336120012388178</v>
      </c>
      <c r="N889" s="26">
        <v>855</v>
      </c>
      <c r="O889" s="26">
        <v>34010.526776873536</v>
      </c>
      <c r="P889" s="26">
        <v>-9903.6142268735348</v>
      </c>
    </row>
    <row r="890" spans="1:16">
      <c r="A890" s="21">
        <v>1</v>
      </c>
      <c r="B890" s="3">
        <v>57</v>
      </c>
      <c r="C890" s="3">
        <v>28.975000000000001</v>
      </c>
      <c r="D890" s="3">
        <v>0</v>
      </c>
      <c r="E890" s="3">
        <v>1</v>
      </c>
      <c r="F890" s="3">
        <v>1</v>
      </c>
      <c r="G890" s="3">
        <v>0</v>
      </c>
      <c r="H890" s="3">
        <v>0</v>
      </c>
      <c r="I890" s="3">
        <v>0</v>
      </c>
      <c r="J890" s="25">
        <v>27218.437249999999</v>
      </c>
      <c r="K890" s="25">
        <f t="shared" si="26"/>
        <v>36247.624019353425</v>
      </c>
      <c r="L890" s="25">
        <f t="shared" si="27"/>
        <v>0.33173053568141303</v>
      </c>
      <c r="N890" s="26">
        <v>856</v>
      </c>
      <c r="O890" s="26">
        <v>2278.6637101597867</v>
      </c>
      <c r="P890" s="26">
        <v>-403.31971015978661</v>
      </c>
    </row>
    <row r="891" spans="1:16">
      <c r="A891" s="21">
        <v>1</v>
      </c>
      <c r="B891" s="3">
        <v>36</v>
      </c>
      <c r="C891" s="3">
        <v>30.02</v>
      </c>
      <c r="D891" s="3">
        <v>0</v>
      </c>
      <c r="E891" s="3">
        <v>0</v>
      </c>
      <c r="F891" s="3">
        <v>0</v>
      </c>
      <c r="G891" s="3">
        <v>1</v>
      </c>
      <c r="H891" s="3">
        <v>0</v>
      </c>
      <c r="I891" s="3">
        <v>0</v>
      </c>
      <c r="J891" s="25">
        <v>5272.1758</v>
      </c>
      <c r="K891" s="25">
        <f t="shared" si="26"/>
        <v>7137.9136931500925</v>
      </c>
      <c r="L891" s="25">
        <f t="shared" si="27"/>
        <v>0.3538838543946301</v>
      </c>
      <c r="N891" s="26">
        <v>857</v>
      </c>
      <c r="O891" s="26">
        <v>34434.774087205406</v>
      </c>
      <c r="P891" s="26">
        <v>6539.3908127945979</v>
      </c>
    </row>
    <row r="892" spans="1:16">
      <c r="A892" s="21">
        <v>1</v>
      </c>
      <c r="B892" s="3">
        <v>22</v>
      </c>
      <c r="C892" s="3">
        <v>39.5</v>
      </c>
      <c r="D892" s="3">
        <v>0</v>
      </c>
      <c r="E892" s="3">
        <v>1</v>
      </c>
      <c r="F892" s="3">
        <v>0</v>
      </c>
      <c r="G892" s="3">
        <v>0</v>
      </c>
      <c r="H892" s="3">
        <v>0</v>
      </c>
      <c r="I892" s="3">
        <v>1</v>
      </c>
      <c r="J892" s="25">
        <v>1682.597</v>
      </c>
      <c r="K892" s="25">
        <f t="shared" si="26"/>
        <v>6019.0772465866903</v>
      </c>
      <c r="L892" s="25">
        <f t="shared" si="27"/>
        <v>2.5772542365086175</v>
      </c>
      <c r="N892" s="26">
        <v>858</v>
      </c>
      <c r="O892" s="26">
        <v>26031.86455598913</v>
      </c>
      <c r="P892" s="26">
        <v>-10213.878855989131</v>
      </c>
    </row>
    <row r="893" spans="1:16">
      <c r="A893" s="21">
        <v>1</v>
      </c>
      <c r="B893" s="3">
        <v>57</v>
      </c>
      <c r="C893" s="3">
        <v>33.630000000000003</v>
      </c>
      <c r="D893" s="3">
        <v>1</v>
      </c>
      <c r="E893" s="3">
        <v>1</v>
      </c>
      <c r="F893" s="3">
        <v>0</v>
      </c>
      <c r="G893" s="3">
        <v>1</v>
      </c>
      <c r="H893" s="3">
        <v>0</v>
      </c>
      <c r="I893" s="3">
        <v>0</v>
      </c>
      <c r="J893" s="25">
        <v>11945.1327</v>
      </c>
      <c r="K893" s="25">
        <f t="shared" si="26"/>
        <v>14100.571649723559</v>
      </c>
      <c r="L893" s="25">
        <f t="shared" si="27"/>
        <v>0.18044495644017072</v>
      </c>
      <c r="N893" s="26">
        <v>859</v>
      </c>
      <c r="O893" s="26">
        <v>4855.5537429051728</v>
      </c>
      <c r="P893" s="26">
        <v>13362.607647094828</v>
      </c>
    </row>
    <row r="894" spans="1:16">
      <c r="A894" s="21">
        <v>1</v>
      </c>
      <c r="B894" s="3">
        <v>64</v>
      </c>
      <c r="C894" s="3">
        <v>26.885000000000002</v>
      </c>
      <c r="D894" s="3">
        <v>0</v>
      </c>
      <c r="E894" s="3">
        <v>0</v>
      </c>
      <c r="F894" s="3">
        <v>1</v>
      </c>
      <c r="G894" s="3">
        <v>1</v>
      </c>
      <c r="H894" s="3">
        <v>0</v>
      </c>
      <c r="I894" s="3">
        <v>0</v>
      </c>
      <c r="J894" s="25">
        <v>29330.98315</v>
      </c>
      <c r="K894" s="25">
        <f t="shared" si="26"/>
        <v>37115.05462903867</v>
      </c>
      <c r="L894" s="25">
        <f t="shared" si="27"/>
        <v>0.2653873359522444</v>
      </c>
      <c r="N894" s="26">
        <v>860</v>
      </c>
      <c r="O894" s="26">
        <v>11142.244214230293</v>
      </c>
      <c r="P894" s="26">
        <v>-176.79821423029352</v>
      </c>
    </row>
    <row r="895" spans="1:16">
      <c r="A895" s="21">
        <v>1</v>
      </c>
      <c r="B895" s="3">
        <v>36</v>
      </c>
      <c r="C895" s="3">
        <v>29.04</v>
      </c>
      <c r="D895" s="3">
        <v>4</v>
      </c>
      <c r="E895" s="3">
        <v>0</v>
      </c>
      <c r="F895" s="3">
        <v>0</v>
      </c>
      <c r="G895" s="3">
        <v>0</v>
      </c>
      <c r="H895" s="3">
        <v>1</v>
      </c>
      <c r="I895" s="3">
        <v>0</v>
      </c>
      <c r="J895" s="25">
        <v>7243.8136000000004</v>
      </c>
      <c r="K895" s="25">
        <f t="shared" si="26"/>
        <v>8025.4481392448188</v>
      </c>
      <c r="L895" s="25">
        <f t="shared" si="27"/>
        <v>0.10790373447003362</v>
      </c>
      <c r="N895" s="26">
        <v>861</v>
      </c>
      <c r="O895" s="26">
        <v>37550.239500500909</v>
      </c>
      <c r="P895" s="26">
        <v>8563.2714994990893</v>
      </c>
    </row>
    <row r="896" spans="1:16">
      <c r="A896" s="21">
        <v>1</v>
      </c>
      <c r="B896" s="3">
        <v>54</v>
      </c>
      <c r="C896" s="3">
        <v>24.035</v>
      </c>
      <c r="D896" s="3">
        <v>0</v>
      </c>
      <c r="E896" s="3">
        <v>1</v>
      </c>
      <c r="F896" s="3">
        <v>0</v>
      </c>
      <c r="G896" s="3">
        <v>0</v>
      </c>
      <c r="H896" s="3">
        <v>0</v>
      </c>
      <c r="I896" s="3">
        <v>0</v>
      </c>
      <c r="J896" s="25">
        <v>10422.916649999999</v>
      </c>
      <c r="K896" s="25">
        <f t="shared" si="26"/>
        <v>9952.9047589910097</v>
      </c>
      <c r="L896" s="25">
        <f t="shared" si="27"/>
        <v>4.5094085157918788E-2</v>
      </c>
      <c r="N896" s="26">
        <v>862</v>
      </c>
      <c r="O896" s="26">
        <v>7785.8701655021032</v>
      </c>
      <c r="P896" s="26">
        <v>-634.77816550210355</v>
      </c>
    </row>
    <row r="897" spans="1:16">
      <c r="A897" s="21">
        <v>1</v>
      </c>
      <c r="B897" s="3">
        <v>47</v>
      </c>
      <c r="C897" s="3">
        <v>38.94</v>
      </c>
      <c r="D897" s="3">
        <v>2</v>
      </c>
      <c r="E897" s="3">
        <v>1</v>
      </c>
      <c r="F897" s="3">
        <v>1</v>
      </c>
      <c r="G897" s="3">
        <v>0</v>
      </c>
      <c r="H897" s="3">
        <v>1</v>
      </c>
      <c r="I897" s="3">
        <v>0</v>
      </c>
      <c r="J897" s="25">
        <v>44202.653599999998</v>
      </c>
      <c r="K897" s="25">
        <f t="shared" si="26"/>
        <v>36975.102300122409</v>
      </c>
      <c r="L897" s="25">
        <f t="shared" si="27"/>
        <v>0.16350944369271053</v>
      </c>
      <c r="N897" s="26">
        <v>863</v>
      </c>
      <c r="O897" s="26">
        <v>14161.450471100072</v>
      </c>
      <c r="P897" s="26">
        <v>-1891.7618211000718</v>
      </c>
    </row>
    <row r="898" spans="1:16">
      <c r="A898" s="21">
        <v>1</v>
      </c>
      <c r="B898" s="3">
        <v>62</v>
      </c>
      <c r="C898" s="3">
        <v>32.11</v>
      </c>
      <c r="D898" s="3">
        <v>0</v>
      </c>
      <c r="E898" s="3">
        <v>1</v>
      </c>
      <c r="F898" s="3">
        <v>0</v>
      </c>
      <c r="G898" s="3">
        <v>0</v>
      </c>
      <c r="H898" s="3">
        <v>0</v>
      </c>
      <c r="I898" s="3">
        <v>0</v>
      </c>
      <c r="J898" s="25">
        <v>13555.0049</v>
      </c>
      <c r="K898" s="25">
        <f t="shared" si="26"/>
        <v>14746.742717197327</v>
      </c>
      <c r="L898" s="25">
        <f t="shared" si="27"/>
        <v>8.7918656318399915E-2</v>
      </c>
      <c r="N898" s="26">
        <v>864</v>
      </c>
      <c r="O898" s="26">
        <v>4042.976136620543</v>
      </c>
      <c r="P898" s="26">
        <v>1415.0703133794568</v>
      </c>
    </row>
    <row r="899" spans="1:16">
      <c r="A899" s="21">
        <v>1</v>
      </c>
      <c r="B899" s="3">
        <v>61</v>
      </c>
      <c r="C899" s="3">
        <v>44</v>
      </c>
      <c r="D899" s="3">
        <v>0</v>
      </c>
      <c r="E899" s="3">
        <v>0</v>
      </c>
      <c r="F899" s="3">
        <v>0</v>
      </c>
      <c r="G899" s="3">
        <v>0</v>
      </c>
      <c r="H899" s="3">
        <v>0</v>
      </c>
      <c r="I899" s="3">
        <v>1</v>
      </c>
      <c r="J899" s="25">
        <v>13063.883</v>
      </c>
      <c r="K899" s="25">
        <f t="shared" si="26"/>
        <v>17694.15989618715</v>
      </c>
      <c r="L899" s="25">
        <f t="shared" si="27"/>
        <v>0.35443343270811212</v>
      </c>
      <c r="N899" s="26">
        <v>865</v>
      </c>
      <c r="O899" s="26">
        <v>8685.2837742569372</v>
      </c>
      <c r="P899" s="26">
        <v>97.185225743061892</v>
      </c>
    </row>
    <row r="900" spans="1:16">
      <c r="A900" s="21">
        <v>1</v>
      </c>
      <c r="B900" s="3">
        <v>43</v>
      </c>
      <c r="C900" s="3">
        <v>20.045000000000002</v>
      </c>
      <c r="D900" s="3">
        <v>2</v>
      </c>
      <c r="E900" s="3">
        <v>0</v>
      </c>
      <c r="F900" s="3">
        <v>1</v>
      </c>
      <c r="G900" s="3">
        <v>0</v>
      </c>
      <c r="H900" s="3">
        <v>0</v>
      </c>
      <c r="I900" s="3">
        <v>0</v>
      </c>
      <c r="J900" s="25">
        <v>19798.054550000001</v>
      </c>
      <c r="K900" s="25">
        <f t="shared" ref="K900:K963" si="28">SUMPRODUCT($A$2:$I$2,A900:I900)</f>
        <v>30704.952992779126</v>
      </c>
      <c r="L900" s="25">
        <f t="shared" si="27"/>
        <v>0.55090758615871804</v>
      </c>
      <c r="N900" s="26">
        <v>866</v>
      </c>
      <c r="O900" s="26">
        <v>8337.2355278931536</v>
      </c>
      <c r="P900" s="26">
        <v>-1736.8745278931538</v>
      </c>
    </row>
    <row r="901" spans="1:16">
      <c r="A901" s="21">
        <v>1</v>
      </c>
      <c r="B901" s="3">
        <v>19</v>
      </c>
      <c r="C901" s="3">
        <v>25.555</v>
      </c>
      <c r="D901" s="3">
        <v>1</v>
      </c>
      <c r="E901" s="3">
        <v>1</v>
      </c>
      <c r="F901" s="3">
        <v>0</v>
      </c>
      <c r="G901" s="3">
        <v>1</v>
      </c>
      <c r="H901" s="3">
        <v>0</v>
      </c>
      <c r="I901" s="3">
        <v>0</v>
      </c>
      <c r="J901" s="25">
        <v>2221.5644499999999</v>
      </c>
      <c r="K901" s="25">
        <f t="shared" si="28"/>
        <v>1601.0431153968025</v>
      </c>
      <c r="L901" s="25">
        <f t="shared" ref="L901:L964" si="29">ABS((J901-K901)/J901)</f>
        <v>0.2793172777873707</v>
      </c>
      <c r="N901" s="26">
        <v>867</v>
      </c>
      <c r="O901" s="26">
        <v>4167.0632458703494</v>
      </c>
      <c r="P901" s="26">
        <v>-3025.6181458703495</v>
      </c>
    </row>
    <row r="902" spans="1:16">
      <c r="A902" s="21">
        <v>1</v>
      </c>
      <c r="B902" s="3">
        <v>18</v>
      </c>
      <c r="C902" s="3">
        <v>40.26</v>
      </c>
      <c r="D902" s="3">
        <v>0</v>
      </c>
      <c r="E902" s="3">
        <v>0</v>
      </c>
      <c r="F902" s="3">
        <v>0</v>
      </c>
      <c r="G902" s="3">
        <v>0</v>
      </c>
      <c r="H902" s="3">
        <v>1</v>
      </c>
      <c r="I902" s="3">
        <v>0</v>
      </c>
      <c r="J902" s="25">
        <v>1634.5734</v>
      </c>
      <c r="K902" s="25">
        <f t="shared" si="28"/>
        <v>5305.7821624896524</v>
      </c>
      <c r="L902" s="25">
        <f t="shared" si="29"/>
        <v>2.2459736359894591</v>
      </c>
      <c r="N902" s="26">
        <v>868</v>
      </c>
      <c r="O902" s="26">
        <v>16909.162635708533</v>
      </c>
      <c r="P902" s="26">
        <v>-5333.0326357085341</v>
      </c>
    </row>
    <row r="903" spans="1:16">
      <c r="A903" s="21">
        <v>1</v>
      </c>
      <c r="B903" s="3">
        <v>19</v>
      </c>
      <c r="C903" s="3">
        <v>22.515000000000001</v>
      </c>
      <c r="D903" s="3">
        <v>0</v>
      </c>
      <c r="E903" s="3">
        <v>0</v>
      </c>
      <c r="F903" s="3">
        <v>0</v>
      </c>
      <c r="G903" s="3">
        <v>1</v>
      </c>
      <c r="H903" s="3">
        <v>0</v>
      </c>
      <c r="I903" s="3">
        <v>0</v>
      </c>
      <c r="J903" s="25">
        <v>2117.3388500000001</v>
      </c>
      <c r="K903" s="25">
        <f t="shared" si="28"/>
        <v>225.70883066582348</v>
      </c>
      <c r="L903" s="25">
        <f t="shared" si="29"/>
        <v>0.89339975948307782</v>
      </c>
      <c r="N903" s="26">
        <v>869</v>
      </c>
      <c r="O903" s="26">
        <v>11622.005714380328</v>
      </c>
      <c r="P903" s="26">
        <v>1507.5977356196727</v>
      </c>
    </row>
    <row r="904" spans="1:16">
      <c r="A904" s="21">
        <v>1</v>
      </c>
      <c r="B904" s="3">
        <v>49</v>
      </c>
      <c r="C904" s="3">
        <v>22.515000000000001</v>
      </c>
      <c r="D904" s="3">
        <v>0</v>
      </c>
      <c r="E904" s="3">
        <v>1</v>
      </c>
      <c r="F904" s="3">
        <v>0</v>
      </c>
      <c r="G904" s="3">
        <v>0</v>
      </c>
      <c r="H904" s="3">
        <v>0</v>
      </c>
      <c r="I904" s="3">
        <v>0</v>
      </c>
      <c r="J904" s="25">
        <v>8688.8588500000005</v>
      </c>
      <c r="K904" s="25">
        <f t="shared" si="28"/>
        <v>8153.048946815793</v>
      </c>
      <c r="L904" s="25">
        <f t="shared" si="29"/>
        <v>6.1666314579872303E-2</v>
      </c>
      <c r="N904" s="26">
        <v>870</v>
      </c>
      <c r="O904" s="26">
        <v>3191.7218041564715</v>
      </c>
      <c r="P904" s="26">
        <v>1199.9301958435285</v>
      </c>
    </row>
    <row r="905" spans="1:16">
      <c r="A905" s="21">
        <v>1</v>
      </c>
      <c r="B905" s="3">
        <v>60</v>
      </c>
      <c r="C905" s="3">
        <v>40.92</v>
      </c>
      <c r="D905" s="3">
        <v>0</v>
      </c>
      <c r="E905" s="3">
        <v>1</v>
      </c>
      <c r="F905" s="3">
        <v>1</v>
      </c>
      <c r="G905" s="3">
        <v>0</v>
      </c>
      <c r="H905" s="3">
        <v>1</v>
      </c>
      <c r="I905" s="3">
        <v>0</v>
      </c>
      <c r="J905" s="25">
        <v>48673.558799999999</v>
      </c>
      <c r="K905" s="25">
        <f t="shared" si="28"/>
        <v>40034.836830959139</v>
      </c>
      <c r="L905" s="25">
        <f t="shared" si="29"/>
        <v>0.17748285068978478</v>
      </c>
      <c r="N905" s="26">
        <v>871</v>
      </c>
      <c r="O905" s="26">
        <v>12091.716720716662</v>
      </c>
      <c r="P905" s="26">
        <v>-3633.8987207166629</v>
      </c>
    </row>
    <row r="906" spans="1:16">
      <c r="A906" s="21">
        <v>1</v>
      </c>
      <c r="B906" s="3">
        <v>26</v>
      </c>
      <c r="C906" s="3">
        <v>27.265000000000001</v>
      </c>
      <c r="D906" s="3">
        <v>3</v>
      </c>
      <c r="E906" s="3">
        <v>1</v>
      </c>
      <c r="F906" s="3">
        <v>0</v>
      </c>
      <c r="G906" s="3">
        <v>0</v>
      </c>
      <c r="H906" s="3">
        <v>0</v>
      </c>
      <c r="I906" s="3">
        <v>0</v>
      </c>
      <c r="J906" s="25">
        <v>4661.2863500000003</v>
      </c>
      <c r="K906" s="25">
        <f t="shared" si="28"/>
        <v>5283.0233785556802</v>
      </c>
      <c r="L906" s="25">
        <f t="shared" si="29"/>
        <v>0.13338314402325441</v>
      </c>
      <c r="N906" s="26">
        <v>872</v>
      </c>
      <c r="O906" s="26">
        <v>4179.6280980127121</v>
      </c>
      <c r="P906" s="26">
        <v>-787.26289801271196</v>
      </c>
    </row>
    <row r="907" spans="1:16">
      <c r="A907" s="21">
        <v>1</v>
      </c>
      <c r="B907" s="3">
        <v>49</v>
      </c>
      <c r="C907" s="3">
        <v>36.85</v>
      </c>
      <c r="D907" s="3">
        <v>0</v>
      </c>
      <c r="E907" s="3">
        <v>1</v>
      </c>
      <c r="F907" s="3">
        <v>0</v>
      </c>
      <c r="G907" s="3">
        <v>0</v>
      </c>
      <c r="H907" s="3">
        <v>1</v>
      </c>
      <c r="I907" s="3">
        <v>0</v>
      </c>
      <c r="J907" s="25">
        <v>8125.7844999999998</v>
      </c>
      <c r="K907" s="25">
        <f t="shared" si="28"/>
        <v>11980.365054939368</v>
      </c>
      <c r="L907" s="25">
        <f t="shared" si="29"/>
        <v>0.47436411277451035</v>
      </c>
      <c r="N907" s="26">
        <v>873</v>
      </c>
      <c r="O907" s="26">
        <v>6115.4410783839594</v>
      </c>
      <c r="P907" s="26">
        <v>-148.55367838395978</v>
      </c>
    </row>
    <row r="908" spans="1:16">
      <c r="A908" s="21">
        <v>1</v>
      </c>
      <c r="B908" s="3">
        <v>60</v>
      </c>
      <c r="C908" s="3">
        <v>35.1</v>
      </c>
      <c r="D908" s="3">
        <v>0</v>
      </c>
      <c r="E908" s="3">
        <v>0</v>
      </c>
      <c r="F908" s="3">
        <v>0</v>
      </c>
      <c r="G908" s="3">
        <v>0</v>
      </c>
      <c r="H908" s="3">
        <v>0</v>
      </c>
      <c r="I908" s="3">
        <v>1</v>
      </c>
      <c r="J908" s="25">
        <v>12644.589</v>
      </c>
      <c r="K908" s="25">
        <f t="shared" si="28"/>
        <v>14418.481806513326</v>
      </c>
      <c r="L908" s="25">
        <f t="shared" si="29"/>
        <v>0.1402886884273839</v>
      </c>
      <c r="N908" s="26">
        <v>874</v>
      </c>
      <c r="O908" s="26">
        <v>8700.1427310782346</v>
      </c>
      <c r="P908" s="26">
        <v>-1851.1167310782348</v>
      </c>
    </row>
    <row r="909" spans="1:16">
      <c r="A909" s="21">
        <v>1</v>
      </c>
      <c r="B909" s="3">
        <v>26</v>
      </c>
      <c r="C909" s="3">
        <v>29.355</v>
      </c>
      <c r="D909" s="3">
        <v>2</v>
      </c>
      <c r="E909" s="3">
        <v>0</v>
      </c>
      <c r="F909" s="3">
        <v>0</v>
      </c>
      <c r="G909" s="3">
        <v>0</v>
      </c>
      <c r="H909" s="3">
        <v>0</v>
      </c>
      <c r="I909" s="3">
        <v>0</v>
      </c>
      <c r="J909" s="25">
        <v>4564.1914500000003</v>
      </c>
      <c r="K909" s="25">
        <f t="shared" si="28"/>
        <v>5647.7515108483103</v>
      </c>
      <c r="L909" s="25">
        <f t="shared" si="29"/>
        <v>0.23740460336042871</v>
      </c>
      <c r="N909" s="26">
        <v>875</v>
      </c>
      <c r="O909" s="26">
        <v>8069.7051729252426</v>
      </c>
      <c r="P909" s="26">
        <v>821.43432707475677</v>
      </c>
    </row>
    <row r="910" spans="1:16">
      <c r="A910" s="21">
        <v>1</v>
      </c>
      <c r="B910" s="3">
        <v>27</v>
      </c>
      <c r="C910" s="3">
        <v>32.585000000000001</v>
      </c>
      <c r="D910" s="3">
        <v>3</v>
      </c>
      <c r="E910" s="3">
        <v>1</v>
      </c>
      <c r="F910" s="3">
        <v>0</v>
      </c>
      <c r="G910" s="3">
        <v>0</v>
      </c>
      <c r="H910" s="3">
        <v>0</v>
      </c>
      <c r="I910" s="3">
        <v>0</v>
      </c>
      <c r="J910" s="25">
        <v>4846.9201499999999</v>
      </c>
      <c r="K910" s="25">
        <f t="shared" si="28"/>
        <v>7344.3889043026966</v>
      </c>
      <c r="L910" s="25">
        <f t="shared" si="29"/>
        <v>0.51526921777382628</v>
      </c>
      <c r="N910" s="26">
        <v>876</v>
      </c>
      <c r="O910" s="26">
        <v>3154.3135483039732</v>
      </c>
      <c r="P910" s="26">
        <v>-464.19974830397314</v>
      </c>
    </row>
    <row r="911" spans="1:16">
      <c r="A911" s="21">
        <v>1</v>
      </c>
      <c r="B911" s="3">
        <v>44</v>
      </c>
      <c r="C911" s="3">
        <v>32.340000000000003</v>
      </c>
      <c r="D911" s="3">
        <v>1</v>
      </c>
      <c r="E911" s="3">
        <v>0</v>
      </c>
      <c r="F911" s="3">
        <v>0</v>
      </c>
      <c r="G911" s="3">
        <v>0</v>
      </c>
      <c r="H911" s="3">
        <v>1</v>
      </c>
      <c r="I911" s="3">
        <v>0</v>
      </c>
      <c r="J911" s="25">
        <v>7633.7205999999996</v>
      </c>
      <c r="K911" s="25">
        <f t="shared" si="28"/>
        <v>9773.1357210119804</v>
      </c>
      <c r="L911" s="25">
        <f t="shared" si="29"/>
        <v>0.2802585047469488</v>
      </c>
      <c r="N911" s="26">
        <v>877</v>
      </c>
      <c r="O911" s="26">
        <v>9355.0148448649088</v>
      </c>
      <c r="P911" s="26">
        <v>16785.345455135091</v>
      </c>
    </row>
    <row r="912" spans="1:16">
      <c r="A912" s="21">
        <v>1</v>
      </c>
      <c r="B912" s="3">
        <v>63</v>
      </c>
      <c r="C912" s="3">
        <v>39.799999999999997</v>
      </c>
      <c r="D912" s="3">
        <v>3</v>
      </c>
      <c r="E912" s="3">
        <v>1</v>
      </c>
      <c r="F912" s="3">
        <v>0</v>
      </c>
      <c r="G912" s="3">
        <v>0</v>
      </c>
      <c r="H912" s="3">
        <v>0</v>
      </c>
      <c r="I912" s="3">
        <v>1</v>
      </c>
      <c r="J912" s="25">
        <v>15170.069</v>
      </c>
      <c r="K912" s="25">
        <f t="shared" si="28"/>
        <v>18078.447372148607</v>
      </c>
      <c r="L912" s="25">
        <f t="shared" si="29"/>
        <v>0.19171820326912206</v>
      </c>
      <c r="N912" s="26">
        <v>878</v>
      </c>
      <c r="O912" s="26">
        <v>9091.5164632744982</v>
      </c>
      <c r="P912" s="26">
        <v>-2437.7278632744983</v>
      </c>
    </row>
    <row r="913" spans="1:16">
      <c r="A913" s="21">
        <v>1</v>
      </c>
      <c r="B913" s="3">
        <v>32</v>
      </c>
      <c r="C913" s="3">
        <v>24.6</v>
      </c>
      <c r="D913" s="3">
        <v>0</v>
      </c>
      <c r="E913" s="3">
        <v>0</v>
      </c>
      <c r="F913" s="3">
        <v>1</v>
      </c>
      <c r="G913" s="3">
        <v>0</v>
      </c>
      <c r="H913" s="3">
        <v>0</v>
      </c>
      <c r="I913" s="3">
        <v>1</v>
      </c>
      <c r="J913" s="25">
        <v>17496.306</v>
      </c>
      <c r="K913" s="25">
        <f t="shared" si="28"/>
        <v>27513.507214466583</v>
      </c>
      <c r="L913" s="25">
        <f t="shared" si="29"/>
        <v>0.57253235136985958</v>
      </c>
      <c r="N913" s="26">
        <v>879</v>
      </c>
      <c r="O913" s="26">
        <v>7745.4785363094452</v>
      </c>
      <c r="P913" s="26">
        <v>-1463.2435363094455</v>
      </c>
    </row>
    <row r="914" spans="1:16">
      <c r="A914" s="21">
        <v>1</v>
      </c>
      <c r="B914" s="3">
        <v>22</v>
      </c>
      <c r="C914" s="3">
        <v>28.31</v>
      </c>
      <c r="D914" s="3">
        <v>1</v>
      </c>
      <c r="E914" s="3">
        <v>1</v>
      </c>
      <c r="F914" s="3">
        <v>0</v>
      </c>
      <c r="G914" s="3">
        <v>1</v>
      </c>
      <c r="H914" s="3">
        <v>0</v>
      </c>
      <c r="I914" s="3">
        <v>0</v>
      </c>
      <c r="J914" s="25">
        <v>2639.0428999999999</v>
      </c>
      <c r="K914" s="25">
        <f t="shared" si="28"/>
        <v>3306.0901377067098</v>
      </c>
      <c r="L914" s="25">
        <f t="shared" si="29"/>
        <v>0.25276104367485269</v>
      </c>
      <c r="N914" s="26">
        <v>880</v>
      </c>
      <c r="O914" s="26">
        <v>7562.3034482318835</v>
      </c>
      <c r="P914" s="26">
        <v>-1250.3514482318833</v>
      </c>
    </row>
    <row r="915" spans="1:16">
      <c r="A915" s="21">
        <v>1</v>
      </c>
      <c r="B915" s="3">
        <v>18</v>
      </c>
      <c r="C915" s="3">
        <v>31.73</v>
      </c>
      <c r="D915" s="3">
        <v>0</v>
      </c>
      <c r="E915" s="3">
        <v>1</v>
      </c>
      <c r="F915" s="3">
        <v>1</v>
      </c>
      <c r="G915" s="3">
        <v>0</v>
      </c>
      <c r="H915" s="3">
        <v>0</v>
      </c>
      <c r="I915" s="3">
        <v>0</v>
      </c>
      <c r="J915" s="25">
        <v>33732.686699999998</v>
      </c>
      <c r="K915" s="25">
        <f t="shared" si="28"/>
        <v>27164.704235094719</v>
      </c>
      <c r="L915" s="25">
        <f t="shared" si="29"/>
        <v>0.19470676982587573</v>
      </c>
      <c r="N915" s="26">
        <v>881</v>
      </c>
      <c r="O915" s="26">
        <v>5851.3696500631395</v>
      </c>
      <c r="P915" s="26">
        <v>-2408.3056500631396</v>
      </c>
    </row>
    <row r="916" spans="1:16">
      <c r="A916" s="21">
        <v>1</v>
      </c>
      <c r="B916" s="3">
        <v>59</v>
      </c>
      <c r="C916" s="3">
        <v>26.695</v>
      </c>
      <c r="D916" s="3">
        <v>3</v>
      </c>
      <c r="E916" s="3">
        <v>0</v>
      </c>
      <c r="F916" s="3">
        <v>0</v>
      </c>
      <c r="G916" s="3">
        <v>1</v>
      </c>
      <c r="H916" s="3">
        <v>0</v>
      </c>
      <c r="I916" s="3">
        <v>0</v>
      </c>
      <c r="J916" s="25">
        <v>14382.709049999999</v>
      </c>
      <c r="K916" s="25">
        <f t="shared" si="28"/>
        <v>13344.29320370045</v>
      </c>
      <c r="L916" s="25">
        <f t="shared" si="29"/>
        <v>7.2198905135993779E-2</v>
      </c>
      <c r="N916" s="26">
        <v>882</v>
      </c>
      <c r="O916" s="26">
        <v>3240.7127093137592</v>
      </c>
      <c r="P916" s="26">
        <v>-451.65530931375906</v>
      </c>
    </row>
    <row r="917" spans="1:16">
      <c r="A917" s="21">
        <v>1</v>
      </c>
      <c r="B917" s="3">
        <v>44</v>
      </c>
      <c r="C917" s="3">
        <v>27.5</v>
      </c>
      <c r="D917" s="3">
        <v>1</v>
      </c>
      <c r="E917" s="3">
        <v>0</v>
      </c>
      <c r="F917" s="3">
        <v>0</v>
      </c>
      <c r="G917" s="3">
        <v>0</v>
      </c>
      <c r="H917" s="3">
        <v>0</v>
      </c>
      <c r="I917" s="3">
        <v>1</v>
      </c>
      <c r="J917" s="25">
        <v>7626.9930000000004</v>
      </c>
      <c r="K917" s="25">
        <f t="shared" si="28"/>
        <v>8206.4104636225056</v>
      </c>
      <c r="L917" s="25">
        <f t="shared" si="29"/>
        <v>7.596931892064214E-2</v>
      </c>
      <c r="N917" s="26">
        <v>883</v>
      </c>
      <c r="O917" s="26">
        <v>963.49192279304043</v>
      </c>
      <c r="P917" s="26">
        <v>1622.3587272069594</v>
      </c>
    </row>
    <row r="918" spans="1:16">
      <c r="A918" s="21">
        <v>1</v>
      </c>
      <c r="B918" s="3">
        <v>33</v>
      </c>
      <c r="C918" s="3">
        <v>24.605</v>
      </c>
      <c r="D918" s="3">
        <v>2</v>
      </c>
      <c r="E918" s="3">
        <v>1</v>
      </c>
      <c r="F918" s="3">
        <v>0</v>
      </c>
      <c r="G918" s="3">
        <v>1</v>
      </c>
      <c r="H918" s="3">
        <v>0</v>
      </c>
      <c r="I918" s="3">
        <v>0</v>
      </c>
      <c r="J918" s="25">
        <v>5257.5079500000002</v>
      </c>
      <c r="K918" s="25">
        <f t="shared" si="28"/>
        <v>5350.298815138508</v>
      </c>
      <c r="L918" s="25">
        <f t="shared" si="29"/>
        <v>1.7649210618598834E-2</v>
      </c>
      <c r="N918" s="26">
        <v>884</v>
      </c>
      <c r="O918" s="26">
        <v>39003.289036879374</v>
      </c>
      <c r="P918" s="26">
        <v>7251.8234631206287</v>
      </c>
    </row>
    <row r="919" spans="1:16">
      <c r="A919" s="21">
        <v>1</v>
      </c>
      <c r="B919" s="3">
        <v>24</v>
      </c>
      <c r="C919" s="3">
        <v>33.99</v>
      </c>
      <c r="D919" s="3">
        <v>0</v>
      </c>
      <c r="E919" s="3">
        <v>0</v>
      </c>
      <c r="F919" s="3">
        <v>0</v>
      </c>
      <c r="G919" s="3">
        <v>0</v>
      </c>
      <c r="H919" s="3">
        <v>1</v>
      </c>
      <c r="I919" s="3">
        <v>0</v>
      </c>
      <c r="J919" s="25">
        <v>2473.3341</v>
      </c>
      <c r="K919" s="25">
        <f t="shared" si="28"/>
        <v>4720.1773235737737</v>
      </c>
      <c r="L919" s="25">
        <f t="shared" si="29"/>
        <v>0.90842689775464369</v>
      </c>
      <c r="N919" s="26">
        <v>885</v>
      </c>
      <c r="O919" s="26">
        <v>4955.3634031846459</v>
      </c>
      <c r="P919" s="26">
        <v>-77.382353184645581</v>
      </c>
    </row>
    <row r="920" spans="1:16">
      <c r="A920" s="21">
        <v>1</v>
      </c>
      <c r="B920" s="3">
        <v>43</v>
      </c>
      <c r="C920" s="3">
        <v>26.885000000000002</v>
      </c>
      <c r="D920" s="3">
        <v>0</v>
      </c>
      <c r="E920" s="3">
        <v>0</v>
      </c>
      <c r="F920" s="3">
        <v>1</v>
      </c>
      <c r="G920" s="3">
        <v>1</v>
      </c>
      <c r="H920" s="3">
        <v>0</v>
      </c>
      <c r="I920" s="3">
        <v>0</v>
      </c>
      <c r="J920" s="25">
        <v>21774.32215</v>
      </c>
      <c r="K920" s="25">
        <f t="shared" si="28"/>
        <v>31721.071225754367</v>
      </c>
      <c r="L920" s="25">
        <f t="shared" si="29"/>
        <v>0.45681096326364251</v>
      </c>
      <c r="N920" s="26">
        <v>886</v>
      </c>
      <c r="O920" s="26">
        <v>29251.429996268551</v>
      </c>
      <c r="P920" s="26">
        <v>-9531.7352962685509</v>
      </c>
    </row>
    <row r="921" spans="1:16">
      <c r="A921" s="21">
        <v>1</v>
      </c>
      <c r="B921" s="3">
        <v>45</v>
      </c>
      <c r="C921" s="3">
        <v>22.895</v>
      </c>
      <c r="D921" s="3">
        <v>0</v>
      </c>
      <c r="E921" s="3">
        <v>1</v>
      </c>
      <c r="F921" s="3">
        <v>1</v>
      </c>
      <c r="G921" s="3">
        <v>0</v>
      </c>
      <c r="H921" s="3">
        <v>0</v>
      </c>
      <c r="I921" s="3">
        <v>0</v>
      </c>
      <c r="J921" s="25">
        <v>35069.374519999998</v>
      </c>
      <c r="K921" s="25">
        <f t="shared" si="28"/>
        <v>31103.051590951341</v>
      </c>
      <c r="L921" s="25">
        <f t="shared" si="29"/>
        <v>0.1130993347710456</v>
      </c>
      <c r="N921" s="26">
        <v>887</v>
      </c>
      <c r="O921" s="26">
        <v>36247.624019353425</v>
      </c>
      <c r="P921" s="26">
        <v>-9029.1867693534259</v>
      </c>
    </row>
    <row r="922" spans="1:16">
      <c r="A922" s="21">
        <v>1</v>
      </c>
      <c r="B922" s="3">
        <v>61</v>
      </c>
      <c r="C922" s="3">
        <v>28.2</v>
      </c>
      <c r="D922" s="3">
        <v>0</v>
      </c>
      <c r="E922" s="3">
        <v>0</v>
      </c>
      <c r="F922" s="3">
        <v>0</v>
      </c>
      <c r="G922" s="3">
        <v>0</v>
      </c>
      <c r="H922" s="3">
        <v>0</v>
      </c>
      <c r="I922" s="3">
        <v>1</v>
      </c>
      <c r="J922" s="25">
        <v>13041.921</v>
      </c>
      <c r="K922" s="25">
        <f t="shared" si="28"/>
        <v>12334.903329135877</v>
      </c>
      <c r="L922" s="25">
        <f t="shared" si="29"/>
        <v>5.4211160370019336E-2</v>
      </c>
      <c r="N922" s="26">
        <v>888</v>
      </c>
      <c r="O922" s="26">
        <v>7137.9136931500925</v>
      </c>
      <c r="P922" s="26">
        <v>-1865.7378931500925</v>
      </c>
    </row>
    <row r="923" spans="1:16">
      <c r="A923" s="21">
        <v>1</v>
      </c>
      <c r="B923" s="3">
        <v>35</v>
      </c>
      <c r="C923" s="3">
        <v>34.21</v>
      </c>
      <c r="D923" s="3">
        <v>1</v>
      </c>
      <c r="E923" s="3">
        <v>0</v>
      </c>
      <c r="F923" s="3">
        <v>0</v>
      </c>
      <c r="G923" s="3">
        <v>0</v>
      </c>
      <c r="H923" s="3">
        <v>1</v>
      </c>
      <c r="I923" s="3">
        <v>0</v>
      </c>
      <c r="J923" s="25">
        <v>5245.2268999999997</v>
      </c>
      <c r="K923" s="25">
        <f t="shared" si="28"/>
        <v>8095.7203064281175</v>
      </c>
      <c r="L923" s="25">
        <f t="shared" si="29"/>
        <v>0.54344520471137636</v>
      </c>
      <c r="N923" s="26">
        <v>889</v>
      </c>
      <c r="O923" s="26">
        <v>6019.0772465866903</v>
      </c>
      <c r="P923" s="26">
        <v>-4336.4802465866906</v>
      </c>
    </row>
    <row r="924" spans="1:16">
      <c r="A924" s="21">
        <v>1</v>
      </c>
      <c r="B924" s="3">
        <v>62</v>
      </c>
      <c r="C924" s="3">
        <v>25</v>
      </c>
      <c r="D924" s="3">
        <v>0</v>
      </c>
      <c r="E924" s="3">
        <v>0</v>
      </c>
      <c r="F924" s="3">
        <v>0</v>
      </c>
      <c r="G924" s="3">
        <v>0</v>
      </c>
      <c r="H924" s="3">
        <v>0</v>
      </c>
      <c r="I924" s="3">
        <v>1</v>
      </c>
      <c r="J924" s="25">
        <v>13451.121999999999</v>
      </c>
      <c r="K924" s="25">
        <f t="shared" si="28"/>
        <v>11506.340630118535</v>
      </c>
      <c r="L924" s="25">
        <f t="shared" si="29"/>
        <v>0.14458134941319128</v>
      </c>
      <c r="N924" s="26">
        <v>890</v>
      </c>
      <c r="O924" s="26">
        <v>14100.571649723559</v>
      </c>
      <c r="P924" s="26">
        <v>-2155.4389497235588</v>
      </c>
    </row>
    <row r="925" spans="1:16">
      <c r="A925" s="21">
        <v>1</v>
      </c>
      <c r="B925" s="3">
        <v>62</v>
      </c>
      <c r="C925" s="3">
        <v>33.200000000000003</v>
      </c>
      <c r="D925" s="3">
        <v>0</v>
      </c>
      <c r="E925" s="3">
        <v>0</v>
      </c>
      <c r="F925" s="3">
        <v>0</v>
      </c>
      <c r="G925" s="3">
        <v>0</v>
      </c>
      <c r="H925" s="3">
        <v>0</v>
      </c>
      <c r="I925" s="3">
        <v>1</v>
      </c>
      <c r="J925" s="25">
        <v>13462.52</v>
      </c>
      <c r="K925" s="25">
        <f t="shared" si="28"/>
        <v>14287.726949727425</v>
      </c>
      <c r="L925" s="25">
        <f t="shared" si="29"/>
        <v>6.1296618294897555E-2</v>
      </c>
      <c r="N925" s="26">
        <v>891</v>
      </c>
      <c r="O925" s="26">
        <v>37115.05462903867</v>
      </c>
      <c r="P925" s="26">
        <v>-7784.0714790386701</v>
      </c>
    </row>
    <row r="926" spans="1:16">
      <c r="A926" s="21">
        <v>1</v>
      </c>
      <c r="B926" s="3">
        <v>38</v>
      </c>
      <c r="C926" s="3">
        <v>31</v>
      </c>
      <c r="D926" s="3">
        <v>1</v>
      </c>
      <c r="E926" s="3">
        <v>1</v>
      </c>
      <c r="F926" s="3">
        <v>0</v>
      </c>
      <c r="G926" s="3">
        <v>0</v>
      </c>
      <c r="H926" s="3">
        <v>0</v>
      </c>
      <c r="I926" s="3">
        <v>1</v>
      </c>
      <c r="J926" s="25">
        <v>5488.2619999999997</v>
      </c>
      <c r="K926" s="25">
        <f t="shared" si="28"/>
        <v>7721.1350766412506</v>
      </c>
      <c r="L926" s="25">
        <f t="shared" si="29"/>
        <v>0.40684520466429097</v>
      </c>
      <c r="N926" s="26">
        <v>892</v>
      </c>
      <c r="O926" s="26">
        <v>8025.4481392448188</v>
      </c>
      <c r="P926" s="26">
        <v>-781.63453924481837</v>
      </c>
    </row>
    <row r="927" spans="1:16">
      <c r="A927" s="21">
        <v>1</v>
      </c>
      <c r="B927" s="3">
        <v>34</v>
      </c>
      <c r="C927" s="3">
        <v>35.814999999999998</v>
      </c>
      <c r="D927" s="3">
        <v>0</v>
      </c>
      <c r="E927" s="3">
        <v>1</v>
      </c>
      <c r="F927" s="3">
        <v>0</v>
      </c>
      <c r="G927" s="3">
        <v>1</v>
      </c>
      <c r="H927" s="3">
        <v>0</v>
      </c>
      <c r="I927" s="3">
        <v>0</v>
      </c>
      <c r="J927" s="25">
        <v>4320.4108500000002</v>
      </c>
      <c r="K927" s="25">
        <f t="shared" si="28"/>
        <v>8458.512692355107</v>
      </c>
      <c r="L927" s="25">
        <f t="shared" si="29"/>
        <v>0.95780285394735243</v>
      </c>
      <c r="N927" s="26">
        <v>893</v>
      </c>
      <c r="O927" s="26">
        <v>9952.9047589910097</v>
      </c>
      <c r="P927" s="26">
        <v>470.01189100898955</v>
      </c>
    </row>
    <row r="928" spans="1:16">
      <c r="A928" s="21">
        <v>1</v>
      </c>
      <c r="B928" s="3">
        <v>43</v>
      </c>
      <c r="C928" s="3">
        <v>23.2</v>
      </c>
      <c r="D928" s="3">
        <v>0</v>
      </c>
      <c r="E928" s="3">
        <v>1</v>
      </c>
      <c r="F928" s="3">
        <v>0</v>
      </c>
      <c r="G928" s="3">
        <v>0</v>
      </c>
      <c r="H928" s="3">
        <v>0</v>
      </c>
      <c r="I928" s="3">
        <v>1</v>
      </c>
      <c r="J928" s="25">
        <v>6250.4350000000004</v>
      </c>
      <c r="K928" s="25">
        <f t="shared" si="28"/>
        <v>5884.2073560143053</v>
      </c>
      <c r="L928" s="25">
        <f t="shared" si="29"/>
        <v>5.8592345010498474E-2</v>
      </c>
      <c r="N928" s="26">
        <v>894</v>
      </c>
      <c r="O928" s="26">
        <v>36975.102300122409</v>
      </c>
      <c r="P928" s="26">
        <v>7227.5512998775885</v>
      </c>
    </row>
    <row r="929" spans="1:16">
      <c r="A929" s="21">
        <v>1</v>
      </c>
      <c r="B929" s="3">
        <v>50</v>
      </c>
      <c r="C929" s="3">
        <v>32.11</v>
      </c>
      <c r="D929" s="3">
        <v>2</v>
      </c>
      <c r="E929" s="3">
        <v>1</v>
      </c>
      <c r="F929" s="3">
        <v>0</v>
      </c>
      <c r="G929" s="3">
        <v>0</v>
      </c>
      <c r="H929" s="3">
        <v>0</v>
      </c>
      <c r="I929" s="3">
        <v>0</v>
      </c>
      <c r="J929" s="25">
        <v>25333.332839999999</v>
      </c>
      <c r="K929" s="25">
        <f t="shared" si="28"/>
        <v>12615.467577047417</v>
      </c>
      <c r="L929" s="25">
        <f t="shared" si="29"/>
        <v>0.502021006998011</v>
      </c>
      <c r="N929" s="26">
        <v>895</v>
      </c>
      <c r="O929" s="26">
        <v>14746.742717197327</v>
      </c>
      <c r="P929" s="26">
        <v>-1191.7378171973269</v>
      </c>
    </row>
    <row r="930" spans="1:16">
      <c r="A930" s="21">
        <v>1</v>
      </c>
      <c r="B930" s="3">
        <v>19</v>
      </c>
      <c r="C930" s="3">
        <v>23.4</v>
      </c>
      <c r="D930" s="3">
        <v>2</v>
      </c>
      <c r="E930" s="3">
        <v>0</v>
      </c>
      <c r="F930" s="3">
        <v>0</v>
      </c>
      <c r="G930" s="3">
        <v>0</v>
      </c>
      <c r="H930" s="3">
        <v>0</v>
      </c>
      <c r="I930" s="3">
        <v>1</v>
      </c>
      <c r="J930" s="25">
        <v>2913.569</v>
      </c>
      <c r="K930" s="25">
        <f t="shared" si="28"/>
        <v>869.80903553349435</v>
      </c>
      <c r="L930" s="25">
        <f t="shared" si="29"/>
        <v>0.70146269556907892</v>
      </c>
      <c r="N930" s="26">
        <v>896</v>
      </c>
      <c r="O930" s="26">
        <v>17694.15989618715</v>
      </c>
      <c r="P930" s="26">
        <v>-4630.2768961871498</v>
      </c>
    </row>
    <row r="931" spans="1:16">
      <c r="A931" s="21">
        <v>1</v>
      </c>
      <c r="B931" s="3">
        <v>57</v>
      </c>
      <c r="C931" s="3">
        <v>20.100000000000001</v>
      </c>
      <c r="D931" s="3">
        <v>1</v>
      </c>
      <c r="E931" s="3">
        <v>0</v>
      </c>
      <c r="F931" s="3">
        <v>0</v>
      </c>
      <c r="G931" s="3">
        <v>0</v>
      </c>
      <c r="H931" s="3">
        <v>0</v>
      </c>
      <c r="I931" s="3">
        <v>1</v>
      </c>
      <c r="J931" s="25">
        <v>12032.325999999999</v>
      </c>
      <c r="K931" s="25">
        <f t="shared" si="28"/>
        <v>9035.5114898878128</v>
      </c>
      <c r="L931" s="25">
        <f t="shared" si="29"/>
        <v>0.24906360666359825</v>
      </c>
      <c r="N931" s="26">
        <v>897</v>
      </c>
      <c r="O931" s="26">
        <v>30704.952992779126</v>
      </c>
      <c r="P931" s="26">
        <v>-10906.898442779126</v>
      </c>
    </row>
    <row r="932" spans="1:16">
      <c r="A932" s="21">
        <v>1</v>
      </c>
      <c r="B932" s="3">
        <v>62</v>
      </c>
      <c r="C932" s="3">
        <v>39.159999999999997</v>
      </c>
      <c r="D932" s="3">
        <v>0</v>
      </c>
      <c r="E932" s="3">
        <v>0</v>
      </c>
      <c r="F932" s="3">
        <v>0</v>
      </c>
      <c r="G932" s="3">
        <v>0</v>
      </c>
      <c r="H932" s="3">
        <v>1</v>
      </c>
      <c r="I932" s="3">
        <v>0</v>
      </c>
      <c r="J932" s="25">
        <v>13470.804400000001</v>
      </c>
      <c r="K932" s="25">
        <f t="shared" si="28"/>
        <v>16234.348875161038</v>
      </c>
      <c r="L932" s="25">
        <f t="shared" si="29"/>
        <v>0.20515066458548217</v>
      </c>
      <c r="N932" s="26">
        <v>898</v>
      </c>
      <c r="O932" s="26">
        <v>1601.0431153968025</v>
      </c>
      <c r="P932" s="26">
        <v>620.52133460319737</v>
      </c>
    </row>
    <row r="933" spans="1:16">
      <c r="A933" s="21">
        <v>1</v>
      </c>
      <c r="B933" s="3">
        <v>41</v>
      </c>
      <c r="C933" s="3">
        <v>34.21</v>
      </c>
      <c r="D933" s="3">
        <v>1</v>
      </c>
      <c r="E933" s="3">
        <v>1</v>
      </c>
      <c r="F933" s="3">
        <v>0</v>
      </c>
      <c r="G933" s="3">
        <v>0</v>
      </c>
      <c r="H933" s="3">
        <v>1</v>
      </c>
      <c r="I933" s="3">
        <v>0</v>
      </c>
      <c r="J933" s="25">
        <v>6289.7548999999999</v>
      </c>
      <c r="K933" s="25">
        <f t="shared" si="28"/>
        <v>9505.5440622570986</v>
      </c>
      <c r="L933" s="25">
        <f t="shared" si="29"/>
        <v>0.51127416145533733</v>
      </c>
      <c r="N933" s="26">
        <v>899</v>
      </c>
      <c r="O933" s="26">
        <v>5305.7821624896524</v>
      </c>
      <c r="P933" s="26">
        <v>-3671.2087624896521</v>
      </c>
    </row>
    <row r="934" spans="1:16">
      <c r="A934" s="21">
        <v>1</v>
      </c>
      <c r="B934" s="3">
        <v>26</v>
      </c>
      <c r="C934" s="3">
        <v>46.53</v>
      </c>
      <c r="D934" s="3">
        <v>1</v>
      </c>
      <c r="E934" s="3">
        <v>1</v>
      </c>
      <c r="F934" s="3">
        <v>0</v>
      </c>
      <c r="G934" s="3">
        <v>0</v>
      </c>
      <c r="H934" s="3">
        <v>1</v>
      </c>
      <c r="I934" s="3">
        <v>0</v>
      </c>
      <c r="J934" s="25">
        <v>2927.0646999999999</v>
      </c>
      <c r="K934" s="25">
        <f t="shared" si="28"/>
        <v>9831.5621226824296</v>
      </c>
      <c r="L934" s="25">
        <f t="shared" si="29"/>
        <v>2.358846875739518</v>
      </c>
      <c r="N934" s="26">
        <v>900</v>
      </c>
      <c r="O934" s="26">
        <v>225.70883066582348</v>
      </c>
      <c r="P934" s="26">
        <v>1891.6300193341767</v>
      </c>
    </row>
    <row r="935" spans="1:16">
      <c r="A935" s="21">
        <v>1</v>
      </c>
      <c r="B935" s="3">
        <v>39</v>
      </c>
      <c r="C935" s="3">
        <v>32.5</v>
      </c>
      <c r="D935" s="3">
        <v>1</v>
      </c>
      <c r="E935" s="3">
        <v>0</v>
      </c>
      <c r="F935" s="3">
        <v>0</v>
      </c>
      <c r="G935" s="3">
        <v>0</v>
      </c>
      <c r="H935" s="3">
        <v>0</v>
      </c>
      <c r="I935" s="3">
        <v>1</v>
      </c>
      <c r="J935" s="25">
        <v>6238.2979999999998</v>
      </c>
      <c r="K935" s="25">
        <f t="shared" si="28"/>
        <v>8618.0959689899646</v>
      </c>
      <c r="L935" s="25">
        <f t="shared" si="29"/>
        <v>0.38148193128798352</v>
      </c>
      <c r="N935" s="26">
        <v>901</v>
      </c>
      <c r="O935" s="26">
        <v>8153.048946815793</v>
      </c>
      <c r="P935" s="26">
        <v>535.80990318420754</v>
      </c>
    </row>
    <row r="936" spans="1:16">
      <c r="A936" s="21">
        <v>1</v>
      </c>
      <c r="B936" s="3">
        <v>46</v>
      </c>
      <c r="C936" s="3">
        <v>25.8</v>
      </c>
      <c r="D936" s="3">
        <v>5</v>
      </c>
      <c r="E936" s="3">
        <v>1</v>
      </c>
      <c r="F936" s="3">
        <v>0</v>
      </c>
      <c r="G936" s="3">
        <v>0</v>
      </c>
      <c r="H936" s="3">
        <v>0</v>
      </c>
      <c r="I936" s="3">
        <v>1</v>
      </c>
      <c r="J936" s="25">
        <v>10096.969999999999</v>
      </c>
      <c r="K936" s="25">
        <f t="shared" si="28"/>
        <v>9914.1821187601963</v>
      </c>
      <c r="L936" s="25">
        <f t="shared" si="29"/>
        <v>1.8103240996041686E-2</v>
      </c>
      <c r="N936" s="26">
        <v>902</v>
      </c>
      <c r="O936" s="26">
        <v>40034.836830959139</v>
      </c>
      <c r="P936" s="26">
        <v>8638.7219690408601</v>
      </c>
    </row>
    <row r="937" spans="1:16">
      <c r="A937" s="21">
        <v>1</v>
      </c>
      <c r="B937" s="3">
        <v>45</v>
      </c>
      <c r="C937" s="3">
        <v>35.299999999999997</v>
      </c>
      <c r="D937" s="3">
        <v>0</v>
      </c>
      <c r="E937" s="3">
        <v>0</v>
      </c>
      <c r="F937" s="3">
        <v>0</v>
      </c>
      <c r="G937" s="3">
        <v>0</v>
      </c>
      <c r="H937" s="3">
        <v>0</v>
      </c>
      <c r="I937" s="3">
        <v>1</v>
      </c>
      <c r="J937" s="25">
        <v>7348.1419999999998</v>
      </c>
      <c r="K937" s="25">
        <f t="shared" si="28"/>
        <v>10633.475209175273</v>
      </c>
      <c r="L937" s="25">
        <f t="shared" si="29"/>
        <v>0.44709713138032348</v>
      </c>
      <c r="N937" s="26">
        <v>903</v>
      </c>
      <c r="O937" s="26">
        <v>5283.0233785556802</v>
      </c>
      <c r="P937" s="26">
        <v>-621.7370285556799</v>
      </c>
    </row>
    <row r="938" spans="1:16">
      <c r="A938" s="21">
        <v>1</v>
      </c>
      <c r="B938" s="3">
        <v>32</v>
      </c>
      <c r="C938" s="3">
        <v>37.18</v>
      </c>
      <c r="D938" s="3">
        <v>2</v>
      </c>
      <c r="E938" s="3">
        <v>1</v>
      </c>
      <c r="F938" s="3">
        <v>0</v>
      </c>
      <c r="G938" s="3">
        <v>0</v>
      </c>
      <c r="H938" s="3">
        <v>1</v>
      </c>
      <c r="I938" s="3">
        <v>0</v>
      </c>
      <c r="J938" s="25">
        <v>4673.3922000000002</v>
      </c>
      <c r="K938" s="25">
        <f t="shared" si="28"/>
        <v>8676.7419917942934</v>
      </c>
      <c r="L938" s="25">
        <f t="shared" si="29"/>
        <v>0.85662611235459607</v>
      </c>
      <c r="N938" s="26">
        <v>904</v>
      </c>
      <c r="O938" s="26">
        <v>11980.365054939368</v>
      </c>
      <c r="P938" s="26">
        <v>-3854.5805549393681</v>
      </c>
    </row>
    <row r="939" spans="1:16">
      <c r="A939" s="21">
        <v>1</v>
      </c>
      <c r="B939" s="3">
        <v>59</v>
      </c>
      <c r="C939" s="3">
        <v>27.5</v>
      </c>
      <c r="D939" s="3">
        <v>0</v>
      </c>
      <c r="E939" s="3">
        <v>0</v>
      </c>
      <c r="F939" s="3">
        <v>0</v>
      </c>
      <c r="G939" s="3">
        <v>0</v>
      </c>
      <c r="H939" s="3">
        <v>0</v>
      </c>
      <c r="I939" s="3">
        <v>1</v>
      </c>
      <c r="J939" s="25">
        <v>12233.828</v>
      </c>
      <c r="K939" s="25">
        <f t="shared" si="28"/>
        <v>11583.755206533593</v>
      </c>
      <c r="L939" s="25">
        <f t="shared" si="29"/>
        <v>5.3137316747170753E-2</v>
      </c>
      <c r="N939" s="26">
        <v>905</v>
      </c>
      <c r="O939" s="26">
        <v>14418.481806513326</v>
      </c>
      <c r="P939" s="26">
        <v>-1773.8928065133259</v>
      </c>
    </row>
    <row r="940" spans="1:16">
      <c r="A940" s="21">
        <v>1</v>
      </c>
      <c r="B940" s="3">
        <v>44</v>
      </c>
      <c r="C940" s="3">
        <v>29.734999999999999</v>
      </c>
      <c r="D940" s="3">
        <v>2</v>
      </c>
      <c r="E940" s="3">
        <v>1</v>
      </c>
      <c r="F940" s="3">
        <v>0</v>
      </c>
      <c r="G940" s="3">
        <v>0</v>
      </c>
      <c r="H940" s="3">
        <v>0</v>
      </c>
      <c r="I940" s="3">
        <v>0</v>
      </c>
      <c r="J940" s="25">
        <v>32108.662820000001</v>
      </c>
      <c r="K940" s="25">
        <f t="shared" si="28"/>
        <v>10268.745009497583</v>
      </c>
      <c r="L940" s="25">
        <f t="shared" si="29"/>
        <v>0.68018770924644867</v>
      </c>
      <c r="N940" s="26">
        <v>906</v>
      </c>
      <c r="O940" s="26">
        <v>5647.7515108483103</v>
      </c>
      <c r="P940" s="26">
        <v>-1083.5600608483101</v>
      </c>
    </row>
    <row r="941" spans="1:16">
      <c r="A941" s="21">
        <v>1</v>
      </c>
      <c r="B941" s="3">
        <v>39</v>
      </c>
      <c r="C941" s="3">
        <v>24.225000000000001</v>
      </c>
      <c r="D941" s="3">
        <v>5</v>
      </c>
      <c r="E941" s="3">
        <v>0</v>
      </c>
      <c r="F941" s="3">
        <v>0</v>
      </c>
      <c r="G941" s="3">
        <v>1</v>
      </c>
      <c r="H941" s="3">
        <v>0</v>
      </c>
      <c r="I941" s="3">
        <v>0</v>
      </c>
      <c r="J941" s="25">
        <v>8965.7957499999993</v>
      </c>
      <c r="K941" s="25">
        <f t="shared" si="28"/>
        <v>8320.3594128329805</v>
      </c>
      <c r="L941" s="25">
        <f t="shared" si="29"/>
        <v>7.1988739779959732E-2</v>
      </c>
      <c r="N941" s="26">
        <v>907</v>
      </c>
      <c r="O941" s="26">
        <v>7344.3889043026966</v>
      </c>
      <c r="P941" s="26">
        <v>-2497.4687543026967</v>
      </c>
    </row>
    <row r="942" spans="1:16">
      <c r="A942" s="21">
        <v>1</v>
      </c>
      <c r="B942" s="3">
        <v>18</v>
      </c>
      <c r="C942" s="3">
        <v>26.18</v>
      </c>
      <c r="D942" s="3">
        <v>2</v>
      </c>
      <c r="E942" s="3">
        <v>1</v>
      </c>
      <c r="F942" s="3">
        <v>0</v>
      </c>
      <c r="G942" s="3">
        <v>0</v>
      </c>
      <c r="H942" s="3">
        <v>1</v>
      </c>
      <c r="I942" s="3">
        <v>0</v>
      </c>
      <c r="J942" s="25">
        <v>2304.0021999999999</v>
      </c>
      <c r="K942" s="25">
        <f t="shared" si="28"/>
        <v>1349.6250665521823</v>
      </c>
      <c r="L942" s="25">
        <f t="shared" si="29"/>
        <v>0.41422579086418304</v>
      </c>
      <c r="N942" s="26">
        <v>908</v>
      </c>
      <c r="O942" s="26">
        <v>9773.1357210119804</v>
      </c>
      <c r="P942" s="26">
        <v>-2139.4151210119808</v>
      </c>
    </row>
    <row r="943" spans="1:16">
      <c r="A943" s="21">
        <v>1</v>
      </c>
      <c r="B943" s="3">
        <v>53</v>
      </c>
      <c r="C943" s="3">
        <v>29.48</v>
      </c>
      <c r="D943" s="3">
        <v>0</v>
      </c>
      <c r="E943" s="3">
        <v>1</v>
      </c>
      <c r="F943" s="3">
        <v>0</v>
      </c>
      <c r="G943" s="3">
        <v>0</v>
      </c>
      <c r="H943" s="3">
        <v>1</v>
      </c>
      <c r="I943" s="3">
        <v>0</v>
      </c>
      <c r="J943" s="25">
        <v>9487.6442000000006</v>
      </c>
      <c r="K943" s="25">
        <f t="shared" si="28"/>
        <v>10507.934711976866</v>
      </c>
      <c r="L943" s="25">
        <f t="shared" si="29"/>
        <v>0.10753886744370807</v>
      </c>
      <c r="N943" s="26">
        <v>909</v>
      </c>
      <c r="O943" s="26">
        <v>18078.447372148607</v>
      </c>
      <c r="P943" s="26">
        <v>-2908.378372148607</v>
      </c>
    </row>
    <row r="944" spans="1:16">
      <c r="A944" s="21">
        <v>1</v>
      </c>
      <c r="B944" s="3">
        <v>18</v>
      </c>
      <c r="C944" s="3">
        <v>23.21</v>
      </c>
      <c r="D944" s="3">
        <v>0</v>
      </c>
      <c r="E944" s="3">
        <v>1</v>
      </c>
      <c r="F944" s="3">
        <v>0</v>
      </c>
      <c r="G944" s="3">
        <v>0</v>
      </c>
      <c r="H944" s="3">
        <v>1</v>
      </c>
      <c r="I944" s="3">
        <v>0</v>
      </c>
      <c r="J944" s="25">
        <v>1121.8739</v>
      </c>
      <c r="K944" s="25">
        <f t="shared" si="28"/>
        <v>-608.78058097027781</v>
      </c>
      <c r="L944" s="25">
        <f t="shared" si="29"/>
        <v>1.5426461752700349</v>
      </c>
      <c r="N944" s="26">
        <v>910</v>
      </c>
      <c r="O944" s="26">
        <v>27513.507214466583</v>
      </c>
      <c r="P944" s="26">
        <v>-10017.201214466582</v>
      </c>
    </row>
    <row r="945" spans="1:16">
      <c r="A945" s="21">
        <v>1</v>
      </c>
      <c r="B945" s="3">
        <v>50</v>
      </c>
      <c r="C945" s="3">
        <v>46.09</v>
      </c>
      <c r="D945" s="3">
        <v>1</v>
      </c>
      <c r="E945" s="3">
        <v>0</v>
      </c>
      <c r="F945" s="3">
        <v>0</v>
      </c>
      <c r="G945" s="3">
        <v>0</v>
      </c>
      <c r="H945" s="3">
        <v>1</v>
      </c>
      <c r="I945" s="3">
        <v>0</v>
      </c>
      <c r="J945" s="25">
        <v>9549.5650999999998</v>
      </c>
      <c r="K945" s="25">
        <f t="shared" si="28"/>
        <v>15978.183823385123</v>
      </c>
      <c r="L945" s="25">
        <f t="shared" si="29"/>
        <v>0.67318444935101007</v>
      </c>
      <c r="N945" s="26">
        <v>911</v>
      </c>
      <c r="O945" s="26">
        <v>3306.0901377067098</v>
      </c>
      <c r="P945" s="26">
        <v>-667.04723770670989</v>
      </c>
    </row>
    <row r="946" spans="1:16">
      <c r="A946" s="21">
        <v>1</v>
      </c>
      <c r="B946" s="3">
        <v>18</v>
      </c>
      <c r="C946" s="3">
        <v>40.185000000000002</v>
      </c>
      <c r="D946" s="3">
        <v>0</v>
      </c>
      <c r="E946" s="3">
        <v>0</v>
      </c>
      <c r="F946" s="3">
        <v>0</v>
      </c>
      <c r="G946" s="3">
        <v>0</v>
      </c>
      <c r="H946" s="3">
        <v>0</v>
      </c>
      <c r="I946" s="3">
        <v>0</v>
      </c>
      <c r="J946" s="25">
        <v>2217.4691499999999</v>
      </c>
      <c r="K946" s="25">
        <f t="shared" si="28"/>
        <v>6315.3647028566593</v>
      </c>
      <c r="L946" s="25">
        <f t="shared" si="29"/>
        <v>1.8480056657639001</v>
      </c>
      <c r="N946" s="26">
        <v>912</v>
      </c>
      <c r="O946" s="26">
        <v>27164.704235094719</v>
      </c>
      <c r="P946" s="26">
        <v>6567.9824649052789</v>
      </c>
    </row>
    <row r="947" spans="1:16">
      <c r="A947" s="21">
        <v>1</v>
      </c>
      <c r="B947" s="3">
        <v>19</v>
      </c>
      <c r="C947" s="3">
        <v>22.61</v>
      </c>
      <c r="D947" s="3">
        <v>0</v>
      </c>
      <c r="E947" s="3">
        <v>1</v>
      </c>
      <c r="F947" s="3">
        <v>0</v>
      </c>
      <c r="G947" s="3">
        <v>1</v>
      </c>
      <c r="H947" s="3">
        <v>0</v>
      </c>
      <c r="I947" s="3">
        <v>0</v>
      </c>
      <c r="J947" s="25">
        <v>1628.4709</v>
      </c>
      <c r="K947" s="25">
        <f t="shared" si="28"/>
        <v>126.61784936374511</v>
      </c>
      <c r="L947" s="25">
        <f t="shared" si="29"/>
        <v>0.92224739824104618</v>
      </c>
      <c r="N947" s="26">
        <v>913</v>
      </c>
      <c r="O947" s="26">
        <v>13344.29320370045</v>
      </c>
      <c r="P947" s="26">
        <v>1038.4158462995492</v>
      </c>
    </row>
    <row r="948" spans="1:16">
      <c r="A948" s="21">
        <v>1</v>
      </c>
      <c r="B948" s="3">
        <v>62</v>
      </c>
      <c r="C948" s="3">
        <v>39.93</v>
      </c>
      <c r="D948" s="3">
        <v>0</v>
      </c>
      <c r="E948" s="3">
        <v>1</v>
      </c>
      <c r="F948" s="3">
        <v>0</v>
      </c>
      <c r="G948" s="3">
        <v>0</v>
      </c>
      <c r="H948" s="3">
        <v>1</v>
      </c>
      <c r="I948" s="3">
        <v>0</v>
      </c>
      <c r="J948" s="25">
        <v>12982.8747</v>
      </c>
      <c r="K948" s="25">
        <f t="shared" si="28"/>
        <v>16364.213475046279</v>
      </c>
      <c r="L948" s="25">
        <f t="shared" si="29"/>
        <v>0.26044607632593719</v>
      </c>
      <c r="N948" s="26">
        <v>914</v>
      </c>
      <c r="O948" s="26">
        <v>8206.4104636225056</v>
      </c>
      <c r="P948" s="26">
        <v>-579.41746362250524</v>
      </c>
    </row>
    <row r="949" spans="1:16">
      <c r="A949" s="21">
        <v>1</v>
      </c>
      <c r="B949" s="3">
        <v>56</v>
      </c>
      <c r="C949" s="3">
        <v>35.799999999999997</v>
      </c>
      <c r="D949" s="3">
        <v>1</v>
      </c>
      <c r="E949" s="3">
        <v>0</v>
      </c>
      <c r="F949" s="3">
        <v>0</v>
      </c>
      <c r="G949" s="3">
        <v>0</v>
      </c>
      <c r="H949" s="3">
        <v>0</v>
      </c>
      <c r="I949" s="3">
        <v>1</v>
      </c>
      <c r="J949" s="25">
        <v>11674.13</v>
      </c>
      <c r="K949" s="25">
        <f t="shared" si="28"/>
        <v>14103.992359040654</v>
      </c>
      <c r="L949" s="25">
        <f t="shared" si="29"/>
        <v>0.20814076586783387</v>
      </c>
      <c r="N949" s="26">
        <v>915</v>
      </c>
      <c r="O949" s="26">
        <v>5350.298815138508</v>
      </c>
      <c r="P949" s="26">
        <v>-92.790865138507797</v>
      </c>
    </row>
    <row r="950" spans="1:16">
      <c r="A950" s="21">
        <v>1</v>
      </c>
      <c r="B950" s="3">
        <v>42</v>
      </c>
      <c r="C950" s="3">
        <v>35.799999999999997</v>
      </c>
      <c r="D950" s="3">
        <v>2</v>
      </c>
      <c r="E950" s="3">
        <v>1</v>
      </c>
      <c r="F950" s="3">
        <v>0</v>
      </c>
      <c r="G950" s="3">
        <v>0</v>
      </c>
      <c r="H950" s="3">
        <v>0</v>
      </c>
      <c r="I950" s="3">
        <v>1</v>
      </c>
      <c r="J950" s="25">
        <v>7160.0940000000001</v>
      </c>
      <c r="K950" s="25">
        <f t="shared" si="28"/>
        <v>10852.189609271807</v>
      </c>
      <c r="L950" s="25">
        <f t="shared" si="29"/>
        <v>0.51564904165668868</v>
      </c>
      <c r="N950" s="26">
        <v>916</v>
      </c>
      <c r="O950" s="26">
        <v>4720.1773235737737</v>
      </c>
      <c r="P950" s="26">
        <v>-2246.8432235737737</v>
      </c>
    </row>
    <row r="951" spans="1:16">
      <c r="A951" s="21">
        <v>1</v>
      </c>
      <c r="B951" s="3">
        <v>37</v>
      </c>
      <c r="C951" s="3">
        <v>34.200000000000003</v>
      </c>
      <c r="D951" s="3">
        <v>1</v>
      </c>
      <c r="E951" s="3">
        <v>1</v>
      </c>
      <c r="F951" s="3">
        <v>1</v>
      </c>
      <c r="G951" s="3">
        <v>0</v>
      </c>
      <c r="H951" s="3">
        <v>0</v>
      </c>
      <c r="I951" s="3">
        <v>0</v>
      </c>
      <c r="J951" s="25">
        <v>39047.285000000003</v>
      </c>
      <c r="K951" s="25">
        <f t="shared" si="28"/>
        <v>33358.28330887224</v>
      </c>
      <c r="L951" s="25">
        <f t="shared" si="29"/>
        <v>0.14569519215299509</v>
      </c>
      <c r="N951" s="26">
        <v>917</v>
      </c>
      <c r="O951" s="26">
        <v>31721.071225754367</v>
      </c>
      <c r="P951" s="26">
        <v>-9946.7490757543674</v>
      </c>
    </row>
    <row r="952" spans="1:16">
      <c r="A952" s="21">
        <v>1</v>
      </c>
      <c r="B952" s="3">
        <v>42</v>
      </c>
      <c r="C952" s="3">
        <v>31.254999999999999</v>
      </c>
      <c r="D952" s="3">
        <v>0</v>
      </c>
      <c r="E952" s="3">
        <v>1</v>
      </c>
      <c r="F952" s="3">
        <v>0</v>
      </c>
      <c r="G952" s="3">
        <v>1</v>
      </c>
      <c r="H952" s="3">
        <v>0</v>
      </c>
      <c r="I952" s="3">
        <v>0</v>
      </c>
      <c r="J952" s="25">
        <v>6358.7764500000003</v>
      </c>
      <c r="K952" s="25">
        <f t="shared" si="28"/>
        <v>8966.641364188461</v>
      </c>
      <c r="L952" s="25">
        <f t="shared" si="29"/>
        <v>0.41012055301746936</v>
      </c>
      <c r="N952" s="26">
        <v>918</v>
      </c>
      <c r="O952" s="26">
        <v>31103.051590951341</v>
      </c>
      <c r="P952" s="26">
        <v>3966.3229290486561</v>
      </c>
    </row>
    <row r="953" spans="1:16">
      <c r="A953" s="21">
        <v>1</v>
      </c>
      <c r="B953" s="3">
        <v>25</v>
      </c>
      <c r="C953" s="3">
        <v>29.7</v>
      </c>
      <c r="D953" s="3">
        <v>3</v>
      </c>
      <c r="E953" s="3">
        <v>1</v>
      </c>
      <c r="F953" s="3">
        <v>1</v>
      </c>
      <c r="G953" s="3">
        <v>0</v>
      </c>
      <c r="H953" s="3">
        <v>0</v>
      </c>
      <c r="I953" s="3">
        <v>1</v>
      </c>
      <c r="J953" s="25">
        <v>19933.457999999999</v>
      </c>
      <c r="K953" s="25">
        <f t="shared" si="28"/>
        <v>28740.58663617272</v>
      </c>
      <c r="L953" s="25">
        <f t="shared" si="29"/>
        <v>0.44182643253231435</v>
      </c>
      <c r="N953" s="26">
        <v>919</v>
      </c>
      <c r="O953" s="26">
        <v>12334.903329135877</v>
      </c>
      <c r="P953" s="26">
        <v>707.01767086412292</v>
      </c>
    </row>
    <row r="954" spans="1:16">
      <c r="A954" s="21">
        <v>1</v>
      </c>
      <c r="B954" s="3">
        <v>57</v>
      </c>
      <c r="C954" s="3">
        <v>18.335000000000001</v>
      </c>
      <c r="D954" s="3">
        <v>0</v>
      </c>
      <c r="E954" s="3">
        <v>1</v>
      </c>
      <c r="F954" s="3">
        <v>0</v>
      </c>
      <c r="G954" s="3">
        <v>0</v>
      </c>
      <c r="H954" s="3">
        <v>0</v>
      </c>
      <c r="I954" s="3">
        <v>0</v>
      </c>
      <c r="J954" s="25">
        <v>11534.872649999999</v>
      </c>
      <c r="K954" s="25">
        <f t="shared" si="28"/>
        <v>8790.0711310212664</v>
      </c>
      <c r="L954" s="25">
        <f t="shared" si="29"/>
        <v>0.23795681168432606</v>
      </c>
      <c r="N954" s="26">
        <v>920</v>
      </c>
      <c r="O954" s="26">
        <v>8095.7203064281175</v>
      </c>
      <c r="P954" s="26">
        <v>-2850.4934064281179</v>
      </c>
    </row>
    <row r="955" spans="1:16">
      <c r="A955" s="21">
        <v>1</v>
      </c>
      <c r="B955" s="3">
        <v>51</v>
      </c>
      <c r="C955" s="3">
        <v>42.9</v>
      </c>
      <c r="D955" s="3">
        <v>2</v>
      </c>
      <c r="E955" s="3">
        <v>1</v>
      </c>
      <c r="F955" s="3">
        <v>1</v>
      </c>
      <c r="G955" s="3">
        <v>0</v>
      </c>
      <c r="H955" s="3">
        <v>1</v>
      </c>
      <c r="I955" s="3">
        <v>0</v>
      </c>
      <c r="J955" s="25">
        <v>47462.894</v>
      </c>
      <c r="K955" s="25">
        <f t="shared" si="28"/>
        <v>39345.73378657073</v>
      </c>
      <c r="L955" s="25">
        <f t="shared" si="29"/>
        <v>0.17102118158722621</v>
      </c>
      <c r="N955" s="26">
        <v>921</v>
      </c>
      <c r="O955" s="26">
        <v>11506.340630118535</v>
      </c>
      <c r="P955" s="26">
        <v>1944.7813698814643</v>
      </c>
    </row>
    <row r="956" spans="1:16">
      <c r="A956" s="21">
        <v>1</v>
      </c>
      <c r="B956" s="3">
        <v>30</v>
      </c>
      <c r="C956" s="3">
        <v>28.405000000000001</v>
      </c>
      <c r="D956" s="3">
        <v>1</v>
      </c>
      <c r="E956" s="3">
        <v>0</v>
      </c>
      <c r="F956" s="3">
        <v>0</v>
      </c>
      <c r="G956" s="3">
        <v>1</v>
      </c>
      <c r="H956" s="3">
        <v>0</v>
      </c>
      <c r="I956" s="3">
        <v>0</v>
      </c>
      <c r="J956" s="25">
        <v>4527.1829500000003</v>
      </c>
      <c r="K956" s="25">
        <f t="shared" si="28"/>
        <v>5524.4786954936308</v>
      </c>
      <c r="L956" s="25">
        <f t="shared" si="29"/>
        <v>0.22029057727689808</v>
      </c>
      <c r="N956" s="26">
        <v>922</v>
      </c>
      <c r="O956" s="26">
        <v>14287.726949727425</v>
      </c>
      <c r="P956" s="26">
        <v>-825.20694972742422</v>
      </c>
    </row>
    <row r="957" spans="1:16">
      <c r="A957" s="21">
        <v>1</v>
      </c>
      <c r="B957" s="3">
        <v>44</v>
      </c>
      <c r="C957" s="3">
        <v>30.2</v>
      </c>
      <c r="D957" s="3">
        <v>2</v>
      </c>
      <c r="E957" s="3">
        <v>1</v>
      </c>
      <c r="F957" s="3">
        <v>1</v>
      </c>
      <c r="G957" s="3">
        <v>0</v>
      </c>
      <c r="H957" s="3">
        <v>0</v>
      </c>
      <c r="I957" s="3">
        <v>1</v>
      </c>
      <c r="J957" s="25">
        <v>38998.546000000002</v>
      </c>
      <c r="K957" s="25">
        <f t="shared" si="28"/>
        <v>33314.953516038615</v>
      </c>
      <c r="L957" s="25">
        <f t="shared" si="29"/>
        <v>0.14573857404738594</v>
      </c>
      <c r="N957" s="26">
        <v>923</v>
      </c>
      <c r="O957" s="26">
        <v>7721.1350766412506</v>
      </c>
      <c r="P957" s="26">
        <v>-2232.8730766412509</v>
      </c>
    </row>
    <row r="958" spans="1:16">
      <c r="A958" s="21">
        <v>1</v>
      </c>
      <c r="B958" s="3">
        <v>34</v>
      </c>
      <c r="C958" s="3">
        <v>27.835000000000001</v>
      </c>
      <c r="D958" s="3">
        <v>1</v>
      </c>
      <c r="E958" s="3">
        <v>1</v>
      </c>
      <c r="F958" s="3">
        <v>1</v>
      </c>
      <c r="G958" s="3">
        <v>1</v>
      </c>
      <c r="H958" s="3">
        <v>0</v>
      </c>
      <c r="I958" s="3">
        <v>0</v>
      </c>
      <c r="J958" s="25">
        <v>20009.63365</v>
      </c>
      <c r="K958" s="25">
        <f t="shared" si="28"/>
        <v>30075.784019602561</v>
      </c>
      <c r="L958" s="25">
        <f t="shared" si="29"/>
        <v>0.50306520077655503</v>
      </c>
      <c r="N958" s="26">
        <v>924</v>
      </c>
      <c r="O958" s="26">
        <v>8458.512692355107</v>
      </c>
      <c r="P958" s="26">
        <v>-4138.1018423551068</v>
      </c>
    </row>
    <row r="959" spans="1:16">
      <c r="A959" s="21">
        <v>1</v>
      </c>
      <c r="B959" s="3">
        <v>31</v>
      </c>
      <c r="C959" s="3">
        <v>39.49</v>
      </c>
      <c r="D959" s="3">
        <v>1</v>
      </c>
      <c r="E959" s="3">
        <v>1</v>
      </c>
      <c r="F959" s="3">
        <v>0</v>
      </c>
      <c r="G959" s="3">
        <v>0</v>
      </c>
      <c r="H959" s="3">
        <v>1</v>
      </c>
      <c r="I959" s="3">
        <v>0</v>
      </c>
      <c r="J959" s="25">
        <v>3875.7341000000001</v>
      </c>
      <c r="K959" s="25">
        <f t="shared" si="28"/>
        <v>8727.9219719488556</v>
      </c>
      <c r="L959" s="25">
        <f t="shared" si="29"/>
        <v>1.2519403413017565</v>
      </c>
      <c r="N959" s="26">
        <v>925</v>
      </c>
      <c r="O959" s="26">
        <v>5884.2073560143053</v>
      </c>
      <c r="P959" s="26">
        <v>366.22764398569507</v>
      </c>
    </row>
    <row r="960" spans="1:16">
      <c r="A960" s="21">
        <v>1</v>
      </c>
      <c r="B960" s="3">
        <v>54</v>
      </c>
      <c r="C960" s="3">
        <v>30.8</v>
      </c>
      <c r="D960" s="3">
        <v>1</v>
      </c>
      <c r="E960" s="3">
        <v>1</v>
      </c>
      <c r="F960" s="3">
        <v>1</v>
      </c>
      <c r="G960" s="3">
        <v>0</v>
      </c>
      <c r="H960" s="3">
        <v>1</v>
      </c>
      <c r="I960" s="3">
        <v>0</v>
      </c>
      <c r="J960" s="25">
        <v>41999.519999999997</v>
      </c>
      <c r="K960" s="25">
        <f t="shared" si="28"/>
        <v>35536.561510342472</v>
      </c>
      <c r="L960" s="25">
        <f t="shared" si="29"/>
        <v>0.15388172268772418</v>
      </c>
      <c r="N960" s="26">
        <v>926</v>
      </c>
      <c r="O960" s="26">
        <v>12615.467577047417</v>
      </c>
      <c r="P960" s="26">
        <v>12717.865262952582</v>
      </c>
    </row>
    <row r="961" spans="1:16">
      <c r="A961" s="21">
        <v>1</v>
      </c>
      <c r="B961" s="3">
        <v>24</v>
      </c>
      <c r="C961" s="3">
        <v>26.79</v>
      </c>
      <c r="D961" s="3">
        <v>1</v>
      </c>
      <c r="E961" s="3">
        <v>1</v>
      </c>
      <c r="F961" s="3">
        <v>0</v>
      </c>
      <c r="G961" s="3">
        <v>1</v>
      </c>
      <c r="H961" s="3">
        <v>0</v>
      </c>
      <c r="I961" s="3">
        <v>0</v>
      </c>
      <c r="J961" s="25">
        <v>12609.88702</v>
      </c>
      <c r="K961" s="25">
        <f t="shared" si="28"/>
        <v>3304.2287932929289</v>
      </c>
      <c r="L961" s="25">
        <f t="shared" si="29"/>
        <v>0.73796523410144488</v>
      </c>
      <c r="N961" s="26">
        <v>927</v>
      </c>
      <c r="O961" s="26">
        <v>869.80903553349435</v>
      </c>
      <c r="P961" s="26">
        <v>2043.7599644665056</v>
      </c>
    </row>
    <row r="962" spans="1:16">
      <c r="A962" s="21">
        <v>1</v>
      </c>
      <c r="B962" s="3">
        <v>43</v>
      </c>
      <c r="C962" s="3">
        <v>34.96</v>
      </c>
      <c r="D962" s="3">
        <v>1</v>
      </c>
      <c r="E962" s="3">
        <v>1</v>
      </c>
      <c r="F962" s="3">
        <v>1</v>
      </c>
      <c r="G962" s="3">
        <v>0</v>
      </c>
      <c r="H962" s="3">
        <v>0</v>
      </c>
      <c r="I962" s="3">
        <v>0</v>
      </c>
      <c r="J962" s="25">
        <v>41034.221400000002</v>
      </c>
      <c r="K962" s="25">
        <f t="shared" si="28"/>
        <v>35157.208448840567</v>
      </c>
      <c r="L962" s="25">
        <f t="shared" si="29"/>
        <v>0.14322223623717725</v>
      </c>
      <c r="N962" s="26">
        <v>928</v>
      </c>
      <c r="O962" s="26">
        <v>9035.5114898878128</v>
      </c>
      <c r="P962" s="26">
        <v>2996.8145101121863</v>
      </c>
    </row>
    <row r="963" spans="1:16">
      <c r="A963" s="21">
        <v>1</v>
      </c>
      <c r="B963" s="3">
        <v>48</v>
      </c>
      <c r="C963" s="3">
        <v>36.67</v>
      </c>
      <c r="D963" s="3">
        <v>1</v>
      </c>
      <c r="E963" s="3">
        <v>1</v>
      </c>
      <c r="F963" s="3">
        <v>0</v>
      </c>
      <c r="G963" s="3">
        <v>1</v>
      </c>
      <c r="H963" s="3">
        <v>0</v>
      </c>
      <c r="I963" s="3">
        <v>0</v>
      </c>
      <c r="J963" s="25">
        <v>28468.919010000001</v>
      </c>
      <c r="K963" s="25">
        <f t="shared" si="28"/>
        <v>12820.012575864381</v>
      </c>
      <c r="L963" s="25">
        <f t="shared" si="29"/>
        <v>0.54968390013820967</v>
      </c>
      <c r="N963" s="26">
        <v>929</v>
      </c>
      <c r="O963" s="26">
        <v>16234.348875161038</v>
      </c>
      <c r="P963" s="26">
        <v>-2763.5444751610376</v>
      </c>
    </row>
    <row r="964" spans="1:16">
      <c r="A964" s="21">
        <v>1</v>
      </c>
      <c r="B964" s="3">
        <v>19</v>
      </c>
      <c r="C964" s="3">
        <v>39.615000000000002</v>
      </c>
      <c r="D964" s="3">
        <v>1</v>
      </c>
      <c r="E964" s="3">
        <v>0</v>
      </c>
      <c r="F964" s="3">
        <v>0</v>
      </c>
      <c r="G964" s="3">
        <v>1</v>
      </c>
      <c r="H964" s="3">
        <v>0</v>
      </c>
      <c r="I964" s="3">
        <v>0</v>
      </c>
      <c r="J964" s="25">
        <v>2730.1078499999999</v>
      </c>
      <c r="K964" s="25">
        <f t="shared" ref="K964:K1027" si="30">SUMPRODUCT($A$2:$I$2,A964:I964)</f>
        <v>6501.4174325603217</v>
      </c>
      <c r="L964" s="25">
        <f t="shared" si="29"/>
        <v>1.3813775095223151</v>
      </c>
      <c r="N964" s="26">
        <v>930</v>
      </c>
      <c r="O964" s="26">
        <v>9505.5440622570986</v>
      </c>
      <c r="P964" s="26">
        <v>-3215.7891622570987</v>
      </c>
    </row>
    <row r="965" spans="1:16">
      <c r="A965" s="21">
        <v>1</v>
      </c>
      <c r="B965" s="3">
        <v>29</v>
      </c>
      <c r="C965" s="3">
        <v>25.9</v>
      </c>
      <c r="D965" s="3">
        <v>0</v>
      </c>
      <c r="E965" s="3">
        <v>0</v>
      </c>
      <c r="F965" s="3">
        <v>0</v>
      </c>
      <c r="G965" s="3">
        <v>0</v>
      </c>
      <c r="H965" s="3">
        <v>0</v>
      </c>
      <c r="I965" s="3">
        <v>1</v>
      </c>
      <c r="J965" s="25">
        <v>3353.2840000000001</v>
      </c>
      <c r="K965" s="25">
        <f t="shared" si="30"/>
        <v>3335.3551046358084</v>
      </c>
      <c r="L965" s="25">
        <f t="shared" ref="L965:L1028" si="31">ABS((J965-K965)/J965)</f>
        <v>5.3466677335387344E-3</v>
      </c>
      <c r="N965" s="26">
        <v>931</v>
      </c>
      <c r="O965" s="26">
        <v>9831.5621226824296</v>
      </c>
      <c r="P965" s="26">
        <v>-6904.4974226824297</v>
      </c>
    </row>
    <row r="966" spans="1:16">
      <c r="A966" s="21">
        <v>1</v>
      </c>
      <c r="B966" s="3">
        <v>63</v>
      </c>
      <c r="C966" s="3">
        <v>35.200000000000003</v>
      </c>
      <c r="D966" s="3">
        <v>1</v>
      </c>
      <c r="E966" s="3">
        <v>0</v>
      </c>
      <c r="F966" s="3">
        <v>0</v>
      </c>
      <c r="G966" s="3">
        <v>0</v>
      </c>
      <c r="H966" s="3">
        <v>1</v>
      </c>
      <c r="I966" s="3">
        <v>0</v>
      </c>
      <c r="J966" s="25">
        <v>14474.674999999999</v>
      </c>
      <c r="K966" s="25">
        <f t="shared" si="30"/>
        <v>15623.499696548595</v>
      </c>
      <c r="L966" s="25">
        <f t="shared" si="31"/>
        <v>7.9367909576456536E-2</v>
      </c>
      <c r="N966" s="26">
        <v>932</v>
      </c>
      <c r="O966" s="26">
        <v>8618.0959689899646</v>
      </c>
      <c r="P966" s="26">
        <v>-2379.7979689899648</v>
      </c>
    </row>
    <row r="967" spans="1:16">
      <c r="A967" s="21">
        <v>1</v>
      </c>
      <c r="B967" s="3">
        <v>46</v>
      </c>
      <c r="C967" s="3">
        <v>24.795000000000002</v>
      </c>
      <c r="D967" s="3">
        <v>3</v>
      </c>
      <c r="E967" s="3">
        <v>1</v>
      </c>
      <c r="F967" s="3">
        <v>0</v>
      </c>
      <c r="G967" s="3">
        <v>0</v>
      </c>
      <c r="H967" s="3">
        <v>0</v>
      </c>
      <c r="I967" s="3">
        <v>0</v>
      </c>
      <c r="J967" s="25">
        <v>9500.5730500000009</v>
      </c>
      <c r="K967" s="25">
        <f t="shared" si="30"/>
        <v>9582.3425988838626</v>
      </c>
      <c r="L967" s="25">
        <f t="shared" si="31"/>
        <v>8.6068017638011533E-3</v>
      </c>
      <c r="N967" s="26">
        <v>933</v>
      </c>
      <c r="O967" s="26">
        <v>9914.1821187601963</v>
      </c>
      <c r="P967" s="26">
        <v>182.78788123980303</v>
      </c>
    </row>
    <row r="968" spans="1:16">
      <c r="A968" s="21">
        <v>1</v>
      </c>
      <c r="B968" s="3">
        <v>52</v>
      </c>
      <c r="C968" s="3">
        <v>36.765000000000001</v>
      </c>
      <c r="D968" s="3">
        <v>2</v>
      </c>
      <c r="E968" s="3">
        <v>1</v>
      </c>
      <c r="F968" s="3">
        <v>0</v>
      </c>
      <c r="G968" s="3">
        <v>1</v>
      </c>
      <c r="H968" s="3">
        <v>0</v>
      </c>
      <c r="I968" s="3">
        <v>0</v>
      </c>
      <c r="J968" s="25">
        <v>26467.09737</v>
      </c>
      <c r="K968" s="25">
        <f t="shared" si="30"/>
        <v>14355.161909255934</v>
      </c>
      <c r="L968" s="25">
        <f t="shared" si="31"/>
        <v>0.45762235621926328</v>
      </c>
      <c r="N968" s="26">
        <v>934</v>
      </c>
      <c r="O968" s="26">
        <v>10633.475209175273</v>
      </c>
      <c r="P968" s="26">
        <v>-3285.3332091752727</v>
      </c>
    </row>
    <row r="969" spans="1:16">
      <c r="A969" s="21">
        <v>1</v>
      </c>
      <c r="B969" s="3">
        <v>35</v>
      </c>
      <c r="C969" s="3">
        <v>27.1</v>
      </c>
      <c r="D969" s="3">
        <v>1</v>
      </c>
      <c r="E969" s="3">
        <v>1</v>
      </c>
      <c r="F969" s="3">
        <v>0</v>
      </c>
      <c r="G969" s="3">
        <v>0</v>
      </c>
      <c r="H969" s="3">
        <v>0</v>
      </c>
      <c r="I969" s="3">
        <v>1</v>
      </c>
      <c r="J969" s="25">
        <v>4746.3440000000001</v>
      </c>
      <c r="K969" s="25">
        <f t="shared" si="30"/>
        <v>5627.7115499469292</v>
      </c>
      <c r="L969" s="25">
        <f t="shared" si="31"/>
        <v>0.18569398887795091</v>
      </c>
      <c r="N969" s="26">
        <v>935</v>
      </c>
      <c r="O969" s="26">
        <v>8676.7419917942934</v>
      </c>
      <c r="P969" s="26">
        <v>-4003.3497917942932</v>
      </c>
    </row>
    <row r="970" spans="1:16">
      <c r="A970" s="21">
        <v>1</v>
      </c>
      <c r="B970" s="3">
        <v>51</v>
      </c>
      <c r="C970" s="3">
        <v>24.795000000000002</v>
      </c>
      <c r="D970" s="3">
        <v>2</v>
      </c>
      <c r="E970" s="3">
        <v>1</v>
      </c>
      <c r="F970" s="3">
        <v>1</v>
      </c>
      <c r="G970" s="3">
        <v>1</v>
      </c>
      <c r="H970" s="3">
        <v>0</v>
      </c>
      <c r="I970" s="3">
        <v>0</v>
      </c>
      <c r="J970" s="25">
        <v>23967.38305</v>
      </c>
      <c r="K970" s="25">
        <f t="shared" si="30"/>
        <v>33886.694458909646</v>
      </c>
      <c r="L970" s="25">
        <f t="shared" si="31"/>
        <v>0.41386710381422492</v>
      </c>
      <c r="N970" s="26">
        <v>936</v>
      </c>
      <c r="O970" s="26">
        <v>11583.755206533593</v>
      </c>
      <c r="P970" s="26">
        <v>650.07279346640644</v>
      </c>
    </row>
    <row r="971" spans="1:16">
      <c r="A971" s="21">
        <v>1</v>
      </c>
      <c r="B971" s="3">
        <v>44</v>
      </c>
      <c r="C971" s="3">
        <v>25.364999999999998</v>
      </c>
      <c r="D971" s="3">
        <v>1</v>
      </c>
      <c r="E971" s="3">
        <v>1</v>
      </c>
      <c r="F971" s="3">
        <v>0</v>
      </c>
      <c r="G971" s="3">
        <v>1</v>
      </c>
      <c r="H971" s="3">
        <v>0</v>
      </c>
      <c r="I971" s="3">
        <v>0</v>
      </c>
      <c r="J971" s="25">
        <v>7518.0253499999999</v>
      </c>
      <c r="K971" s="25">
        <f t="shared" si="30"/>
        <v>7958.0051726444399</v>
      </c>
      <c r="L971" s="25">
        <f t="shared" si="31"/>
        <v>5.8523322569594687E-2</v>
      </c>
      <c r="N971" s="26">
        <v>937</v>
      </c>
      <c r="O971" s="26">
        <v>10268.745009497583</v>
      </c>
      <c r="P971" s="26">
        <v>21839.917810502418</v>
      </c>
    </row>
    <row r="972" spans="1:16">
      <c r="A972" s="21">
        <v>1</v>
      </c>
      <c r="B972" s="3">
        <v>21</v>
      </c>
      <c r="C972" s="3">
        <v>25.745000000000001</v>
      </c>
      <c r="D972" s="3">
        <v>2</v>
      </c>
      <c r="E972" s="3">
        <v>1</v>
      </c>
      <c r="F972" s="3">
        <v>0</v>
      </c>
      <c r="G972" s="3">
        <v>0</v>
      </c>
      <c r="H972" s="3">
        <v>0</v>
      </c>
      <c r="I972" s="3">
        <v>0</v>
      </c>
      <c r="J972" s="25">
        <v>3279.8685500000001</v>
      </c>
      <c r="K972" s="25">
        <f t="shared" si="30"/>
        <v>3007.6670212313311</v>
      </c>
      <c r="L972" s="25">
        <f t="shared" si="31"/>
        <v>8.299159695551489E-2</v>
      </c>
      <c r="N972" s="26">
        <v>938</v>
      </c>
      <c r="O972" s="26">
        <v>8320.3594128329805</v>
      </c>
      <c r="P972" s="26">
        <v>645.43633716701879</v>
      </c>
    </row>
    <row r="973" spans="1:16">
      <c r="A973" s="21">
        <v>1</v>
      </c>
      <c r="B973" s="3">
        <v>39</v>
      </c>
      <c r="C973" s="3">
        <v>34.32</v>
      </c>
      <c r="D973" s="3">
        <v>5</v>
      </c>
      <c r="E973" s="3">
        <v>0</v>
      </c>
      <c r="F973" s="3">
        <v>0</v>
      </c>
      <c r="G973" s="3">
        <v>0</v>
      </c>
      <c r="H973" s="3">
        <v>1</v>
      </c>
      <c r="I973" s="3">
        <v>0</v>
      </c>
      <c r="J973" s="25">
        <v>8596.8277999999991</v>
      </c>
      <c r="K973" s="25">
        <f t="shared" si="30"/>
        <v>11062.459177071232</v>
      </c>
      <c r="L973" s="25">
        <f t="shared" si="31"/>
        <v>0.28680711472099435</v>
      </c>
      <c r="N973" s="26">
        <v>939</v>
      </c>
      <c r="O973" s="26">
        <v>1349.6250665521823</v>
      </c>
      <c r="P973" s="26">
        <v>954.37713344781764</v>
      </c>
    </row>
    <row r="974" spans="1:16">
      <c r="A974" s="21">
        <v>1</v>
      </c>
      <c r="B974" s="3">
        <v>50</v>
      </c>
      <c r="C974" s="3">
        <v>28.16</v>
      </c>
      <c r="D974" s="3">
        <v>3</v>
      </c>
      <c r="E974" s="3">
        <v>0</v>
      </c>
      <c r="F974" s="3">
        <v>0</v>
      </c>
      <c r="G974" s="3">
        <v>0</v>
      </c>
      <c r="H974" s="3">
        <v>1</v>
      </c>
      <c r="I974" s="3">
        <v>0</v>
      </c>
      <c r="J974" s="25">
        <v>10702.642400000001</v>
      </c>
      <c r="K974" s="25">
        <f t="shared" si="30"/>
        <v>10847.446290441021</v>
      </c>
      <c r="L974" s="25">
        <f t="shared" si="31"/>
        <v>1.3529732661255735E-2</v>
      </c>
      <c r="N974" s="26">
        <v>940</v>
      </c>
      <c r="O974" s="26">
        <v>10507.934711976866</v>
      </c>
      <c r="P974" s="26">
        <v>-1020.2905119768657</v>
      </c>
    </row>
    <row r="975" spans="1:16">
      <c r="A975" s="21">
        <v>1</v>
      </c>
      <c r="B975" s="3">
        <v>34</v>
      </c>
      <c r="C975" s="3">
        <v>23.56</v>
      </c>
      <c r="D975" s="3">
        <v>0</v>
      </c>
      <c r="E975" s="3">
        <v>0</v>
      </c>
      <c r="F975" s="3">
        <v>0</v>
      </c>
      <c r="G975" s="3">
        <v>0</v>
      </c>
      <c r="H975" s="3">
        <v>0</v>
      </c>
      <c r="I975" s="3">
        <v>0</v>
      </c>
      <c r="J975" s="25">
        <v>4992.3764000000001</v>
      </c>
      <c r="K975" s="25">
        <f t="shared" si="30"/>
        <v>4785.9751771740102</v>
      </c>
      <c r="L975" s="25">
        <f t="shared" si="31"/>
        <v>4.1343281493356525E-2</v>
      </c>
      <c r="N975" s="26">
        <v>941</v>
      </c>
      <c r="O975" s="26">
        <v>-608.78058097027781</v>
      </c>
      <c r="P975" s="26">
        <v>1730.6544809702777</v>
      </c>
    </row>
    <row r="976" spans="1:16">
      <c r="A976" s="21">
        <v>1</v>
      </c>
      <c r="B976" s="3">
        <v>22</v>
      </c>
      <c r="C976" s="3">
        <v>20.234999999999999</v>
      </c>
      <c r="D976" s="3">
        <v>0</v>
      </c>
      <c r="E976" s="3">
        <v>0</v>
      </c>
      <c r="F976" s="3">
        <v>0</v>
      </c>
      <c r="G976" s="3">
        <v>1</v>
      </c>
      <c r="H976" s="3">
        <v>0</v>
      </c>
      <c r="I976" s="3">
        <v>0</v>
      </c>
      <c r="J976" s="25">
        <v>2527.8186500000002</v>
      </c>
      <c r="K976" s="25">
        <f t="shared" si="30"/>
        <v>222.91681404515123</v>
      </c>
      <c r="L976" s="25">
        <f t="shared" si="31"/>
        <v>0.91181455440043091</v>
      </c>
      <c r="N976" s="26">
        <v>942</v>
      </c>
      <c r="O976" s="26">
        <v>15978.183823385123</v>
      </c>
      <c r="P976" s="26">
        <v>-6428.6187233851233</v>
      </c>
    </row>
    <row r="977" spans="1:16">
      <c r="A977" s="21">
        <v>1</v>
      </c>
      <c r="B977" s="3">
        <v>19</v>
      </c>
      <c r="C977" s="3">
        <v>40.5</v>
      </c>
      <c r="D977" s="3">
        <v>0</v>
      </c>
      <c r="E977" s="3">
        <v>0</v>
      </c>
      <c r="F977" s="3">
        <v>0</v>
      </c>
      <c r="G977" s="3">
        <v>0</v>
      </c>
      <c r="H977" s="3">
        <v>0</v>
      </c>
      <c r="I977" s="3">
        <v>1</v>
      </c>
      <c r="J977" s="25">
        <v>1759.338</v>
      </c>
      <c r="K977" s="25">
        <f t="shared" si="30"/>
        <v>5719.0160019805953</v>
      </c>
      <c r="L977" s="25">
        <f t="shared" si="31"/>
        <v>2.2506636030032863</v>
      </c>
      <c r="N977" s="26">
        <v>943</v>
      </c>
      <c r="O977" s="26">
        <v>6315.3647028566593</v>
      </c>
      <c r="P977" s="26">
        <v>-4097.8955528566594</v>
      </c>
    </row>
    <row r="978" spans="1:16">
      <c r="A978" s="21">
        <v>1</v>
      </c>
      <c r="B978" s="3">
        <v>26</v>
      </c>
      <c r="C978" s="3">
        <v>35.42</v>
      </c>
      <c r="D978" s="3">
        <v>0</v>
      </c>
      <c r="E978" s="3">
        <v>1</v>
      </c>
      <c r="F978" s="3">
        <v>0</v>
      </c>
      <c r="G978" s="3">
        <v>0</v>
      </c>
      <c r="H978" s="3">
        <v>1</v>
      </c>
      <c r="I978" s="3">
        <v>0</v>
      </c>
      <c r="J978" s="25">
        <v>2322.6217999999999</v>
      </c>
      <c r="K978" s="25">
        <f t="shared" si="30"/>
        <v>5587.622307916864</v>
      </c>
      <c r="L978" s="25">
        <f t="shared" si="31"/>
        <v>1.4057391986576826</v>
      </c>
      <c r="N978" s="26">
        <v>944</v>
      </c>
      <c r="O978" s="26">
        <v>126.61784936374511</v>
      </c>
      <c r="P978" s="26">
        <v>1501.8530506362549</v>
      </c>
    </row>
    <row r="979" spans="1:16">
      <c r="A979" s="21">
        <v>1</v>
      </c>
      <c r="B979" s="3">
        <v>29</v>
      </c>
      <c r="C979" s="3">
        <v>22.895</v>
      </c>
      <c r="D979" s="3">
        <v>0</v>
      </c>
      <c r="E979" s="3">
        <v>1</v>
      </c>
      <c r="F979" s="3">
        <v>1</v>
      </c>
      <c r="G979" s="3">
        <v>0</v>
      </c>
      <c r="H979" s="3">
        <v>0</v>
      </c>
      <c r="I979" s="3">
        <v>0</v>
      </c>
      <c r="J979" s="25">
        <v>16138.762049999999</v>
      </c>
      <c r="K979" s="25">
        <f t="shared" si="30"/>
        <v>26993.349950353775</v>
      </c>
      <c r="L979" s="25">
        <f t="shared" si="31"/>
        <v>0.67257871866038055</v>
      </c>
      <c r="N979" s="26">
        <v>945</v>
      </c>
      <c r="O979" s="26">
        <v>16364.213475046279</v>
      </c>
      <c r="P979" s="26">
        <v>-3381.3387750462789</v>
      </c>
    </row>
    <row r="980" spans="1:16">
      <c r="A980" s="21">
        <v>1</v>
      </c>
      <c r="B980" s="3">
        <v>48</v>
      </c>
      <c r="C980" s="3">
        <v>40.15</v>
      </c>
      <c r="D980" s="3">
        <v>0</v>
      </c>
      <c r="E980" s="3">
        <v>1</v>
      </c>
      <c r="F980" s="3">
        <v>0</v>
      </c>
      <c r="G980" s="3">
        <v>0</v>
      </c>
      <c r="H980" s="3">
        <v>1</v>
      </c>
      <c r="I980" s="3">
        <v>0</v>
      </c>
      <c r="J980" s="25">
        <v>7804.1605</v>
      </c>
      <c r="K980" s="25">
        <f t="shared" si="30"/>
        <v>12842.847099317793</v>
      </c>
      <c r="L980" s="25">
        <f t="shared" si="31"/>
        <v>0.64564107815540095</v>
      </c>
      <c r="N980" s="26">
        <v>946</v>
      </c>
      <c r="O980" s="26">
        <v>14103.992359040654</v>
      </c>
      <c r="P980" s="26">
        <v>-2429.8623590406551</v>
      </c>
    </row>
    <row r="981" spans="1:16">
      <c r="A981" s="21">
        <v>1</v>
      </c>
      <c r="B981" s="3">
        <v>26</v>
      </c>
      <c r="C981" s="3">
        <v>29.15</v>
      </c>
      <c r="D981" s="3">
        <v>1</v>
      </c>
      <c r="E981" s="3">
        <v>1</v>
      </c>
      <c r="F981" s="3">
        <v>0</v>
      </c>
      <c r="G981" s="3">
        <v>0</v>
      </c>
      <c r="H981" s="3">
        <v>1</v>
      </c>
      <c r="I981" s="3">
        <v>0</v>
      </c>
      <c r="J981" s="25">
        <v>2902.9065000000001</v>
      </c>
      <c r="K981" s="25">
        <f t="shared" si="30"/>
        <v>3936.3798989260276</v>
      </c>
      <c r="L981" s="25">
        <f t="shared" si="31"/>
        <v>0.35601332627352195</v>
      </c>
      <c r="N981" s="26">
        <v>947</v>
      </c>
      <c r="O981" s="26">
        <v>10852.189609271807</v>
      </c>
      <c r="P981" s="26">
        <v>-3692.095609271807</v>
      </c>
    </row>
    <row r="982" spans="1:16">
      <c r="A982" s="21">
        <v>1</v>
      </c>
      <c r="B982" s="3">
        <v>45</v>
      </c>
      <c r="C982" s="3">
        <v>39.994999999999997</v>
      </c>
      <c r="D982" s="3">
        <v>3</v>
      </c>
      <c r="E982" s="3">
        <v>0</v>
      </c>
      <c r="F982" s="3">
        <v>0</v>
      </c>
      <c r="G982" s="3">
        <v>0</v>
      </c>
      <c r="H982" s="3">
        <v>0</v>
      </c>
      <c r="I982" s="3">
        <v>0</v>
      </c>
      <c r="J982" s="25">
        <v>9704.6680500000002</v>
      </c>
      <c r="K982" s="25">
        <f t="shared" si="30"/>
        <v>14612.541100626391</v>
      </c>
      <c r="L982" s="25">
        <f t="shared" si="31"/>
        <v>0.50572291863464525</v>
      </c>
      <c r="N982" s="26">
        <v>948</v>
      </c>
      <c r="O982" s="26">
        <v>33358.28330887224</v>
      </c>
      <c r="P982" s="26">
        <v>5689.0016911277635</v>
      </c>
    </row>
    <row r="983" spans="1:16">
      <c r="A983" s="21">
        <v>1</v>
      </c>
      <c r="B983" s="3">
        <v>36</v>
      </c>
      <c r="C983" s="3">
        <v>29.92</v>
      </c>
      <c r="D983" s="3">
        <v>0</v>
      </c>
      <c r="E983" s="3">
        <v>0</v>
      </c>
      <c r="F983" s="3">
        <v>0</v>
      </c>
      <c r="G983" s="3">
        <v>0</v>
      </c>
      <c r="H983" s="3">
        <v>1</v>
      </c>
      <c r="I983" s="3">
        <v>0</v>
      </c>
      <c r="J983" s="25">
        <v>4889.0367999999999</v>
      </c>
      <c r="K983" s="25">
        <f t="shared" si="30"/>
        <v>6421.9361978258303</v>
      </c>
      <c r="L983" s="25">
        <f t="shared" si="31"/>
        <v>0.31353811814749083</v>
      </c>
      <c r="N983" s="26">
        <v>949</v>
      </c>
      <c r="O983" s="26">
        <v>8966.641364188461</v>
      </c>
      <c r="P983" s="26">
        <v>-2607.8649141884607</v>
      </c>
    </row>
    <row r="984" spans="1:16">
      <c r="A984" s="21">
        <v>1</v>
      </c>
      <c r="B984" s="3">
        <v>54</v>
      </c>
      <c r="C984" s="3">
        <v>25.46</v>
      </c>
      <c r="D984" s="3">
        <v>1</v>
      </c>
      <c r="E984" s="3">
        <v>1</v>
      </c>
      <c r="F984" s="3">
        <v>0</v>
      </c>
      <c r="G984" s="3">
        <v>0</v>
      </c>
      <c r="H984" s="3">
        <v>0</v>
      </c>
      <c r="I984" s="3">
        <v>0</v>
      </c>
      <c r="J984" s="25">
        <v>25517.11363</v>
      </c>
      <c r="K984" s="25">
        <f t="shared" si="30"/>
        <v>10911.755975535591</v>
      </c>
      <c r="L984" s="25">
        <f t="shared" si="31"/>
        <v>0.57237498983008639</v>
      </c>
      <c r="N984" s="26">
        <v>950</v>
      </c>
      <c r="O984" s="26">
        <v>28740.58663617272</v>
      </c>
      <c r="P984" s="26">
        <v>-8807.1286361727216</v>
      </c>
    </row>
    <row r="985" spans="1:16">
      <c r="A985" s="21">
        <v>1</v>
      </c>
      <c r="B985" s="3">
        <v>34</v>
      </c>
      <c r="C985" s="3">
        <v>21.375</v>
      </c>
      <c r="D985" s="3">
        <v>0</v>
      </c>
      <c r="E985" s="3">
        <v>1</v>
      </c>
      <c r="F985" s="3">
        <v>0</v>
      </c>
      <c r="G985" s="3">
        <v>0</v>
      </c>
      <c r="H985" s="3">
        <v>0</v>
      </c>
      <c r="I985" s="3">
        <v>0</v>
      </c>
      <c r="J985" s="25">
        <v>4500.33925</v>
      </c>
      <c r="K985" s="25">
        <f t="shared" si="30"/>
        <v>3913.5231216392172</v>
      </c>
      <c r="L985" s="25">
        <f t="shared" si="31"/>
        <v>0.13039375383995391</v>
      </c>
      <c r="N985" s="26">
        <v>951</v>
      </c>
      <c r="O985" s="26">
        <v>8790.0711310212664</v>
      </c>
      <c r="P985" s="26">
        <v>2744.8015189787329</v>
      </c>
    </row>
    <row r="986" spans="1:16">
      <c r="A986" s="21">
        <v>1</v>
      </c>
      <c r="B986" s="3">
        <v>31</v>
      </c>
      <c r="C986" s="3">
        <v>25.9</v>
      </c>
      <c r="D986" s="3">
        <v>3</v>
      </c>
      <c r="E986" s="3">
        <v>1</v>
      </c>
      <c r="F986" s="3">
        <v>1</v>
      </c>
      <c r="G986" s="3">
        <v>0</v>
      </c>
      <c r="H986" s="3">
        <v>0</v>
      </c>
      <c r="I986" s="3">
        <v>1</v>
      </c>
      <c r="J986" s="25">
        <v>19199.944</v>
      </c>
      <c r="K986" s="25">
        <f t="shared" si="30"/>
        <v>28992.789627675615</v>
      </c>
      <c r="L986" s="25">
        <f t="shared" si="31"/>
        <v>0.51004553074090297</v>
      </c>
      <c r="N986" s="26">
        <v>952</v>
      </c>
      <c r="O986" s="26">
        <v>39345.73378657073</v>
      </c>
      <c r="P986" s="26">
        <v>8117.1602134292698</v>
      </c>
    </row>
    <row r="987" spans="1:16">
      <c r="A987" s="21">
        <v>1</v>
      </c>
      <c r="B987" s="3">
        <v>27</v>
      </c>
      <c r="C987" s="3">
        <v>30.59</v>
      </c>
      <c r="D987" s="3">
        <v>1</v>
      </c>
      <c r="E987" s="3">
        <v>0</v>
      </c>
      <c r="F987" s="3">
        <v>0</v>
      </c>
      <c r="G987" s="3">
        <v>0</v>
      </c>
      <c r="H987" s="3">
        <v>0</v>
      </c>
      <c r="I987" s="3">
        <v>0</v>
      </c>
      <c r="J987" s="25">
        <v>16796.411940000002</v>
      </c>
      <c r="K987" s="25">
        <f t="shared" si="30"/>
        <v>5848.0112334459118</v>
      </c>
      <c r="L987" s="25">
        <f t="shared" si="31"/>
        <v>0.65182973278244616</v>
      </c>
      <c r="N987" s="26">
        <v>953</v>
      </c>
      <c r="O987" s="26">
        <v>5524.4786954936308</v>
      </c>
      <c r="P987" s="26">
        <v>-997.29574549363042</v>
      </c>
    </row>
    <row r="988" spans="1:16">
      <c r="A988" s="21">
        <v>1</v>
      </c>
      <c r="B988" s="3">
        <v>20</v>
      </c>
      <c r="C988" s="3">
        <v>30.114999999999998</v>
      </c>
      <c r="D988" s="3">
        <v>5</v>
      </c>
      <c r="E988" s="3">
        <v>1</v>
      </c>
      <c r="F988" s="3">
        <v>0</v>
      </c>
      <c r="G988" s="3">
        <v>0</v>
      </c>
      <c r="H988" s="3">
        <v>0</v>
      </c>
      <c r="I988" s="3">
        <v>0</v>
      </c>
      <c r="J988" s="25">
        <v>4915.0598499999996</v>
      </c>
      <c r="K988" s="25">
        <f t="shared" si="30"/>
        <v>5659.58769642075</v>
      </c>
      <c r="L988" s="25">
        <f t="shared" si="31"/>
        <v>0.15147889733646894</v>
      </c>
      <c r="N988" s="26">
        <v>954</v>
      </c>
      <c r="O988" s="26">
        <v>33314.953516038615</v>
      </c>
      <c r="P988" s="26">
        <v>5683.5924839613872</v>
      </c>
    </row>
    <row r="989" spans="1:16">
      <c r="A989" s="21">
        <v>1</v>
      </c>
      <c r="B989" s="3">
        <v>44</v>
      </c>
      <c r="C989" s="3">
        <v>25.8</v>
      </c>
      <c r="D989" s="3">
        <v>1</v>
      </c>
      <c r="E989" s="3">
        <v>0</v>
      </c>
      <c r="F989" s="3">
        <v>0</v>
      </c>
      <c r="G989" s="3">
        <v>0</v>
      </c>
      <c r="H989" s="3">
        <v>0</v>
      </c>
      <c r="I989" s="3">
        <v>1</v>
      </c>
      <c r="J989" s="25">
        <v>7624.63</v>
      </c>
      <c r="K989" s="25">
        <f t="shared" si="30"/>
        <v>7629.7815924840779</v>
      </c>
      <c r="L989" s="25">
        <f t="shared" si="31"/>
        <v>6.7565147214721367E-4</v>
      </c>
      <c r="N989" s="26">
        <v>955</v>
      </c>
      <c r="O989" s="26">
        <v>30075.784019602561</v>
      </c>
      <c r="P989" s="26">
        <v>-10066.150369602561</v>
      </c>
    </row>
    <row r="990" spans="1:16">
      <c r="A990" s="21">
        <v>1</v>
      </c>
      <c r="B990" s="3">
        <v>43</v>
      </c>
      <c r="C990" s="3">
        <v>30.114999999999998</v>
      </c>
      <c r="D990" s="3">
        <v>3</v>
      </c>
      <c r="E990" s="3">
        <v>1</v>
      </c>
      <c r="F990" s="3">
        <v>0</v>
      </c>
      <c r="G990" s="3">
        <v>1</v>
      </c>
      <c r="H990" s="3">
        <v>0</v>
      </c>
      <c r="I990" s="3">
        <v>0</v>
      </c>
      <c r="J990" s="25">
        <v>8410.0468500000006</v>
      </c>
      <c r="K990" s="25">
        <f t="shared" si="30"/>
        <v>10263.318815056848</v>
      </c>
      <c r="L990" s="25">
        <f t="shared" si="31"/>
        <v>0.22036404768147597</v>
      </c>
      <c r="N990" s="26">
        <v>956</v>
      </c>
      <c r="O990" s="26">
        <v>8727.9219719488556</v>
      </c>
      <c r="P990" s="26">
        <v>-4852.1878719488559</v>
      </c>
    </row>
    <row r="991" spans="1:16">
      <c r="A991" s="21">
        <v>1</v>
      </c>
      <c r="B991" s="3">
        <v>45</v>
      </c>
      <c r="C991" s="3">
        <v>27.645</v>
      </c>
      <c r="D991" s="3">
        <v>1</v>
      </c>
      <c r="E991" s="3">
        <v>0</v>
      </c>
      <c r="F991" s="3">
        <v>0</v>
      </c>
      <c r="G991" s="3">
        <v>1</v>
      </c>
      <c r="H991" s="3">
        <v>0</v>
      </c>
      <c r="I991" s="3">
        <v>0</v>
      </c>
      <c r="J991" s="25">
        <v>28340.188849999999</v>
      </c>
      <c r="K991" s="25">
        <f t="shared" si="30"/>
        <v>9119.536958809611</v>
      </c>
      <c r="L991" s="25">
        <f t="shared" si="31"/>
        <v>0.6782118493607141</v>
      </c>
      <c r="N991" s="26">
        <v>957</v>
      </c>
      <c r="O991" s="26">
        <v>35536.561510342472</v>
      </c>
      <c r="P991" s="26">
        <v>6462.9584896575252</v>
      </c>
    </row>
    <row r="992" spans="1:16">
      <c r="A992" s="21">
        <v>1</v>
      </c>
      <c r="B992" s="3">
        <v>34</v>
      </c>
      <c r="C992" s="3">
        <v>34.674999999999997</v>
      </c>
      <c r="D992" s="3">
        <v>0</v>
      </c>
      <c r="E992" s="3">
        <v>1</v>
      </c>
      <c r="F992" s="3">
        <v>0</v>
      </c>
      <c r="G992" s="3">
        <v>0</v>
      </c>
      <c r="H992" s="3">
        <v>0</v>
      </c>
      <c r="I992" s="3">
        <v>0</v>
      </c>
      <c r="J992" s="25">
        <v>4518.8262500000001</v>
      </c>
      <c r="K992" s="25">
        <f t="shared" si="30"/>
        <v>8424.7960546633894</v>
      </c>
      <c r="L992" s="25">
        <f t="shared" si="31"/>
        <v>0.86437707240091144</v>
      </c>
      <c r="N992" s="26">
        <v>958</v>
      </c>
      <c r="O992" s="26">
        <v>3304.2287932929289</v>
      </c>
      <c r="P992" s="26">
        <v>9305.6582267070717</v>
      </c>
    </row>
    <row r="993" spans="1:16">
      <c r="A993" s="21">
        <v>1</v>
      </c>
      <c r="B993" s="3">
        <v>24</v>
      </c>
      <c r="C993" s="3">
        <v>20.52</v>
      </c>
      <c r="D993" s="3">
        <v>0</v>
      </c>
      <c r="E993" s="3">
        <v>0</v>
      </c>
      <c r="F993" s="3">
        <v>1</v>
      </c>
      <c r="G993" s="3">
        <v>0</v>
      </c>
      <c r="H993" s="3">
        <v>0</v>
      </c>
      <c r="I993" s="3">
        <v>0</v>
      </c>
      <c r="J993" s="25">
        <v>14571.890799999999</v>
      </c>
      <c r="K993" s="25">
        <f t="shared" si="30"/>
        <v>25034.798094736398</v>
      </c>
      <c r="L993" s="25">
        <f t="shared" si="31"/>
        <v>0.71801988076498613</v>
      </c>
      <c r="N993" s="26">
        <v>959</v>
      </c>
      <c r="O993" s="26">
        <v>35157.208448840567</v>
      </c>
      <c r="P993" s="26">
        <v>5877.012951159435</v>
      </c>
    </row>
    <row r="994" spans="1:16">
      <c r="A994" s="21">
        <v>1</v>
      </c>
      <c r="B994" s="3">
        <v>26</v>
      </c>
      <c r="C994" s="3">
        <v>19.8</v>
      </c>
      <c r="D994" s="3">
        <v>1</v>
      </c>
      <c r="E994" s="3">
        <v>0</v>
      </c>
      <c r="F994" s="3">
        <v>0</v>
      </c>
      <c r="G994" s="3">
        <v>0</v>
      </c>
      <c r="H994" s="3">
        <v>0</v>
      </c>
      <c r="I994" s="3">
        <v>1</v>
      </c>
      <c r="J994" s="25">
        <v>3378.91</v>
      </c>
      <c r="K994" s="25">
        <f t="shared" si="30"/>
        <v>971.20652514677363</v>
      </c>
      <c r="L994" s="25">
        <f t="shared" si="31"/>
        <v>0.71256809884052141</v>
      </c>
      <c r="N994" s="26">
        <v>960</v>
      </c>
      <c r="O994" s="26">
        <v>12820.012575864381</v>
      </c>
      <c r="P994" s="26">
        <v>15648.906434135621</v>
      </c>
    </row>
    <row r="995" spans="1:16">
      <c r="A995" s="21">
        <v>1</v>
      </c>
      <c r="B995" s="3">
        <v>38</v>
      </c>
      <c r="C995" s="3">
        <v>27.835000000000001</v>
      </c>
      <c r="D995" s="3">
        <v>2</v>
      </c>
      <c r="E995" s="3">
        <v>0</v>
      </c>
      <c r="F995" s="3">
        <v>0</v>
      </c>
      <c r="G995" s="3">
        <v>0</v>
      </c>
      <c r="H995" s="3">
        <v>0</v>
      </c>
      <c r="I995" s="3">
        <v>0</v>
      </c>
      <c r="J995" s="25">
        <v>7144.86265</v>
      </c>
      <c r="K995" s="25">
        <f t="shared" si="30"/>
        <v>8214.4536918080084</v>
      </c>
      <c r="L995" s="25">
        <f t="shared" si="31"/>
        <v>0.14970071423388501</v>
      </c>
      <c r="N995" s="26">
        <v>961</v>
      </c>
      <c r="O995" s="26">
        <v>6501.4174325603217</v>
      </c>
      <c r="P995" s="26">
        <v>-3771.3095825603218</v>
      </c>
    </row>
    <row r="996" spans="1:16">
      <c r="A996" s="21">
        <v>1</v>
      </c>
      <c r="B996" s="3">
        <v>50</v>
      </c>
      <c r="C996" s="3">
        <v>31.6</v>
      </c>
      <c r="D996" s="3">
        <v>2</v>
      </c>
      <c r="E996" s="3">
        <v>0</v>
      </c>
      <c r="F996" s="3">
        <v>0</v>
      </c>
      <c r="G996" s="3">
        <v>0</v>
      </c>
      <c r="H996" s="3">
        <v>0</v>
      </c>
      <c r="I996" s="3">
        <v>1</v>
      </c>
      <c r="J996" s="25">
        <v>10118.424000000001</v>
      </c>
      <c r="K996" s="25">
        <f t="shared" si="30"/>
        <v>11613.742283800171</v>
      </c>
      <c r="L996" s="25">
        <f t="shared" si="31"/>
        <v>0.14778173792679278</v>
      </c>
      <c r="N996" s="26">
        <v>962</v>
      </c>
      <c r="O996" s="26">
        <v>3335.3551046358084</v>
      </c>
      <c r="P996" s="26">
        <v>17.928895364191703</v>
      </c>
    </row>
    <row r="997" spans="1:16">
      <c r="A997" s="21">
        <v>1</v>
      </c>
      <c r="B997" s="3">
        <v>38</v>
      </c>
      <c r="C997" s="3">
        <v>28.27</v>
      </c>
      <c r="D997" s="3">
        <v>1</v>
      </c>
      <c r="E997" s="3">
        <v>1</v>
      </c>
      <c r="F997" s="3">
        <v>0</v>
      </c>
      <c r="G997" s="3">
        <v>0</v>
      </c>
      <c r="H997" s="3">
        <v>1</v>
      </c>
      <c r="I997" s="3">
        <v>0</v>
      </c>
      <c r="J997" s="25">
        <v>5484.4673000000003</v>
      </c>
      <c r="K997" s="25">
        <f t="shared" si="30"/>
        <v>6720.1658901966639</v>
      </c>
      <c r="L997" s="25">
        <f t="shared" si="31"/>
        <v>0.2253087715914841</v>
      </c>
      <c r="N997" s="26">
        <v>963</v>
      </c>
      <c r="O997" s="26">
        <v>15623.499696548595</v>
      </c>
      <c r="P997" s="26">
        <v>-1148.824696548596</v>
      </c>
    </row>
    <row r="998" spans="1:16">
      <c r="A998" s="21">
        <v>1</v>
      </c>
      <c r="B998" s="3">
        <v>27</v>
      </c>
      <c r="C998" s="3">
        <v>20.045000000000002</v>
      </c>
      <c r="D998" s="3">
        <v>3</v>
      </c>
      <c r="E998" s="3">
        <v>0</v>
      </c>
      <c r="F998" s="3">
        <v>1</v>
      </c>
      <c r="G998" s="3">
        <v>1</v>
      </c>
      <c r="H998" s="3">
        <v>0</v>
      </c>
      <c r="I998" s="3">
        <v>0</v>
      </c>
      <c r="J998" s="25">
        <v>16420.494549999999</v>
      </c>
      <c r="K998" s="25">
        <f t="shared" si="30"/>
        <v>26717.787997906053</v>
      </c>
      <c r="L998" s="25">
        <f t="shared" si="31"/>
        <v>0.62710008011945373</v>
      </c>
      <c r="N998" s="26">
        <v>964</v>
      </c>
      <c r="O998" s="26">
        <v>9582.3425988838626</v>
      </c>
      <c r="P998" s="26">
        <v>-81.769548883861717</v>
      </c>
    </row>
    <row r="999" spans="1:16">
      <c r="A999" s="21">
        <v>1</v>
      </c>
      <c r="B999" s="3">
        <v>39</v>
      </c>
      <c r="C999" s="3">
        <v>23.274999999999999</v>
      </c>
      <c r="D999" s="3">
        <v>3</v>
      </c>
      <c r="E999" s="3">
        <v>0</v>
      </c>
      <c r="F999" s="3">
        <v>0</v>
      </c>
      <c r="G999" s="3">
        <v>0</v>
      </c>
      <c r="H999" s="3">
        <v>0</v>
      </c>
      <c r="I999" s="3">
        <v>0</v>
      </c>
      <c r="J999" s="25">
        <v>7986.4752500000004</v>
      </c>
      <c r="K999" s="25">
        <f t="shared" si="30"/>
        <v>7400.0884410290564</v>
      </c>
      <c r="L999" s="25">
        <f t="shared" si="31"/>
        <v>7.3422478704976132E-2</v>
      </c>
      <c r="N999" s="26">
        <v>965</v>
      </c>
      <c r="O999" s="26">
        <v>14355.161909255934</v>
      </c>
      <c r="P999" s="26">
        <v>12111.935460744065</v>
      </c>
    </row>
    <row r="1000" spans="1:16">
      <c r="A1000" s="21">
        <v>1</v>
      </c>
      <c r="B1000" s="3">
        <v>39</v>
      </c>
      <c r="C1000" s="3">
        <v>34.1</v>
      </c>
      <c r="D1000" s="3">
        <v>3</v>
      </c>
      <c r="E1000" s="3">
        <v>0</v>
      </c>
      <c r="F1000" s="3">
        <v>0</v>
      </c>
      <c r="G1000" s="3">
        <v>0</v>
      </c>
      <c r="H1000" s="3">
        <v>0</v>
      </c>
      <c r="I1000" s="3">
        <v>1</v>
      </c>
      <c r="J1000" s="25">
        <v>7418.5219999999999</v>
      </c>
      <c r="K1000" s="25">
        <f t="shared" si="30"/>
        <v>10111.806585065575</v>
      </c>
      <c r="L1000" s="25">
        <f t="shared" si="31"/>
        <v>0.36304867533796825</v>
      </c>
      <c r="N1000" s="26">
        <v>966</v>
      </c>
      <c r="O1000" s="26">
        <v>5627.7115499469292</v>
      </c>
      <c r="P1000" s="26">
        <v>-881.3675499469291</v>
      </c>
    </row>
    <row r="1001" spans="1:16">
      <c r="A1001" s="21">
        <v>1</v>
      </c>
      <c r="B1001" s="3">
        <v>63</v>
      </c>
      <c r="C1001" s="3">
        <v>36.85</v>
      </c>
      <c r="D1001" s="3">
        <v>0</v>
      </c>
      <c r="E1001" s="3">
        <v>0</v>
      </c>
      <c r="F1001" s="3">
        <v>0</v>
      </c>
      <c r="G1001" s="3">
        <v>0</v>
      </c>
      <c r="H1001" s="3">
        <v>1</v>
      </c>
      <c r="I1001" s="3">
        <v>0</v>
      </c>
      <c r="J1001" s="25">
        <v>13887.968500000001</v>
      </c>
      <c r="K1001" s="25">
        <f t="shared" si="30"/>
        <v>15707.668349857347</v>
      </c>
      <c r="L1001" s="25">
        <f t="shared" si="31"/>
        <v>0.13102707209174233</v>
      </c>
      <c r="N1001" s="26">
        <v>967</v>
      </c>
      <c r="O1001" s="26">
        <v>33886.694458909646</v>
      </c>
      <c r="P1001" s="26">
        <v>-9919.3114089096453</v>
      </c>
    </row>
    <row r="1002" spans="1:16">
      <c r="A1002" s="21">
        <v>1</v>
      </c>
      <c r="B1002" s="3">
        <v>33</v>
      </c>
      <c r="C1002" s="3">
        <v>36.29</v>
      </c>
      <c r="D1002" s="3">
        <v>3</v>
      </c>
      <c r="E1002" s="3">
        <v>0</v>
      </c>
      <c r="F1002" s="3">
        <v>0</v>
      </c>
      <c r="G1002" s="3">
        <v>0</v>
      </c>
      <c r="H1002" s="3">
        <v>0</v>
      </c>
      <c r="I1002" s="3">
        <v>0</v>
      </c>
      <c r="J1002" s="25">
        <v>6551.7501000000002</v>
      </c>
      <c r="K1002" s="25">
        <f t="shared" si="30"/>
        <v>10273.553124550053</v>
      </c>
      <c r="L1002" s="25">
        <f t="shared" si="31"/>
        <v>0.56806242114607719</v>
      </c>
      <c r="N1002" s="26">
        <v>968</v>
      </c>
      <c r="O1002" s="26">
        <v>7958.0051726444399</v>
      </c>
      <c r="P1002" s="26">
        <v>-439.97982264443999</v>
      </c>
    </row>
    <row r="1003" spans="1:16">
      <c r="A1003" s="21">
        <v>1</v>
      </c>
      <c r="B1003" s="3">
        <v>36</v>
      </c>
      <c r="C1003" s="3">
        <v>26.885000000000002</v>
      </c>
      <c r="D1003" s="3">
        <v>0</v>
      </c>
      <c r="E1003" s="3">
        <v>0</v>
      </c>
      <c r="F1003" s="3">
        <v>0</v>
      </c>
      <c r="G1003" s="3">
        <v>1</v>
      </c>
      <c r="H1003" s="3">
        <v>0</v>
      </c>
      <c r="I1003" s="3">
        <v>0</v>
      </c>
      <c r="J1003" s="25">
        <v>5267.8181500000001</v>
      </c>
      <c r="K1003" s="25">
        <f t="shared" si="30"/>
        <v>6074.5422160801099</v>
      </c>
      <c r="L1003" s="25">
        <f t="shared" si="31"/>
        <v>0.15314197322474199</v>
      </c>
      <c r="N1003" s="26">
        <v>969</v>
      </c>
      <c r="O1003" s="26">
        <v>3007.6670212313311</v>
      </c>
      <c r="P1003" s="26">
        <v>272.20152876866905</v>
      </c>
    </row>
    <row r="1004" spans="1:16">
      <c r="A1004" s="21">
        <v>1</v>
      </c>
      <c r="B1004" s="3">
        <v>30</v>
      </c>
      <c r="C1004" s="3">
        <v>22.99</v>
      </c>
      <c r="D1004" s="3">
        <v>2</v>
      </c>
      <c r="E1004" s="3">
        <v>1</v>
      </c>
      <c r="F1004" s="3">
        <v>1</v>
      </c>
      <c r="G1004" s="3">
        <v>1</v>
      </c>
      <c r="H1004" s="3">
        <v>0</v>
      </c>
      <c r="I1004" s="3">
        <v>0</v>
      </c>
      <c r="J1004" s="25">
        <v>17361.766100000001</v>
      </c>
      <c r="K1004" s="25">
        <f t="shared" si="30"/>
        <v>27880.466871857778</v>
      </c>
      <c r="L1004" s="25">
        <f t="shared" si="31"/>
        <v>0.60585430717545352</v>
      </c>
      <c r="N1004" s="26">
        <v>970</v>
      </c>
      <c r="O1004" s="26">
        <v>11062.459177071232</v>
      </c>
      <c r="P1004" s="26">
        <v>-2465.6313770712331</v>
      </c>
    </row>
    <row r="1005" spans="1:16">
      <c r="A1005" s="21">
        <v>1</v>
      </c>
      <c r="B1005" s="3">
        <v>24</v>
      </c>
      <c r="C1005" s="3">
        <v>32.700000000000003</v>
      </c>
      <c r="D1005" s="3">
        <v>0</v>
      </c>
      <c r="E1005" s="3">
        <v>1</v>
      </c>
      <c r="F1005" s="3">
        <v>1</v>
      </c>
      <c r="G1005" s="3">
        <v>0</v>
      </c>
      <c r="H1005" s="3">
        <v>0</v>
      </c>
      <c r="I1005" s="3">
        <v>1</v>
      </c>
      <c r="J1005" s="25">
        <v>34472.841</v>
      </c>
      <c r="K1005" s="25">
        <f t="shared" si="30"/>
        <v>28074.809009020497</v>
      </c>
      <c r="L1005" s="25">
        <f t="shared" si="31"/>
        <v>0.18559630727793811</v>
      </c>
      <c r="N1005" s="26">
        <v>971</v>
      </c>
      <c r="O1005" s="26">
        <v>10847.446290441021</v>
      </c>
      <c r="P1005" s="26">
        <v>-144.80389044102049</v>
      </c>
    </row>
    <row r="1006" spans="1:16">
      <c r="A1006" s="21">
        <v>1</v>
      </c>
      <c r="B1006" s="3">
        <v>24</v>
      </c>
      <c r="C1006" s="3">
        <v>25.8</v>
      </c>
      <c r="D1006" s="3">
        <v>0</v>
      </c>
      <c r="E1006" s="3">
        <v>1</v>
      </c>
      <c r="F1006" s="3">
        <v>0</v>
      </c>
      <c r="G1006" s="3">
        <v>0</v>
      </c>
      <c r="H1006" s="3">
        <v>0</v>
      </c>
      <c r="I1006" s="3">
        <v>1</v>
      </c>
      <c r="J1006" s="25">
        <v>1972.95</v>
      </c>
      <c r="K1006" s="25">
        <f t="shared" si="30"/>
        <v>1885.8396371928793</v>
      </c>
      <c r="L1006" s="25">
        <f t="shared" si="31"/>
        <v>4.4152341826767395E-2</v>
      </c>
      <c r="N1006" s="26">
        <v>972</v>
      </c>
      <c r="O1006" s="26">
        <v>4785.9751771740102</v>
      </c>
      <c r="P1006" s="26">
        <v>206.40122282598986</v>
      </c>
    </row>
    <row r="1007" spans="1:16">
      <c r="A1007" s="21">
        <v>1</v>
      </c>
      <c r="B1007" s="3">
        <v>48</v>
      </c>
      <c r="C1007" s="3">
        <v>29.6</v>
      </c>
      <c r="D1007" s="3">
        <v>0</v>
      </c>
      <c r="E1007" s="3">
        <v>1</v>
      </c>
      <c r="F1007" s="3">
        <v>0</v>
      </c>
      <c r="G1007" s="3">
        <v>0</v>
      </c>
      <c r="H1007" s="3">
        <v>0</v>
      </c>
      <c r="I1007" s="3">
        <v>1</v>
      </c>
      <c r="J1007" s="25">
        <v>21232.182260000001</v>
      </c>
      <c r="K1007" s="25">
        <f t="shared" si="30"/>
        <v>9339.327221810423</v>
      </c>
      <c r="L1007" s="25">
        <f t="shared" si="31"/>
        <v>0.56013342823431367</v>
      </c>
      <c r="N1007" s="26">
        <v>973</v>
      </c>
      <c r="O1007" s="26">
        <v>222.91681404515123</v>
      </c>
      <c r="P1007" s="26">
        <v>2304.901835954849</v>
      </c>
    </row>
    <row r="1008" spans="1:16">
      <c r="A1008" s="21">
        <v>1</v>
      </c>
      <c r="B1008" s="3">
        <v>47</v>
      </c>
      <c r="C1008" s="3">
        <v>19.190000000000001</v>
      </c>
      <c r="D1008" s="3">
        <v>1</v>
      </c>
      <c r="E1008" s="3">
        <v>1</v>
      </c>
      <c r="F1008" s="3">
        <v>0</v>
      </c>
      <c r="G1008" s="3">
        <v>0</v>
      </c>
      <c r="H1008" s="3">
        <v>0</v>
      </c>
      <c r="I1008" s="3">
        <v>0</v>
      </c>
      <c r="J1008" s="25">
        <v>8627.5411000000004</v>
      </c>
      <c r="K1008" s="25">
        <f t="shared" si="30"/>
        <v>6987.0185536341887</v>
      </c>
      <c r="L1008" s="25">
        <f t="shared" si="31"/>
        <v>0.19014949072405016</v>
      </c>
      <c r="N1008" s="26">
        <v>974</v>
      </c>
      <c r="O1008" s="26">
        <v>5719.0160019805953</v>
      </c>
      <c r="P1008" s="26">
        <v>-3959.6780019805956</v>
      </c>
    </row>
    <row r="1009" spans="1:16">
      <c r="A1009" s="21">
        <v>1</v>
      </c>
      <c r="B1009" s="3">
        <v>29</v>
      </c>
      <c r="C1009" s="3">
        <v>31.73</v>
      </c>
      <c r="D1009" s="3">
        <v>2</v>
      </c>
      <c r="E1009" s="3">
        <v>1</v>
      </c>
      <c r="F1009" s="3">
        <v>0</v>
      </c>
      <c r="G1009" s="3">
        <v>1</v>
      </c>
      <c r="H1009" s="3">
        <v>0</v>
      </c>
      <c r="I1009" s="3">
        <v>0</v>
      </c>
      <c r="J1009" s="25">
        <v>4433.3877000000002</v>
      </c>
      <c r="K1009" s="25">
        <f t="shared" si="30"/>
        <v>6739.6267619663522</v>
      </c>
      <c r="L1009" s="25">
        <f t="shared" si="31"/>
        <v>0.52019792042242363</v>
      </c>
      <c r="N1009" s="26">
        <v>975</v>
      </c>
      <c r="O1009" s="26">
        <v>5587.622307916864</v>
      </c>
      <c r="P1009" s="26">
        <v>-3265.0005079168641</v>
      </c>
    </row>
    <row r="1010" spans="1:16">
      <c r="A1010" s="21">
        <v>1</v>
      </c>
      <c r="B1010" s="3">
        <v>28</v>
      </c>
      <c r="C1010" s="3">
        <v>29.26</v>
      </c>
      <c r="D1010" s="3">
        <v>2</v>
      </c>
      <c r="E1010" s="3">
        <v>1</v>
      </c>
      <c r="F1010" s="3">
        <v>0</v>
      </c>
      <c r="G1010" s="3">
        <v>0</v>
      </c>
      <c r="H1010" s="3">
        <v>0</v>
      </c>
      <c r="I1010" s="3">
        <v>0</v>
      </c>
      <c r="J1010" s="25">
        <v>4438.2633999999998</v>
      </c>
      <c r="K1010" s="25">
        <f t="shared" si="30"/>
        <v>5997.9264784348698</v>
      </c>
      <c r="L1010" s="25">
        <f t="shared" si="31"/>
        <v>0.35141291488803256</v>
      </c>
      <c r="N1010" s="26">
        <v>976</v>
      </c>
      <c r="O1010" s="26">
        <v>26993.349950353775</v>
      </c>
      <c r="P1010" s="26">
        <v>-10854.587900353776</v>
      </c>
    </row>
    <row r="1011" spans="1:16">
      <c r="A1011" s="21">
        <v>1</v>
      </c>
      <c r="B1011" s="3">
        <v>47</v>
      </c>
      <c r="C1011" s="3">
        <v>28.215</v>
      </c>
      <c r="D1011" s="3">
        <v>3</v>
      </c>
      <c r="E1011" s="3">
        <v>1</v>
      </c>
      <c r="F1011" s="3">
        <v>1</v>
      </c>
      <c r="G1011" s="3">
        <v>1</v>
      </c>
      <c r="H1011" s="3">
        <v>0</v>
      </c>
      <c r="I1011" s="3">
        <v>0</v>
      </c>
      <c r="J1011" s="25">
        <v>24915.220850000002</v>
      </c>
      <c r="K1011" s="25">
        <f t="shared" si="30"/>
        <v>34494.811205258462</v>
      </c>
      <c r="L1011" s="25">
        <f t="shared" si="31"/>
        <v>0.38448747506319858</v>
      </c>
      <c r="N1011" s="26">
        <v>977</v>
      </c>
      <c r="O1011" s="26">
        <v>12842.847099317793</v>
      </c>
      <c r="P1011" s="26">
        <v>-5038.6865993177926</v>
      </c>
    </row>
    <row r="1012" spans="1:16">
      <c r="A1012" s="21">
        <v>1</v>
      </c>
      <c r="B1012" s="3">
        <v>25</v>
      </c>
      <c r="C1012" s="3">
        <v>24.984999999999999</v>
      </c>
      <c r="D1012" s="3">
        <v>2</v>
      </c>
      <c r="E1012" s="3">
        <v>1</v>
      </c>
      <c r="F1012" s="3">
        <v>0</v>
      </c>
      <c r="G1012" s="3">
        <v>0</v>
      </c>
      <c r="H1012" s="3">
        <v>0</v>
      </c>
      <c r="I1012" s="3">
        <v>0</v>
      </c>
      <c r="J1012" s="25">
        <v>23241.47453</v>
      </c>
      <c r="K1012" s="25">
        <f t="shared" si="30"/>
        <v>3777.3054066364821</v>
      </c>
      <c r="L1012" s="25">
        <f t="shared" si="31"/>
        <v>0.8374756557824784</v>
      </c>
      <c r="N1012" s="26">
        <v>978</v>
      </c>
      <c r="O1012" s="26">
        <v>3936.3798989260276</v>
      </c>
      <c r="P1012" s="26">
        <v>-1033.4733989260276</v>
      </c>
    </row>
    <row r="1013" spans="1:16">
      <c r="A1013" s="21">
        <v>1</v>
      </c>
      <c r="B1013" s="3">
        <v>51</v>
      </c>
      <c r="C1013" s="3">
        <v>27.74</v>
      </c>
      <c r="D1013" s="3">
        <v>1</v>
      </c>
      <c r="E1013" s="3">
        <v>1</v>
      </c>
      <c r="F1013" s="3">
        <v>0</v>
      </c>
      <c r="G1013" s="3">
        <v>0</v>
      </c>
      <c r="H1013" s="3">
        <v>0</v>
      </c>
      <c r="I1013" s="3">
        <v>0</v>
      </c>
      <c r="J1013" s="25">
        <v>9957.7216000000008</v>
      </c>
      <c r="K1013" s="25">
        <f t="shared" si="30"/>
        <v>10914.547992156262</v>
      </c>
      <c r="L1013" s="25">
        <f t="shared" si="31"/>
        <v>9.6088887658423897E-2</v>
      </c>
      <c r="N1013" s="26">
        <v>979</v>
      </c>
      <c r="O1013" s="26">
        <v>14612.541100626391</v>
      </c>
      <c r="P1013" s="26">
        <v>-4907.873050626391</v>
      </c>
    </row>
    <row r="1014" spans="1:16">
      <c r="A1014" s="21">
        <v>1</v>
      </c>
      <c r="B1014" s="3">
        <v>48</v>
      </c>
      <c r="C1014" s="3">
        <v>22.8</v>
      </c>
      <c r="D1014" s="3">
        <v>0</v>
      </c>
      <c r="E1014" s="3">
        <v>0</v>
      </c>
      <c r="F1014" s="3">
        <v>0</v>
      </c>
      <c r="G1014" s="3">
        <v>0</v>
      </c>
      <c r="H1014" s="3">
        <v>0</v>
      </c>
      <c r="I1014" s="3">
        <v>1</v>
      </c>
      <c r="J1014" s="25">
        <v>8269.0439999999999</v>
      </c>
      <c r="K1014" s="25">
        <f t="shared" si="30"/>
        <v>7164.1260966518166</v>
      </c>
      <c r="L1014" s="25">
        <f t="shared" si="31"/>
        <v>0.13362099697960045</v>
      </c>
      <c r="N1014" s="26">
        <v>980</v>
      </c>
      <c r="O1014" s="26">
        <v>6421.9361978258303</v>
      </c>
      <c r="P1014" s="26">
        <v>-1532.8993978258304</v>
      </c>
    </row>
    <row r="1015" spans="1:16">
      <c r="A1015" s="21">
        <v>1</v>
      </c>
      <c r="B1015" s="3">
        <v>43</v>
      </c>
      <c r="C1015" s="3">
        <v>20.13</v>
      </c>
      <c r="D1015" s="3">
        <v>2</v>
      </c>
      <c r="E1015" s="3">
        <v>1</v>
      </c>
      <c r="F1015" s="3">
        <v>1</v>
      </c>
      <c r="G1015" s="3">
        <v>0</v>
      </c>
      <c r="H1015" s="3">
        <v>1</v>
      </c>
      <c r="I1015" s="3">
        <v>0</v>
      </c>
      <c r="J1015" s="25">
        <v>18767.737700000001</v>
      </c>
      <c r="K1015" s="25">
        <f t="shared" si="30"/>
        <v>29567.44802755312</v>
      </c>
      <c r="L1015" s="25">
        <f t="shared" si="31"/>
        <v>0.57544017825617411</v>
      </c>
      <c r="N1015" s="26">
        <v>981</v>
      </c>
      <c r="O1015" s="26">
        <v>10911.755975535591</v>
      </c>
      <c r="P1015" s="26">
        <v>14605.357654464409</v>
      </c>
    </row>
    <row r="1016" spans="1:16">
      <c r="A1016" s="21">
        <v>1</v>
      </c>
      <c r="B1016" s="3">
        <v>61</v>
      </c>
      <c r="C1016" s="3">
        <v>33.33</v>
      </c>
      <c r="D1016" s="3">
        <v>4</v>
      </c>
      <c r="E1016" s="3">
        <v>0</v>
      </c>
      <c r="F1016" s="3">
        <v>0</v>
      </c>
      <c r="G1016" s="3">
        <v>0</v>
      </c>
      <c r="H1016" s="3">
        <v>1</v>
      </c>
      <c r="I1016" s="3">
        <v>0</v>
      </c>
      <c r="J1016" s="25">
        <v>36580.282160000002</v>
      </c>
      <c r="K1016" s="25">
        <f t="shared" si="30"/>
        <v>15901.996868669026</v>
      </c>
      <c r="L1016" s="25">
        <f t="shared" si="31"/>
        <v>0.5652850134092835</v>
      </c>
      <c r="N1016" s="26">
        <v>982</v>
      </c>
      <c r="O1016" s="26">
        <v>3913.5231216392172</v>
      </c>
      <c r="P1016" s="26">
        <v>586.81612836078284</v>
      </c>
    </row>
    <row r="1017" spans="1:16">
      <c r="A1017" s="21">
        <v>1</v>
      </c>
      <c r="B1017" s="3">
        <v>48</v>
      </c>
      <c r="C1017" s="3">
        <v>32.299999999999997</v>
      </c>
      <c r="D1017" s="3">
        <v>1</v>
      </c>
      <c r="E1017" s="3">
        <v>1</v>
      </c>
      <c r="F1017" s="3">
        <v>0</v>
      </c>
      <c r="G1017" s="3">
        <v>1</v>
      </c>
      <c r="H1017" s="3">
        <v>0</v>
      </c>
      <c r="I1017" s="3">
        <v>0</v>
      </c>
      <c r="J1017" s="25">
        <v>8765.2489999999998</v>
      </c>
      <c r="K1017" s="25">
        <f t="shared" si="30"/>
        <v>11337.737183585008</v>
      </c>
      <c r="L1017" s="25">
        <f t="shared" si="31"/>
        <v>0.29348717687141668</v>
      </c>
      <c r="N1017" s="26">
        <v>983</v>
      </c>
      <c r="O1017" s="26">
        <v>28992.789627675615</v>
      </c>
      <c r="P1017" s="26">
        <v>-9792.8456276756151</v>
      </c>
    </row>
    <row r="1018" spans="1:16">
      <c r="A1018" s="21">
        <v>1</v>
      </c>
      <c r="B1018" s="3">
        <v>38</v>
      </c>
      <c r="C1018" s="3">
        <v>27.6</v>
      </c>
      <c r="D1018" s="3">
        <v>0</v>
      </c>
      <c r="E1018" s="3">
        <v>0</v>
      </c>
      <c r="F1018" s="3">
        <v>0</v>
      </c>
      <c r="G1018" s="3">
        <v>0</v>
      </c>
      <c r="H1018" s="3">
        <v>0</v>
      </c>
      <c r="I1018" s="3">
        <v>1</v>
      </c>
      <c r="J1018" s="25">
        <v>5383.5360000000001</v>
      </c>
      <c r="K1018" s="25">
        <f t="shared" si="30"/>
        <v>6223.6911486103709</v>
      </c>
      <c r="L1018" s="25">
        <f t="shared" si="31"/>
        <v>0.15606009667444795</v>
      </c>
      <c r="N1018" s="26">
        <v>984</v>
      </c>
      <c r="O1018" s="26">
        <v>5848.0112334459118</v>
      </c>
      <c r="P1018" s="26">
        <v>10948.40070655409</v>
      </c>
    </row>
    <row r="1019" spans="1:16">
      <c r="A1019" s="21">
        <v>1</v>
      </c>
      <c r="B1019" s="3">
        <v>59</v>
      </c>
      <c r="C1019" s="3">
        <v>25.46</v>
      </c>
      <c r="D1019" s="3">
        <v>0</v>
      </c>
      <c r="E1019" s="3">
        <v>1</v>
      </c>
      <c r="F1019" s="3">
        <v>0</v>
      </c>
      <c r="G1019" s="3">
        <v>1</v>
      </c>
      <c r="H1019" s="3">
        <v>0</v>
      </c>
      <c r="I1019" s="3">
        <v>0</v>
      </c>
      <c r="J1019" s="25">
        <v>12124.992399999999</v>
      </c>
      <c r="K1019" s="25">
        <f t="shared" si="30"/>
        <v>11367.573293648558</v>
      </c>
      <c r="L1019" s="25">
        <f t="shared" si="31"/>
        <v>6.2467594317951153E-2</v>
      </c>
      <c r="N1019" s="26">
        <v>985</v>
      </c>
      <c r="O1019" s="26">
        <v>5659.58769642075</v>
      </c>
      <c r="P1019" s="26">
        <v>-744.52784642075039</v>
      </c>
    </row>
    <row r="1020" spans="1:16">
      <c r="A1020" s="21">
        <v>1</v>
      </c>
      <c r="B1020" s="3">
        <v>19</v>
      </c>
      <c r="C1020" s="3">
        <v>24.605</v>
      </c>
      <c r="D1020" s="3">
        <v>1</v>
      </c>
      <c r="E1020" s="3">
        <v>0</v>
      </c>
      <c r="F1020" s="3">
        <v>0</v>
      </c>
      <c r="G1020" s="3">
        <v>1</v>
      </c>
      <c r="H1020" s="3">
        <v>0</v>
      </c>
      <c r="I1020" s="3">
        <v>0</v>
      </c>
      <c r="J1020" s="25">
        <v>2709.24395</v>
      </c>
      <c r="K1020" s="25">
        <f t="shared" si="30"/>
        <v>1410.1236938616116</v>
      </c>
      <c r="L1020" s="25">
        <f t="shared" si="31"/>
        <v>0.47951394562988259</v>
      </c>
      <c r="N1020" s="26">
        <v>986</v>
      </c>
      <c r="O1020" s="26">
        <v>7629.7815924840779</v>
      </c>
      <c r="P1020" s="26">
        <v>-5.1515924840778098</v>
      </c>
    </row>
    <row r="1021" spans="1:16">
      <c r="A1021" s="21">
        <v>1</v>
      </c>
      <c r="B1021" s="3">
        <v>26</v>
      </c>
      <c r="C1021" s="3">
        <v>34.200000000000003</v>
      </c>
      <c r="D1021" s="3">
        <v>2</v>
      </c>
      <c r="E1021" s="3">
        <v>0</v>
      </c>
      <c r="F1021" s="3">
        <v>0</v>
      </c>
      <c r="G1021" s="3">
        <v>0</v>
      </c>
      <c r="H1021" s="3">
        <v>0</v>
      </c>
      <c r="I1021" s="3">
        <v>1</v>
      </c>
      <c r="J1021" s="25">
        <v>3987.9259999999999</v>
      </c>
      <c r="K1021" s="25">
        <f t="shared" si="30"/>
        <v>6331.0928022920034</v>
      </c>
      <c r="L1021" s="25">
        <f t="shared" si="31"/>
        <v>0.58756526632941619</v>
      </c>
      <c r="N1021" s="26">
        <v>987</v>
      </c>
      <c r="O1021" s="26">
        <v>10263.318815056848</v>
      </c>
      <c r="P1021" s="26">
        <v>-1853.271965056847</v>
      </c>
    </row>
    <row r="1022" spans="1:16">
      <c r="A1022" s="21">
        <v>1</v>
      </c>
      <c r="B1022" s="3">
        <v>54</v>
      </c>
      <c r="C1022" s="3">
        <v>35.814999999999998</v>
      </c>
      <c r="D1022" s="3">
        <v>3</v>
      </c>
      <c r="E1022" s="3">
        <v>0</v>
      </c>
      <c r="F1022" s="3">
        <v>0</v>
      </c>
      <c r="G1022" s="3">
        <v>1</v>
      </c>
      <c r="H1022" s="3">
        <v>0</v>
      </c>
      <c r="I1022" s="3">
        <v>0</v>
      </c>
      <c r="J1022" s="25">
        <v>12495.290849999999</v>
      </c>
      <c r="K1022" s="25">
        <f t="shared" si="30"/>
        <v>15153.455737944571</v>
      </c>
      <c r="L1022" s="25">
        <f t="shared" si="31"/>
        <v>0.21273333449013485</v>
      </c>
      <c r="N1022" s="26">
        <v>988</v>
      </c>
      <c r="O1022" s="26">
        <v>9119.536958809611</v>
      </c>
      <c r="P1022" s="26">
        <v>19220.651891190388</v>
      </c>
    </row>
    <row r="1023" spans="1:16">
      <c r="A1023" s="21">
        <v>1</v>
      </c>
      <c r="B1023" s="3">
        <v>21</v>
      </c>
      <c r="C1023" s="3">
        <v>32.68</v>
      </c>
      <c r="D1023" s="3">
        <v>2</v>
      </c>
      <c r="E1023" s="3">
        <v>0</v>
      </c>
      <c r="F1023" s="3">
        <v>0</v>
      </c>
      <c r="G1023" s="3">
        <v>1</v>
      </c>
      <c r="H1023" s="3">
        <v>0</v>
      </c>
      <c r="I1023" s="3">
        <v>0</v>
      </c>
      <c r="J1023" s="25">
        <v>26018.950519999999</v>
      </c>
      <c r="K1023" s="25">
        <f t="shared" si="30"/>
        <v>5138.3240819929733</v>
      </c>
      <c r="L1023" s="25">
        <f t="shared" si="31"/>
        <v>0.80251609003048385</v>
      </c>
      <c r="N1023" s="26">
        <v>989</v>
      </c>
      <c r="O1023" s="26">
        <v>8424.7960546633894</v>
      </c>
      <c r="P1023" s="26">
        <v>-3905.9698046633894</v>
      </c>
    </row>
    <row r="1024" spans="1:16">
      <c r="A1024" s="21">
        <v>1</v>
      </c>
      <c r="B1024" s="3">
        <v>51</v>
      </c>
      <c r="C1024" s="3">
        <v>37</v>
      </c>
      <c r="D1024" s="3">
        <v>0</v>
      </c>
      <c r="E1024" s="3">
        <v>1</v>
      </c>
      <c r="F1024" s="3">
        <v>0</v>
      </c>
      <c r="G1024" s="3">
        <v>0</v>
      </c>
      <c r="H1024" s="3">
        <v>0</v>
      </c>
      <c r="I1024" s="3">
        <v>1</v>
      </c>
      <c r="J1024" s="25">
        <v>8798.5930000000008</v>
      </c>
      <c r="K1024" s="25">
        <f t="shared" si="30"/>
        <v>12619.927836142682</v>
      </c>
      <c r="L1024" s="25">
        <f t="shared" si="31"/>
        <v>0.43431203558826748</v>
      </c>
      <c r="N1024" s="26">
        <v>990</v>
      </c>
      <c r="O1024" s="26">
        <v>25034.798094736398</v>
      </c>
      <c r="P1024" s="26">
        <v>-10462.907294736398</v>
      </c>
    </row>
    <row r="1025" spans="1:16">
      <c r="A1025" s="21">
        <v>1</v>
      </c>
      <c r="B1025" s="3">
        <v>22</v>
      </c>
      <c r="C1025" s="3">
        <v>31.02</v>
      </c>
      <c r="D1025" s="3">
        <v>3</v>
      </c>
      <c r="E1025" s="3">
        <v>0</v>
      </c>
      <c r="F1025" s="3">
        <v>1</v>
      </c>
      <c r="G1025" s="3">
        <v>0</v>
      </c>
      <c r="H1025" s="3">
        <v>1</v>
      </c>
      <c r="I1025" s="3">
        <v>0</v>
      </c>
      <c r="J1025" s="25">
        <v>35595.589800000002</v>
      </c>
      <c r="K1025" s="25">
        <f t="shared" si="30"/>
        <v>28474.096238635098</v>
      </c>
      <c r="L1025" s="25">
        <f t="shared" si="31"/>
        <v>0.2000667386431367</v>
      </c>
      <c r="N1025" s="26">
        <v>991</v>
      </c>
      <c r="O1025" s="26">
        <v>971.20652514677363</v>
      </c>
      <c r="P1025" s="26">
        <v>2407.703474853226</v>
      </c>
    </row>
    <row r="1026" spans="1:16">
      <c r="A1026" s="21">
        <v>1</v>
      </c>
      <c r="B1026" s="3">
        <v>47</v>
      </c>
      <c r="C1026" s="3">
        <v>36.08</v>
      </c>
      <c r="D1026" s="3">
        <v>1</v>
      </c>
      <c r="E1026" s="3">
        <v>1</v>
      </c>
      <c r="F1026" s="3">
        <v>1</v>
      </c>
      <c r="G1026" s="3">
        <v>0</v>
      </c>
      <c r="H1026" s="3">
        <v>1</v>
      </c>
      <c r="I1026" s="3">
        <v>0</v>
      </c>
      <c r="J1026" s="25">
        <v>42211.138200000001</v>
      </c>
      <c r="K1026" s="25">
        <f t="shared" si="30"/>
        <v>35529.508477646275</v>
      </c>
      <c r="L1026" s="25">
        <f t="shared" si="31"/>
        <v>0.15829067888896031</v>
      </c>
      <c r="N1026" s="26">
        <v>992</v>
      </c>
      <c r="O1026" s="26">
        <v>8214.4536918080084</v>
      </c>
      <c r="P1026" s="26">
        <v>-1069.5910418080084</v>
      </c>
    </row>
    <row r="1027" spans="1:16">
      <c r="A1027" s="21">
        <v>1</v>
      </c>
      <c r="B1027" s="3">
        <v>18</v>
      </c>
      <c r="C1027" s="3">
        <v>23.32</v>
      </c>
      <c r="D1027" s="3">
        <v>1</v>
      </c>
      <c r="E1027" s="3">
        <v>1</v>
      </c>
      <c r="F1027" s="3">
        <v>0</v>
      </c>
      <c r="G1027" s="3">
        <v>0</v>
      </c>
      <c r="H1027" s="3">
        <v>1</v>
      </c>
      <c r="I1027" s="3">
        <v>0</v>
      </c>
      <c r="J1027" s="25">
        <v>1711.0268000000001</v>
      </c>
      <c r="K1027" s="25">
        <f t="shared" si="30"/>
        <v>-95.968755923953609</v>
      </c>
      <c r="L1027" s="25">
        <f t="shared" si="31"/>
        <v>1.0560884002073805</v>
      </c>
      <c r="N1027" s="26">
        <v>993</v>
      </c>
      <c r="O1027" s="26">
        <v>11613.742283800171</v>
      </c>
      <c r="P1027" s="26">
        <v>-1495.3182838001703</v>
      </c>
    </row>
    <row r="1028" spans="1:16">
      <c r="A1028" s="21">
        <v>1</v>
      </c>
      <c r="B1028" s="3">
        <v>47</v>
      </c>
      <c r="C1028" s="3">
        <v>45.32</v>
      </c>
      <c r="D1028" s="3">
        <v>1</v>
      </c>
      <c r="E1028" s="3">
        <v>0</v>
      </c>
      <c r="F1028" s="3">
        <v>0</v>
      </c>
      <c r="G1028" s="3">
        <v>0</v>
      </c>
      <c r="H1028" s="3">
        <v>1</v>
      </c>
      <c r="I1028" s="3">
        <v>0</v>
      </c>
      <c r="J1028" s="25">
        <v>8569.8618000000006</v>
      </c>
      <c r="K1028" s="25">
        <f t="shared" ref="K1028:K1091" si="32">SUMPRODUCT($A$2:$I$2,A1028:I1028)</f>
        <v>14946.435806492729</v>
      </c>
      <c r="L1028" s="25">
        <f t="shared" si="31"/>
        <v>0.74406964258078567</v>
      </c>
      <c r="N1028" s="26">
        <v>994</v>
      </c>
      <c r="O1028" s="26">
        <v>6720.1658901966639</v>
      </c>
      <c r="P1028" s="26">
        <v>-1235.6985901966636</v>
      </c>
    </row>
    <row r="1029" spans="1:16">
      <c r="A1029" s="21">
        <v>1</v>
      </c>
      <c r="B1029" s="3">
        <v>21</v>
      </c>
      <c r="C1029" s="3">
        <v>34.6</v>
      </c>
      <c r="D1029" s="3">
        <v>0</v>
      </c>
      <c r="E1029" s="3">
        <v>0</v>
      </c>
      <c r="F1029" s="3">
        <v>0</v>
      </c>
      <c r="G1029" s="3">
        <v>0</v>
      </c>
      <c r="H1029" s="3">
        <v>0</v>
      </c>
      <c r="I1029" s="3">
        <v>1</v>
      </c>
      <c r="J1029" s="25">
        <v>2020.1769999999999</v>
      </c>
      <c r="K1029" s="25">
        <f t="shared" si="32"/>
        <v>4231.4873307513353</v>
      </c>
      <c r="L1029" s="25">
        <f t="shared" ref="L1029:L1092" si="33">ABS((J1029-K1029)/J1029)</f>
        <v>1.0946121704936427</v>
      </c>
      <c r="N1029" s="26">
        <v>995</v>
      </c>
      <c r="O1029" s="26">
        <v>26717.787997906053</v>
      </c>
      <c r="P1029" s="26">
        <v>-10297.293447906053</v>
      </c>
    </row>
    <row r="1030" spans="1:16">
      <c r="A1030" s="21">
        <v>1</v>
      </c>
      <c r="B1030" s="3">
        <v>19</v>
      </c>
      <c r="C1030" s="3">
        <v>26.03</v>
      </c>
      <c r="D1030" s="3">
        <v>1</v>
      </c>
      <c r="E1030" s="3">
        <v>1</v>
      </c>
      <c r="F1030" s="3">
        <v>1</v>
      </c>
      <c r="G1030" s="3">
        <v>1</v>
      </c>
      <c r="H1030" s="3">
        <v>0</v>
      </c>
      <c r="I1030" s="3">
        <v>0</v>
      </c>
      <c r="J1030" s="25">
        <v>16450.894700000001</v>
      </c>
      <c r="K1030" s="25">
        <f t="shared" si="32"/>
        <v>25610.694547774776</v>
      </c>
      <c r="L1030" s="25">
        <f t="shared" si="33"/>
        <v>0.55679645483201434</v>
      </c>
      <c r="N1030" s="26">
        <v>996</v>
      </c>
      <c r="O1030" s="26">
        <v>7400.0884410290564</v>
      </c>
      <c r="P1030" s="26">
        <v>586.386808970944</v>
      </c>
    </row>
    <row r="1031" spans="1:16">
      <c r="A1031" s="21">
        <v>1</v>
      </c>
      <c r="B1031" s="3">
        <v>23</v>
      </c>
      <c r="C1031" s="3">
        <v>18.715</v>
      </c>
      <c r="D1031" s="3">
        <v>0</v>
      </c>
      <c r="E1031" s="3">
        <v>1</v>
      </c>
      <c r="F1031" s="3">
        <v>0</v>
      </c>
      <c r="G1031" s="3">
        <v>1</v>
      </c>
      <c r="H1031" s="3">
        <v>0</v>
      </c>
      <c r="I1031" s="3">
        <v>0</v>
      </c>
      <c r="J1031" s="25">
        <v>21595.382290000001</v>
      </c>
      <c r="K1031" s="25">
        <f t="shared" si="32"/>
        <v>-167.11524230108469</v>
      </c>
      <c r="L1031" s="25">
        <f t="shared" si="33"/>
        <v>1.007738471125768</v>
      </c>
      <c r="N1031" s="26">
        <v>997</v>
      </c>
      <c r="O1031" s="26">
        <v>10111.806585065575</v>
      </c>
      <c r="P1031" s="26">
        <v>-2693.2845850655749</v>
      </c>
    </row>
    <row r="1032" spans="1:16">
      <c r="A1032" s="21">
        <v>1</v>
      </c>
      <c r="B1032" s="3">
        <v>54</v>
      </c>
      <c r="C1032" s="3">
        <v>31.6</v>
      </c>
      <c r="D1032" s="3">
        <v>0</v>
      </c>
      <c r="E1032" s="3">
        <v>1</v>
      </c>
      <c r="F1032" s="3">
        <v>0</v>
      </c>
      <c r="G1032" s="3">
        <v>0</v>
      </c>
      <c r="H1032" s="3">
        <v>0</v>
      </c>
      <c r="I1032" s="3">
        <v>1</v>
      </c>
      <c r="J1032" s="25">
        <v>9850.4320000000007</v>
      </c>
      <c r="K1032" s="25">
        <f t="shared" si="32"/>
        <v>11558.85224425619</v>
      </c>
      <c r="L1032" s="25">
        <f t="shared" si="33"/>
        <v>0.17343607308351441</v>
      </c>
      <c r="N1032" s="26">
        <v>998</v>
      </c>
      <c r="O1032" s="26">
        <v>15707.668349857347</v>
      </c>
      <c r="P1032" s="26">
        <v>-1819.6998498573466</v>
      </c>
    </row>
    <row r="1033" spans="1:16">
      <c r="A1033" s="21">
        <v>1</v>
      </c>
      <c r="B1033" s="3">
        <v>37</v>
      </c>
      <c r="C1033" s="3">
        <v>17.29</v>
      </c>
      <c r="D1033" s="3">
        <v>2</v>
      </c>
      <c r="E1033" s="3">
        <v>0</v>
      </c>
      <c r="F1033" s="3">
        <v>0</v>
      </c>
      <c r="G1033" s="3">
        <v>0</v>
      </c>
      <c r="H1033" s="3">
        <v>0</v>
      </c>
      <c r="I1033" s="3">
        <v>0</v>
      </c>
      <c r="J1033" s="25">
        <v>6877.9800999999998</v>
      </c>
      <c r="K1033" s="25">
        <f t="shared" si="32"/>
        <v>4380.8023709443514</v>
      </c>
      <c r="L1033" s="25">
        <f t="shared" si="33"/>
        <v>0.36306847253827451</v>
      </c>
      <c r="N1033" s="26">
        <v>999</v>
      </c>
      <c r="O1033" s="26">
        <v>10273.553124550053</v>
      </c>
      <c r="P1033" s="26">
        <v>-3721.8030245500531</v>
      </c>
    </row>
    <row r="1034" spans="1:16">
      <c r="A1034" s="21">
        <v>1</v>
      </c>
      <c r="B1034" s="3">
        <v>46</v>
      </c>
      <c r="C1034" s="3">
        <v>23.655000000000001</v>
      </c>
      <c r="D1034" s="3">
        <v>1</v>
      </c>
      <c r="E1034" s="3">
        <v>0</v>
      </c>
      <c r="F1034" s="3">
        <v>1</v>
      </c>
      <c r="G1034" s="3">
        <v>1</v>
      </c>
      <c r="H1034" s="3">
        <v>0</v>
      </c>
      <c r="I1034" s="3">
        <v>0</v>
      </c>
      <c r="J1034" s="25">
        <v>21677.283449999999</v>
      </c>
      <c r="K1034" s="25">
        <f t="shared" si="32"/>
        <v>31871.545973352531</v>
      </c>
      <c r="L1034" s="25">
        <f t="shared" si="33"/>
        <v>0.47027398736867709</v>
      </c>
      <c r="N1034" s="26">
        <v>1000</v>
      </c>
      <c r="O1034" s="26">
        <v>6074.5422160801099</v>
      </c>
      <c r="P1034" s="26">
        <v>-806.72406608010988</v>
      </c>
    </row>
    <row r="1035" spans="1:16">
      <c r="A1035" s="21">
        <v>1</v>
      </c>
      <c r="B1035" s="3">
        <v>55</v>
      </c>
      <c r="C1035" s="3">
        <v>35.200000000000003</v>
      </c>
      <c r="D1035" s="3">
        <v>0</v>
      </c>
      <c r="E1035" s="3">
        <v>0</v>
      </c>
      <c r="F1035" s="3">
        <v>1</v>
      </c>
      <c r="G1035" s="3">
        <v>0</v>
      </c>
      <c r="H1035" s="3">
        <v>1</v>
      </c>
      <c r="I1035" s="3">
        <v>0</v>
      </c>
      <c r="J1035" s="25">
        <v>44423.803</v>
      </c>
      <c r="K1035" s="25">
        <f t="shared" si="32"/>
        <v>36941.682873013495</v>
      </c>
      <c r="L1035" s="25">
        <f t="shared" si="33"/>
        <v>0.16842592533076253</v>
      </c>
      <c r="N1035" s="26">
        <v>1001</v>
      </c>
      <c r="O1035" s="26">
        <v>27880.466871857778</v>
      </c>
      <c r="P1035" s="26">
        <v>-10518.700771857777</v>
      </c>
    </row>
    <row r="1036" spans="1:16">
      <c r="A1036" s="21">
        <v>1</v>
      </c>
      <c r="B1036" s="3">
        <v>30</v>
      </c>
      <c r="C1036" s="3">
        <v>27.93</v>
      </c>
      <c r="D1036" s="3">
        <v>0</v>
      </c>
      <c r="E1036" s="3">
        <v>0</v>
      </c>
      <c r="F1036" s="3">
        <v>0</v>
      </c>
      <c r="G1036" s="3">
        <v>0</v>
      </c>
      <c r="H1036" s="3">
        <v>0</v>
      </c>
      <c r="I1036" s="3">
        <v>0</v>
      </c>
      <c r="J1036" s="25">
        <v>4137.5227000000004</v>
      </c>
      <c r="K1036" s="25">
        <f t="shared" si="32"/>
        <v>5240.8251593039886</v>
      </c>
      <c r="L1036" s="25">
        <f t="shared" si="33"/>
        <v>0.26665774167329354</v>
      </c>
      <c r="N1036" s="26">
        <v>1002</v>
      </c>
      <c r="O1036" s="26">
        <v>28074.809009020497</v>
      </c>
      <c r="P1036" s="26">
        <v>6398.0319909795035</v>
      </c>
    </row>
    <row r="1037" spans="1:16">
      <c r="A1037" s="21">
        <v>1</v>
      </c>
      <c r="B1037" s="3">
        <v>18</v>
      </c>
      <c r="C1037" s="3">
        <v>21.565000000000001</v>
      </c>
      <c r="D1037" s="3">
        <v>0</v>
      </c>
      <c r="E1037" s="3">
        <v>1</v>
      </c>
      <c r="F1037" s="3">
        <v>1</v>
      </c>
      <c r="G1037" s="3">
        <v>0</v>
      </c>
      <c r="H1037" s="3">
        <v>0</v>
      </c>
      <c r="I1037" s="3">
        <v>0</v>
      </c>
      <c r="J1037" s="25">
        <v>13747.87235</v>
      </c>
      <c r="K1037" s="25">
        <f t="shared" si="32"/>
        <v>23716.802779140529</v>
      </c>
      <c r="L1037" s="25">
        <f t="shared" si="33"/>
        <v>0.72512532669395424</v>
      </c>
      <c r="N1037" s="26">
        <v>1003</v>
      </c>
      <c r="O1037" s="26">
        <v>1885.8396371928793</v>
      </c>
      <c r="P1037" s="26">
        <v>87.110362807120737</v>
      </c>
    </row>
    <row r="1038" spans="1:16">
      <c r="A1038" s="21">
        <v>1</v>
      </c>
      <c r="B1038" s="3">
        <v>61</v>
      </c>
      <c r="C1038" s="3">
        <v>38.380000000000003</v>
      </c>
      <c r="D1038" s="3">
        <v>0</v>
      </c>
      <c r="E1038" s="3">
        <v>1</v>
      </c>
      <c r="F1038" s="3">
        <v>0</v>
      </c>
      <c r="G1038" s="3">
        <v>1</v>
      </c>
      <c r="H1038" s="3">
        <v>0</v>
      </c>
      <c r="I1038" s="3">
        <v>0</v>
      </c>
      <c r="J1038" s="25">
        <v>12950.0712</v>
      </c>
      <c r="K1038" s="25">
        <f t="shared" si="32"/>
        <v>16263.665419375311</v>
      </c>
      <c r="L1038" s="25">
        <f t="shared" si="33"/>
        <v>0.25587459467985862</v>
      </c>
      <c r="N1038" s="26">
        <v>1004</v>
      </c>
      <c r="O1038" s="26">
        <v>9339.327221810423</v>
      </c>
      <c r="P1038" s="26">
        <v>11892.855038189578</v>
      </c>
    </row>
    <row r="1039" spans="1:16">
      <c r="A1039" s="21">
        <v>1</v>
      </c>
      <c r="B1039" s="3">
        <v>54</v>
      </c>
      <c r="C1039" s="3">
        <v>23</v>
      </c>
      <c r="D1039" s="3">
        <v>3</v>
      </c>
      <c r="E1039" s="3">
        <v>0</v>
      </c>
      <c r="F1039" s="3">
        <v>0</v>
      </c>
      <c r="G1039" s="3">
        <v>0</v>
      </c>
      <c r="H1039" s="3">
        <v>0</v>
      </c>
      <c r="I1039" s="3">
        <v>1</v>
      </c>
      <c r="J1039" s="25">
        <v>12094.477999999999</v>
      </c>
      <c r="K1039" s="25">
        <f t="shared" si="32"/>
        <v>10199.604538045471</v>
      </c>
      <c r="L1039" s="25">
        <f t="shared" si="33"/>
        <v>0.15667261224126652</v>
      </c>
      <c r="N1039" s="26">
        <v>1005</v>
      </c>
      <c r="O1039" s="26">
        <v>6987.0185536341887</v>
      </c>
      <c r="P1039" s="26">
        <v>1640.5225463658116</v>
      </c>
    </row>
    <row r="1040" spans="1:16">
      <c r="A1040" s="21">
        <v>1</v>
      </c>
      <c r="B1040" s="3">
        <v>22</v>
      </c>
      <c r="C1040" s="3">
        <v>37.07</v>
      </c>
      <c r="D1040" s="3">
        <v>2</v>
      </c>
      <c r="E1040" s="3">
        <v>1</v>
      </c>
      <c r="F1040" s="3">
        <v>1</v>
      </c>
      <c r="G1040" s="3">
        <v>0</v>
      </c>
      <c r="H1040" s="3">
        <v>1</v>
      </c>
      <c r="I1040" s="3">
        <v>0</v>
      </c>
      <c r="J1040" s="25">
        <v>37484.4493</v>
      </c>
      <c r="K1040" s="25">
        <f t="shared" si="32"/>
        <v>29919.401728436445</v>
      </c>
      <c r="L1040" s="25">
        <f t="shared" si="33"/>
        <v>0.20181829299446463</v>
      </c>
      <c r="N1040" s="26">
        <v>1006</v>
      </c>
      <c r="O1040" s="26">
        <v>6739.6267619663522</v>
      </c>
      <c r="P1040" s="26">
        <v>-2306.239061966352</v>
      </c>
    </row>
    <row r="1041" spans="1:16">
      <c r="A1041" s="21">
        <v>1</v>
      </c>
      <c r="B1041" s="3">
        <v>45</v>
      </c>
      <c r="C1041" s="3">
        <v>30.495000000000001</v>
      </c>
      <c r="D1041" s="3">
        <v>1</v>
      </c>
      <c r="E1041" s="3">
        <v>0</v>
      </c>
      <c r="F1041" s="3">
        <v>1</v>
      </c>
      <c r="G1041" s="3">
        <v>1</v>
      </c>
      <c r="H1041" s="3">
        <v>0</v>
      </c>
      <c r="I1041" s="3">
        <v>0</v>
      </c>
      <c r="J1041" s="25">
        <v>39725.518049999999</v>
      </c>
      <c r="K1041" s="25">
        <f t="shared" si="32"/>
        <v>33934.772843513325</v>
      </c>
      <c r="L1041" s="25">
        <f t="shared" si="33"/>
        <v>0.14576890348410884</v>
      </c>
      <c r="N1041" s="26">
        <v>1007</v>
      </c>
      <c r="O1041" s="26">
        <v>5997.9264784348698</v>
      </c>
      <c r="P1041" s="26">
        <v>-1559.6630784348699</v>
      </c>
    </row>
    <row r="1042" spans="1:16">
      <c r="A1042" s="21">
        <v>1</v>
      </c>
      <c r="B1042" s="3">
        <v>22</v>
      </c>
      <c r="C1042" s="3">
        <v>28.88</v>
      </c>
      <c r="D1042" s="3">
        <v>0</v>
      </c>
      <c r="E1042" s="3">
        <v>1</v>
      </c>
      <c r="F1042" s="3">
        <v>0</v>
      </c>
      <c r="G1042" s="3">
        <v>0</v>
      </c>
      <c r="H1042" s="3">
        <v>0</v>
      </c>
      <c r="I1042" s="3">
        <v>0</v>
      </c>
      <c r="J1042" s="25">
        <v>2250.8352</v>
      </c>
      <c r="K1042" s="25">
        <f t="shared" si="32"/>
        <v>3376.8937605403958</v>
      </c>
      <c r="L1042" s="25">
        <f t="shared" si="33"/>
        <v>0.50028476564627911</v>
      </c>
      <c r="N1042" s="26">
        <v>1008</v>
      </c>
      <c r="O1042" s="26">
        <v>34494.811205258462</v>
      </c>
      <c r="P1042" s="26">
        <v>-9579.5903552584605</v>
      </c>
    </row>
    <row r="1043" spans="1:16">
      <c r="A1043" s="21">
        <v>1</v>
      </c>
      <c r="B1043" s="3">
        <v>19</v>
      </c>
      <c r="C1043" s="3">
        <v>27.265000000000001</v>
      </c>
      <c r="D1043" s="3">
        <v>2</v>
      </c>
      <c r="E1043" s="3">
        <v>1</v>
      </c>
      <c r="F1043" s="3">
        <v>0</v>
      </c>
      <c r="G1043" s="3">
        <v>1</v>
      </c>
      <c r="H1043" s="3">
        <v>0</v>
      </c>
      <c r="I1043" s="3">
        <v>0</v>
      </c>
      <c r="J1043" s="25">
        <v>22493.659640000002</v>
      </c>
      <c r="K1043" s="25">
        <f t="shared" si="32"/>
        <v>2656.5644662204713</v>
      </c>
      <c r="L1043" s="25">
        <f t="shared" si="33"/>
        <v>0.88189718753028701</v>
      </c>
      <c r="N1043" s="26">
        <v>1009</v>
      </c>
      <c r="O1043" s="26">
        <v>3777.3054066364821</v>
      </c>
      <c r="P1043" s="26">
        <v>19464.169123363517</v>
      </c>
    </row>
    <row r="1044" spans="1:16">
      <c r="A1044" s="21">
        <v>1</v>
      </c>
      <c r="B1044" s="3">
        <v>35</v>
      </c>
      <c r="C1044" s="3">
        <v>28.024999999999999</v>
      </c>
      <c r="D1044" s="3">
        <v>0</v>
      </c>
      <c r="E1044" s="3">
        <v>0</v>
      </c>
      <c r="F1044" s="3">
        <v>1</v>
      </c>
      <c r="G1044" s="3">
        <v>1</v>
      </c>
      <c r="H1044" s="3">
        <v>0</v>
      </c>
      <c r="I1044" s="3">
        <v>0</v>
      </c>
      <c r="J1044" s="25">
        <v>20234.854749999999</v>
      </c>
      <c r="K1044" s="25">
        <f t="shared" si="32"/>
        <v>30052.900942571941</v>
      </c>
      <c r="L1044" s="25">
        <f t="shared" si="33"/>
        <v>0.48520467845571974</v>
      </c>
      <c r="N1044" s="26">
        <v>1010</v>
      </c>
      <c r="O1044" s="26">
        <v>10914.547992156262</v>
      </c>
      <c r="P1044" s="26">
        <v>-956.82639215626114</v>
      </c>
    </row>
    <row r="1045" spans="1:16">
      <c r="A1045" s="21">
        <v>1</v>
      </c>
      <c r="B1045" s="3">
        <v>18</v>
      </c>
      <c r="C1045" s="3">
        <v>23.085000000000001</v>
      </c>
      <c r="D1045" s="3">
        <v>0</v>
      </c>
      <c r="E1045" s="3">
        <v>1</v>
      </c>
      <c r="F1045" s="3">
        <v>0</v>
      </c>
      <c r="G1045" s="3">
        <v>0</v>
      </c>
      <c r="H1045" s="3">
        <v>0</v>
      </c>
      <c r="I1045" s="3">
        <v>0</v>
      </c>
      <c r="J1045" s="25">
        <v>1704.7001499999999</v>
      </c>
      <c r="K1045" s="25">
        <f t="shared" si="32"/>
        <v>383.84228671618587</v>
      </c>
      <c r="L1045" s="25">
        <f t="shared" si="33"/>
        <v>0.77483296008615588</v>
      </c>
      <c r="N1045" s="26">
        <v>1011</v>
      </c>
      <c r="O1045" s="26">
        <v>7164.1260966518166</v>
      </c>
      <c r="P1045" s="26">
        <v>1104.9179033481832</v>
      </c>
    </row>
    <row r="1046" spans="1:16">
      <c r="A1046" s="21">
        <v>1</v>
      </c>
      <c r="B1046" s="3">
        <v>20</v>
      </c>
      <c r="C1046" s="3">
        <v>30.684999999999999</v>
      </c>
      <c r="D1046" s="3">
        <v>0</v>
      </c>
      <c r="E1046" s="3">
        <v>1</v>
      </c>
      <c r="F1046" s="3">
        <v>1</v>
      </c>
      <c r="G1046" s="3">
        <v>0</v>
      </c>
      <c r="H1046" s="3">
        <v>0</v>
      </c>
      <c r="I1046" s="3">
        <v>0</v>
      </c>
      <c r="J1046" s="25">
        <v>33475.817150000003</v>
      </c>
      <c r="K1046" s="25">
        <f t="shared" si="32"/>
        <v>27323.959781146084</v>
      </c>
      <c r="L1046" s="25">
        <f t="shared" si="33"/>
        <v>0.18377019271220144</v>
      </c>
      <c r="N1046" s="26">
        <v>1012</v>
      </c>
      <c r="O1046" s="26">
        <v>29567.44802755312</v>
      </c>
      <c r="P1046" s="26">
        <v>-10799.710327553119</v>
      </c>
    </row>
    <row r="1047" spans="1:16">
      <c r="A1047" s="21">
        <v>1</v>
      </c>
      <c r="B1047" s="3">
        <v>28</v>
      </c>
      <c r="C1047" s="3">
        <v>25.8</v>
      </c>
      <c r="D1047" s="3">
        <v>0</v>
      </c>
      <c r="E1047" s="3">
        <v>0</v>
      </c>
      <c r="F1047" s="3">
        <v>0</v>
      </c>
      <c r="G1047" s="3">
        <v>0</v>
      </c>
      <c r="H1047" s="3">
        <v>0</v>
      </c>
      <c r="I1047" s="3">
        <v>1</v>
      </c>
      <c r="J1047" s="25">
        <v>3161.4540000000002</v>
      </c>
      <c r="K1047" s="25">
        <f t="shared" si="32"/>
        <v>3044.5794067373786</v>
      </c>
      <c r="L1047" s="25">
        <f t="shared" si="33"/>
        <v>3.6968620534292639E-2</v>
      </c>
      <c r="N1047" s="26">
        <v>1013</v>
      </c>
      <c r="O1047" s="26">
        <v>15901.996868669026</v>
      </c>
      <c r="P1047" s="26">
        <v>20678.285291330976</v>
      </c>
    </row>
    <row r="1048" spans="1:16">
      <c r="A1048" s="21">
        <v>1</v>
      </c>
      <c r="B1048" s="3">
        <v>55</v>
      </c>
      <c r="C1048" s="3">
        <v>35.244999999999997</v>
      </c>
      <c r="D1048" s="3">
        <v>1</v>
      </c>
      <c r="E1048" s="3">
        <v>1</v>
      </c>
      <c r="F1048" s="3">
        <v>0</v>
      </c>
      <c r="G1048" s="3">
        <v>0</v>
      </c>
      <c r="H1048" s="3">
        <v>0</v>
      </c>
      <c r="I1048" s="3">
        <v>0</v>
      </c>
      <c r="J1048" s="25">
        <v>11394.065549999999</v>
      </c>
      <c r="K1048" s="25">
        <f t="shared" si="32"/>
        <v>14487.620271655007</v>
      </c>
      <c r="L1048" s="25">
        <f t="shared" si="33"/>
        <v>0.27150578589176255</v>
      </c>
      <c r="N1048" s="26">
        <v>1014</v>
      </c>
      <c r="O1048" s="26">
        <v>11337.737183585008</v>
      </c>
      <c r="P1048" s="26">
        <v>-2572.4881835850083</v>
      </c>
    </row>
    <row r="1049" spans="1:16">
      <c r="A1049" s="21">
        <v>1</v>
      </c>
      <c r="B1049" s="3">
        <v>43</v>
      </c>
      <c r="C1049" s="3">
        <v>24.7</v>
      </c>
      <c r="D1049" s="3">
        <v>2</v>
      </c>
      <c r="E1049" s="3">
        <v>0</v>
      </c>
      <c r="F1049" s="3">
        <v>1</v>
      </c>
      <c r="G1049" s="3">
        <v>1</v>
      </c>
      <c r="H1049" s="3">
        <v>0</v>
      </c>
      <c r="I1049" s="3">
        <v>0</v>
      </c>
      <c r="J1049" s="25">
        <v>21880.82</v>
      </c>
      <c r="K1049" s="25">
        <f t="shared" si="32"/>
        <v>31930.934619912947</v>
      </c>
      <c r="L1049" s="25">
        <f t="shared" si="33"/>
        <v>0.45931160806189836</v>
      </c>
      <c r="N1049" s="26">
        <v>1015</v>
      </c>
      <c r="O1049" s="26">
        <v>6223.6911486103709</v>
      </c>
      <c r="P1049" s="26">
        <v>-840.15514861037082</v>
      </c>
    </row>
    <row r="1050" spans="1:16">
      <c r="A1050" s="21">
        <v>1</v>
      </c>
      <c r="B1050" s="3">
        <v>43</v>
      </c>
      <c r="C1050" s="3">
        <v>25.08</v>
      </c>
      <c r="D1050" s="3">
        <v>0</v>
      </c>
      <c r="E1050" s="3">
        <v>0</v>
      </c>
      <c r="F1050" s="3">
        <v>0</v>
      </c>
      <c r="G1050" s="3">
        <v>0</v>
      </c>
      <c r="H1050" s="3">
        <v>0</v>
      </c>
      <c r="I1050" s="3">
        <v>0</v>
      </c>
      <c r="J1050" s="25">
        <v>7325.0482000000002</v>
      </c>
      <c r="K1050" s="25">
        <f t="shared" si="32"/>
        <v>7613.2563994986194</v>
      </c>
      <c r="L1050" s="25">
        <f t="shared" si="33"/>
        <v>3.9345570381177732E-2</v>
      </c>
      <c r="N1050" s="26">
        <v>1016</v>
      </c>
      <c r="O1050" s="26">
        <v>11367.573293648558</v>
      </c>
      <c r="P1050" s="26">
        <v>757.41910635144086</v>
      </c>
    </row>
    <row r="1051" spans="1:16">
      <c r="A1051" s="21">
        <v>1</v>
      </c>
      <c r="B1051" s="3">
        <v>22</v>
      </c>
      <c r="C1051" s="3">
        <v>52.58</v>
      </c>
      <c r="D1051" s="3">
        <v>1</v>
      </c>
      <c r="E1051" s="3">
        <v>1</v>
      </c>
      <c r="F1051" s="3">
        <v>1</v>
      </c>
      <c r="G1051" s="3">
        <v>0</v>
      </c>
      <c r="H1051" s="3">
        <v>1</v>
      </c>
      <c r="I1051" s="3">
        <v>0</v>
      </c>
      <c r="J1051" s="25">
        <v>44501.398200000003</v>
      </c>
      <c r="K1051" s="25">
        <f t="shared" si="32"/>
        <v>34704.791648791441</v>
      </c>
      <c r="L1051" s="25">
        <f t="shared" si="33"/>
        <v>0.22014154492809984</v>
      </c>
      <c r="N1051" s="26">
        <v>1017</v>
      </c>
      <c r="O1051" s="26">
        <v>1410.1236938616116</v>
      </c>
      <c r="P1051" s="26">
        <v>1299.1202561383884</v>
      </c>
    </row>
    <row r="1052" spans="1:16">
      <c r="A1052" s="21">
        <v>1</v>
      </c>
      <c r="B1052" s="3">
        <v>25</v>
      </c>
      <c r="C1052" s="3">
        <v>22.515000000000001</v>
      </c>
      <c r="D1052" s="3">
        <v>1</v>
      </c>
      <c r="E1052" s="3">
        <v>0</v>
      </c>
      <c r="F1052" s="3">
        <v>0</v>
      </c>
      <c r="G1052" s="3">
        <v>1</v>
      </c>
      <c r="H1052" s="3">
        <v>0</v>
      </c>
      <c r="I1052" s="3">
        <v>0</v>
      </c>
      <c r="J1052" s="25">
        <v>3594.17085</v>
      </c>
      <c r="K1052" s="25">
        <f t="shared" si="32"/>
        <v>2242.3474910390432</v>
      </c>
      <c r="L1052" s="25">
        <f t="shared" si="33"/>
        <v>0.37611549794884036</v>
      </c>
      <c r="N1052" s="26">
        <v>1018</v>
      </c>
      <c r="O1052" s="26">
        <v>6331.0928022920034</v>
      </c>
      <c r="P1052" s="26">
        <v>-2343.1668022920035</v>
      </c>
    </row>
    <row r="1053" spans="1:16">
      <c r="A1053" s="21">
        <v>1</v>
      </c>
      <c r="B1053" s="3">
        <v>49</v>
      </c>
      <c r="C1053" s="3">
        <v>30.9</v>
      </c>
      <c r="D1053" s="3">
        <v>0</v>
      </c>
      <c r="E1053" s="3">
        <v>1</v>
      </c>
      <c r="F1053" s="3">
        <v>1</v>
      </c>
      <c r="G1053" s="3">
        <v>0</v>
      </c>
      <c r="H1053" s="3">
        <v>0</v>
      </c>
      <c r="I1053" s="3">
        <v>1</v>
      </c>
      <c r="J1053" s="25">
        <v>39727.614000000001</v>
      </c>
      <c r="K1053" s="25">
        <f t="shared" si="32"/>
        <v>33885.669605954681</v>
      </c>
      <c r="L1053" s="25">
        <f t="shared" si="33"/>
        <v>0.14704996867028863</v>
      </c>
      <c r="N1053" s="26">
        <v>1019</v>
      </c>
      <c r="O1053" s="26">
        <v>15153.455737944571</v>
      </c>
      <c r="P1053" s="26">
        <v>-2658.1648879445711</v>
      </c>
    </row>
    <row r="1054" spans="1:16">
      <c r="A1054" s="21">
        <v>1</v>
      </c>
      <c r="B1054" s="3">
        <v>44</v>
      </c>
      <c r="C1054" s="3">
        <v>36.954999999999998</v>
      </c>
      <c r="D1054" s="3">
        <v>1</v>
      </c>
      <c r="E1054" s="3">
        <v>0</v>
      </c>
      <c r="F1054" s="3">
        <v>0</v>
      </c>
      <c r="G1054" s="3">
        <v>1</v>
      </c>
      <c r="H1054" s="3">
        <v>0</v>
      </c>
      <c r="I1054" s="3">
        <v>0</v>
      </c>
      <c r="J1054" s="25">
        <v>8023.1354499999998</v>
      </c>
      <c r="K1054" s="25">
        <f t="shared" si="32"/>
        <v>12020.571659389185</v>
      </c>
      <c r="L1054" s="25">
        <f t="shared" si="33"/>
        <v>0.49823865423949498</v>
      </c>
      <c r="N1054" s="26">
        <v>1020</v>
      </c>
      <c r="O1054" s="26">
        <v>5138.3240819929733</v>
      </c>
      <c r="P1054" s="26">
        <v>20880.626438007024</v>
      </c>
    </row>
    <row r="1055" spans="1:16">
      <c r="A1055" s="21">
        <v>1</v>
      </c>
      <c r="B1055" s="3">
        <v>64</v>
      </c>
      <c r="C1055" s="3">
        <v>26.41</v>
      </c>
      <c r="D1055" s="3">
        <v>0</v>
      </c>
      <c r="E1055" s="3">
        <v>1</v>
      </c>
      <c r="F1055" s="3">
        <v>0</v>
      </c>
      <c r="G1055" s="3">
        <v>0</v>
      </c>
      <c r="H1055" s="3">
        <v>0</v>
      </c>
      <c r="I1055" s="3">
        <v>0</v>
      </c>
      <c r="J1055" s="25">
        <v>14394.5579</v>
      </c>
      <c r="K1055" s="25">
        <f t="shared" si="32"/>
        <v>13327.052736690235</v>
      </c>
      <c r="L1055" s="25">
        <f t="shared" si="33"/>
        <v>7.416032994731743E-2</v>
      </c>
      <c r="N1055" s="26">
        <v>1021</v>
      </c>
      <c r="O1055" s="26">
        <v>12619.927836142682</v>
      </c>
      <c r="P1055" s="26">
        <v>-3821.3348361426815</v>
      </c>
    </row>
    <row r="1056" spans="1:16">
      <c r="A1056" s="21">
        <v>1</v>
      </c>
      <c r="B1056" s="3">
        <v>49</v>
      </c>
      <c r="C1056" s="3">
        <v>29.83</v>
      </c>
      <c r="D1056" s="3">
        <v>1</v>
      </c>
      <c r="E1056" s="3">
        <v>1</v>
      </c>
      <c r="F1056" s="3">
        <v>0</v>
      </c>
      <c r="G1056" s="3">
        <v>0</v>
      </c>
      <c r="H1056" s="3">
        <v>0</v>
      </c>
      <c r="I1056" s="3">
        <v>0</v>
      </c>
      <c r="J1056" s="25">
        <v>9288.0267000000003</v>
      </c>
      <c r="K1056" s="25">
        <f t="shared" si="32"/>
        <v>11109.74960512822</v>
      </c>
      <c r="L1056" s="25">
        <f t="shared" si="33"/>
        <v>0.19613669985770166</v>
      </c>
      <c r="N1056" s="26">
        <v>1022</v>
      </c>
      <c r="O1056" s="26">
        <v>28474.096238635098</v>
      </c>
      <c r="P1056" s="26">
        <v>7121.4935613649031</v>
      </c>
    </row>
    <row r="1057" spans="1:16">
      <c r="A1057" s="21">
        <v>1</v>
      </c>
      <c r="B1057" s="3">
        <v>47</v>
      </c>
      <c r="C1057" s="3">
        <v>29.8</v>
      </c>
      <c r="D1057" s="3">
        <v>3</v>
      </c>
      <c r="E1057" s="3">
        <v>1</v>
      </c>
      <c r="F1057" s="3">
        <v>1</v>
      </c>
      <c r="G1057" s="3">
        <v>0</v>
      </c>
      <c r="H1057" s="3">
        <v>0</v>
      </c>
      <c r="I1057" s="3">
        <v>1</v>
      </c>
      <c r="J1057" s="25">
        <v>25309.489000000001</v>
      </c>
      <c r="K1057" s="25">
        <f t="shared" si="32"/>
        <v>34425.345737355456</v>
      </c>
      <c r="L1057" s="25">
        <f t="shared" si="33"/>
        <v>0.36017545582826482</v>
      </c>
      <c r="N1057" s="26">
        <v>1023</v>
      </c>
      <c r="O1057" s="26">
        <v>35529.508477646275</v>
      </c>
      <c r="P1057" s="26">
        <v>6681.6297223537258</v>
      </c>
    </row>
    <row r="1058" spans="1:16">
      <c r="A1058" s="21">
        <v>1</v>
      </c>
      <c r="B1058" s="3">
        <v>27</v>
      </c>
      <c r="C1058" s="3">
        <v>21.47</v>
      </c>
      <c r="D1058" s="3">
        <v>0</v>
      </c>
      <c r="E1058" s="3">
        <v>0</v>
      </c>
      <c r="F1058" s="3">
        <v>0</v>
      </c>
      <c r="G1058" s="3">
        <v>1</v>
      </c>
      <c r="H1058" s="3">
        <v>0</v>
      </c>
      <c r="I1058" s="3">
        <v>0</v>
      </c>
      <c r="J1058" s="25">
        <v>3353.4703</v>
      </c>
      <c r="K1058" s="25">
        <f t="shared" si="32"/>
        <v>1926.1024919412785</v>
      </c>
      <c r="L1058" s="25">
        <f t="shared" si="33"/>
        <v>0.42563901879754878</v>
      </c>
      <c r="N1058" s="26">
        <v>1024</v>
      </c>
      <c r="O1058" s="26">
        <v>-95.968755923953609</v>
      </c>
      <c r="P1058" s="26">
        <v>1806.9955559239538</v>
      </c>
    </row>
    <row r="1059" spans="1:16">
      <c r="A1059" s="21">
        <v>1</v>
      </c>
      <c r="B1059" s="3">
        <v>55</v>
      </c>
      <c r="C1059" s="3">
        <v>27.645</v>
      </c>
      <c r="D1059" s="3">
        <v>0</v>
      </c>
      <c r="E1059" s="3">
        <v>1</v>
      </c>
      <c r="F1059" s="3">
        <v>0</v>
      </c>
      <c r="G1059" s="3">
        <v>1</v>
      </c>
      <c r="H1059" s="3">
        <v>0</v>
      </c>
      <c r="I1059" s="3">
        <v>0</v>
      </c>
      <c r="J1059" s="25">
        <v>10594.501550000001</v>
      </c>
      <c r="K1059" s="25">
        <f t="shared" si="32"/>
        <v>11081.28557963885</v>
      </c>
      <c r="L1059" s="25">
        <f t="shared" si="33"/>
        <v>4.5946855294843901E-2</v>
      </c>
      <c r="N1059" s="26">
        <v>1025</v>
      </c>
      <c r="O1059" s="26">
        <v>14946.435806492729</v>
      </c>
      <c r="P1059" s="26">
        <v>-6376.5740064927286</v>
      </c>
    </row>
    <row r="1060" spans="1:16">
      <c r="A1060" s="21">
        <v>1</v>
      </c>
      <c r="B1060" s="3">
        <v>48</v>
      </c>
      <c r="C1060" s="3">
        <v>28.9</v>
      </c>
      <c r="D1060" s="3">
        <v>0</v>
      </c>
      <c r="E1060" s="3">
        <v>0</v>
      </c>
      <c r="F1060" s="3">
        <v>0</v>
      </c>
      <c r="G1060" s="3">
        <v>0</v>
      </c>
      <c r="H1060" s="3">
        <v>0</v>
      </c>
      <c r="I1060" s="3">
        <v>1</v>
      </c>
      <c r="J1060" s="25">
        <v>8277.5229999999992</v>
      </c>
      <c r="K1060" s="25">
        <f t="shared" si="32"/>
        <v>9233.2061636779417</v>
      </c>
      <c r="L1060" s="25">
        <f t="shared" si="33"/>
        <v>0.11545521089798755</v>
      </c>
      <c r="N1060" s="26">
        <v>1026</v>
      </c>
      <c r="O1060" s="26">
        <v>4231.4873307513353</v>
      </c>
      <c r="P1060" s="26">
        <v>-2211.3103307513356</v>
      </c>
    </row>
    <row r="1061" spans="1:16">
      <c r="A1061" s="21">
        <v>1</v>
      </c>
      <c r="B1061" s="3">
        <v>45</v>
      </c>
      <c r="C1061" s="3">
        <v>31.79</v>
      </c>
      <c r="D1061" s="3">
        <v>0</v>
      </c>
      <c r="E1061" s="3">
        <v>0</v>
      </c>
      <c r="F1061" s="3">
        <v>0</v>
      </c>
      <c r="G1061" s="3">
        <v>0</v>
      </c>
      <c r="H1061" s="3">
        <v>1</v>
      </c>
      <c r="I1061" s="3">
        <v>0</v>
      </c>
      <c r="J1061" s="25">
        <v>17929.303370000001</v>
      </c>
      <c r="K1061" s="25">
        <f t="shared" si="32"/>
        <v>9367.9351289142323</v>
      </c>
      <c r="L1061" s="25">
        <f t="shared" si="33"/>
        <v>0.47750702101515996</v>
      </c>
      <c r="N1061" s="26">
        <v>1027</v>
      </c>
      <c r="O1061" s="26">
        <v>25610.694547774776</v>
      </c>
      <c r="P1061" s="26">
        <v>-9159.7998477747751</v>
      </c>
    </row>
    <row r="1062" spans="1:16">
      <c r="A1062" s="21">
        <v>1</v>
      </c>
      <c r="B1062" s="3">
        <v>24</v>
      </c>
      <c r="C1062" s="3">
        <v>39.49</v>
      </c>
      <c r="D1062" s="3">
        <v>0</v>
      </c>
      <c r="E1062" s="3">
        <v>0</v>
      </c>
      <c r="F1062" s="3">
        <v>0</v>
      </c>
      <c r="G1062" s="3">
        <v>0</v>
      </c>
      <c r="H1062" s="3">
        <v>1</v>
      </c>
      <c r="I1062" s="3">
        <v>0</v>
      </c>
      <c r="J1062" s="25">
        <v>2480.9791</v>
      </c>
      <c r="K1062" s="25">
        <f t="shared" si="32"/>
        <v>6585.7413184333955</v>
      </c>
      <c r="L1062" s="25">
        <f t="shared" si="33"/>
        <v>1.6544928647054689</v>
      </c>
      <c r="N1062" s="26">
        <v>1028</v>
      </c>
      <c r="O1062" s="26">
        <v>-167.11524230108469</v>
      </c>
      <c r="P1062" s="26">
        <v>21762.497532301088</v>
      </c>
    </row>
    <row r="1063" spans="1:16">
      <c r="A1063" s="21">
        <v>1</v>
      </c>
      <c r="B1063" s="3">
        <v>32</v>
      </c>
      <c r="C1063" s="3">
        <v>33.82</v>
      </c>
      <c r="D1063" s="3">
        <v>1</v>
      </c>
      <c r="E1063" s="3">
        <v>1</v>
      </c>
      <c r="F1063" s="3">
        <v>0</v>
      </c>
      <c r="G1063" s="3">
        <v>1</v>
      </c>
      <c r="H1063" s="3">
        <v>0</v>
      </c>
      <c r="I1063" s="3">
        <v>0</v>
      </c>
      <c r="J1063" s="25">
        <v>4462.7218000000003</v>
      </c>
      <c r="K1063" s="25">
        <f t="shared" si="32"/>
        <v>7743.6095924759184</v>
      </c>
      <c r="L1063" s="25">
        <f t="shared" si="33"/>
        <v>0.73517641016204904</v>
      </c>
      <c r="N1063" s="26">
        <v>1029</v>
      </c>
      <c r="O1063" s="26">
        <v>11558.85224425619</v>
      </c>
      <c r="P1063" s="26">
        <v>-1708.4202442561891</v>
      </c>
    </row>
    <row r="1064" spans="1:16">
      <c r="A1064" s="21">
        <v>1</v>
      </c>
      <c r="B1064" s="3">
        <v>24</v>
      </c>
      <c r="C1064" s="3">
        <v>32.01</v>
      </c>
      <c r="D1064" s="3">
        <v>0</v>
      </c>
      <c r="E1064" s="3">
        <v>1</v>
      </c>
      <c r="F1064" s="3">
        <v>0</v>
      </c>
      <c r="G1064" s="3">
        <v>0</v>
      </c>
      <c r="H1064" s="3">
        <v>1</v>
      </c>
      <c r="I1064" s="3">
        <v>0</v>
      </c>
      <c r="J1064" s="25">
        <v>1981.5818999999999</v>
      </c>
      <c r="K1064" s="25">
        <f t="shared" si="32"/>
        <v>3917.2599260292027</v>
      </c>
      <c r="L1064" s="25">
        <f t="shared" si="33"/>
        <v>0.97683473291172218</v>
      </c>
      <c r="N1064" s="26">
        <v>1030</v>
      </c>
      <c r="O1064" s="26">
        <v>4380.8023709443514</v>
      </c>
      <c r="P1064" s="26">
        <v>2497.1777290556483</v>
      </c>
    </row>
    <row r="1065" spans="1:16">
      <c r="A1065" s="21">
        <v>1</v>
      </c>
      <c r="B1065" s="3">
        <v>57</v>
      </c>
      <c r="C1065" s="3">
        <v>27.94</v>
      </c>
      <c r="D1065" s="3">
        <v>1</v>
      </c>
      <c r="E1065" s="3">
        <v>1</v>
      </c>
      <c r="F1065" s="3">
        <v>0</v>
      </c>
      <c r="G1065" s="3">
        <v>0</v>
      </c>
      <c r="H1065" s="3">
        <v>1</v>
      </c>
      <c r="I1065" s="3">
        <v>0</v>
      </c>
      <c r="J1065" s="25">
        <v>11554.223599999999</v>
      </c>
      <c r="K1065" s="25">
        <f t="shared" si="32"/>
        <v>11488.5027487147</v>
      </c>
      <c r="L1065" s="25">
        <f t="shared" si="33"/>
        <v>5.6880369949997706E-3</v>
      </c>
      <c r="N1065" s="26">
        <v>1031</v>
      </c>
      <c r="O1065" s="26">
        <v>31871.545973352531</v>
      </c>
      <c r="P1065" s="26">
        <v>-10194.262523352532</v>
      </c>
    </row>
    <row r="1066" spans="1:16">
      <c r="A1066" s="21">
        <v>1</v>
      </c>
      <c r="B1066" s="3">
        <v>59</v>
      </c>
      <c r="C1066" s="3">
        <v>41.14</v>
      </c>
      <c r="D1066" s="3">
        <v>1</v>
      </c>
      <c r="E1066" s="3">
        <v>1</v>
      </c>
      <c r="F1066" s="3">
        <v>1</v>
      </c>
      <c r="G1066" s="3">
        <v>0</v>
      </c>
      <c r="H1066" s="3">
        <v>1</v>
      </c>
      <c r="I1066" s="3">
        <v>0</v>
      </c>
      <c r="J1066" s="25">
        <v>48970.247600000002</v>
      </c>
      <c r="K1066" s="25">
        <f t="shared" si="32"/>
        <v>40328.103583365308</v>
      </c>
      <c r="L1066" s="25">
        <f t="shared" si="33"/>
        <v>0.17647744171574689</v>
      </c>
      <c r="N1066" s="26">
        <v>1032</v>
      </c>
      <c r="O1066" s="26">
        <v>36941.682873013495</v>
      </c>
      <c r="P1066" s="26">
        <v>7482.1201269865051</v>
      </c>
    </row>
    <row r="1067" spans="1:16">
      <c r="A1067" s="21">
        <v>1</v>
      </c>
      <c r="B1067" s="3">
        <v>36</v>
      </c>
      <c r="C1067" s="3">
        <v>28.594999999999999</v>
      </c>
      <c r="D1067" s="3">
        <v>3</v>
      </c>
      <c r="E1067" s="3">
        <v>1</v>
      </c>
      <c r="F1067" s="3">
        <v>0</v>
      </c>
      <c r="G1067" s="3">
        <v>1</v>
      </c>
      <c r="H1067" s="3">
        <v>0</v>
      </c>
      <c r="I1067" s="3">
        <v>0</v>
      </c>
      <c r="J1067" s="25">
        <v>6548.1950500000003</v>
      </c>
      <c r="K1067" s="25">
        <f t="shared" si="32"/>
        <v>7949.7502978069351</v>
      </c>
      <c r="L1067" s="25">
        <f t="shared" si="33"/>
        <v>0.2140368814772759</v>
      </c>
      <c r="N1067" s="26">
        <v>1033</v>
      </c>
      <c r="O1067" s="26">
        <v>5240.8251593039886</v>
      </c>
      <c r="P1067" s="26">
        <v>-1103.3024593039881</v>
      </c>
    </row>
    <row r="1068" spans="1:16">
      <c r="A1068" s="21">
        <v>1</v>
      </c>
      <c r="B1068" s="3">
        <v>29</v>
      </c>
      <c r="C1068" s="3">
        <v>25.6</v>
      </c>
      <c r="D1068" s="3">
        <v>4</v>
      </c>
      <c r="E1068" s="3">
        <v>0</v>
      </c>
      <c r="F1068" s="3">
        <v>0</v>
      </c>
      <c r="G1068" s="3">
        <v>0</v>
      </c>
      <c r="H1068" s="3">
        <v>0</v>
      </c>
      <c r="I1068" s="3">
        <v>1</v>
      </c>
      <c r="J1068" s="25">
        <v>5708.8670000000002</v>
      </c>
      <c r="K1068" s="25">
        <f t="shared" si="32"/>
        <v>5135.5992491490888</v>
      </c>
      <c r="L1068" s="25">
        <f t="shared" si="33"/>
        <v>0.10041707940488216</v>
      </c>
      <c r="N1068" s="26">
        <v>1034</v>
      </c>
      <c r="O1068" s="26">
        <v>23716.802779140529</v>
      </c>
      <c r="P1068" s="26">
        <v>-9968.9304291405297</v>
      </c>
    </row>
    <row r="1069" spans="1:16">
      <c r="A1069" s="21">
        <v>1</v>
      </c>
      <c r="B1069" s="3">
        <v>42</v>
      </c>
      <c r="C1069" s="3">
        <v>25.3</v>
      </c>
      <c r="D1069" s="3">
        <v>1</v>
      </c>
      <c r="E1069" s="3">
        <v>0</v>
      </c>
      <c r="F1069" s="3">
        <v>0</v>
      </c>
      <c r="G1069" s="3">
        <v>0</v>
      </c>
      <c r="H1069" s="3">
        <v>0</v>
      </c>
      <c r="I1069" s="3">
        <v>1</v>
      </c>
      <c r="J1069" s="25">
        <v>7045.4989999999998</v>
      </c>
      <c r="K1069" s="25">
        <f t="shared" si="32"/>
        <v>6946.472160603962</v>
      </c>
      <c r="L1069" s="25">
        <f t="shared" si="33"/>
        <v>1.4055333681267681E-2</v>
      </c>
      <c r="N1069" s="26">
        <v>1035</v>
      </c>
      <c r="O1069" s="26">
        <v>16263.665419375311</v>
      </c>
      <c r="P1069" s="26">
        <v>-3313.5942193753108</v>
      </c>
    </row>
    <row r="1070" spans="1:16">
      <c r="A1070" s="21">
        <v>1</v>
      </c>
      <c r="B1070" s="3">
        <v>48</v>
      </c>
      <c r="C1070" s="3">
        <v>37.29</v>
      </c>
      <c r="D1070" s="3">
        <v>2</v>
      </c>
      <c r="E1070" s="3">
        <v>1</v>
      </c>
      <c r="F1070" s="3">
        <v>0</v>
      </c>
      <c r="G1070" s="3">
        <v>0</v>
      </c>
      <c r="H1070" s="3">
        <v>1</v>
      </c>
      <c r="I1070" s="3">
        <v>0</v>
      </c>
      <c r="J1070" s="25">
        <v>8978.1851000000006</v>
      </c>
      <c r="K1070" s="25">
        <f t="shared" si="32"/>
        <v>12823.754912289054</v>
      </c>
      <c r="L1070" s="25">
        <f t="shared" si="33"/>
        <v>0.42832373909166266</v>
      </c>
      <c r="N1070" s="26">
        <v>1036</v>
      </c>
      <c r="O1070" s="26">
        <v>10199.604538045471</v>
      </c>
      <c r="P1070" s="26">
        <v>1894.8734619545285</v>
      </c>
    </row>
    <row r="1071" spans="1:16">
      <c r="A1071" s="21">
        <v>1</v>
      </c>
      <c r="B1071" s="3">
        <v>39</v>
      </c>
      <c r="C1071" s="3">
        <v>42.655000000000001</v>
      </c>
      <c r="D1071" s="3">
        <v>0</v>
      </c>
      <c r="E1071" s="3">
        <v>1</v>
      </c>
      <c r="F1071" s="3">
        <v>0</v>
      </c>
      <c r="G1071" s="3">
        <v>0</v>
      </c>
      <c r="H1071" s="3">
        <v>0</v>
      </c>
      <c r="I1071" s="3">
        <v>0</v>
      </c>
      <c r="J1071" s="25">
        <v>5757.41345</v>
      </c>
      <c r="K1071" s="25">
        <f t="shared" si="32"/>
        <v>12415.841577164632</v>
      </c>
      <c r="L1071" s="25">
        <f t="shared" si="33"/>
        <v>1.1564964345516358</v>
      </c>
      <c r="N1071" s="26">
        <v>1037</v>
      </c>
      <c r="O1071" s="26">
        <v>29919.401728436445</v>
      </c>
      <c r="P1071" s="26">
        <v>7565.0475715635548</v>
      </c>
    </row>
    <row r="1072" spans="1:16">
      <c r="A1072" s="21">
        <v>1</v>
      </c>
      <c r="B1072" s="3">
        <v>63</v>
      </c>
      <c r="C1072" s="3">
        <v>21.66</v>
      </c>
      <c r="D1072" s="3">
        <v>1</v>
      </c>
      <c r="E1072" s="3">
        <v>1</v>
      </c>
      <c r="F1072" s="3">
        <v>0</v>
      </c>
      <c r="G1072" s="3">
        <v>1</v>
      </c>
      <c r="H1072" s="3">
        <v>0</v>
      </c>
      <c r="I1072" s="3">
        <v>0</v>
      </c>
      <c r="J1072" s="25">
        <v>14349.8544</v>
      </c>
      <c r="K1072" s="25">
        <f t="shared" si="32"/>
        <v>11581.564125225888</v>
      </c>
      <c r="L1072" s="25">
        <f t="shared" si="33"/>
        <v>0.19291417164303157</v>
      </c>
      <c r="N1072" s="26">
        <v>1038</v>
      </c>
      <c r="O1072" s="26">
        <v>33934.772843513325</v>
      </c>
      <c r="P1072" s="26">
        <v>5790.7452064866739</v>
      </c>
    </row>
    <row r="1073" spans="1:16">
      <c r="A1073" s="21">
        <v>1</v>
      </c>
      <c r="B1073" s="3">
        <v>54</v>
      </c>
      <c r="C1073" s="3">
        <v>31.9</v>
      </c>
      <c r="D1073" s="3">
        <v>1</v>
      </c>
      <c r="E1073" s="3">
        <v>0</v>
      </c>
      <c r="F1073" s="3">
        <v>0</v>
      </c>
      <c r="G1073" s="3">
        <v>0</v>
      </c>
      <c r="H1073" s="3">
        <v>1</v>
      </c>
      <c r="I1073" s="3">
        <v>0</v>
      </c>
      <c r="J1073" s="25">
        <v>10928.849</v>
      </c>
      <c r="K1073" s="25">
        <f t="shared" si="32"/>
        <v>12192.454126796689</v>
      </c>
      <c r="L1073" s="25">
        <f t="shared" si="33"/>
        <v>0.11562106190658217</v>
      </c>
      <c r="N1073" s="26">
        <v>1039</v>
      </c>
      <c r="O1073" s="26">
        <v>3376.8937605403958</v>
      </c>
      <c r="P1073" s="26">
        <v>-1126.0585605403958</v>
      </c>
    </row>
    <row r="1074" spans="1:16">
      <c r="A1074" s="21">
        <v>1</v>
      </c>
      <c r="B1074" s="3">
        <v>37</v>
      </c>
      <c r="C1074" s="3">
        <v>37.07</v>
      </c>
      <c r="D1074" s="3">
        <v>1</v>
      </c>
      <c r="E1074" s="3">
        <v>1</v>
      </c>
      <c r="F1074" s="3">
        <v>1</v>
      </c>
      <c r="G1074" s="3">
        <v>0</v>
      </c>
      <c r="H1074" s="3">
        <v>1</v>
      </c>
      <c r="I1074" s="3">
        <v>0</v>
      </c>
      <c r="J1074" s="25">
        <v>39871.704299999998</v>
      </c>
      <c r="K1074" s="25">
        <f t="shared" si="32"/>
        <v>33296.746471347527</v>
      </c>
      <c r="L1074" s="25">
        <f t="shared" si="33"/>
        <v>0.16490285389311715</v>
      </c>
      <c r="N1074" s="26">
        <v>1040</v>
      </c>
      <c r="O1074" s="26">
        <v>2656.5644662204713</v>
      </c>
      <c r="P1074" s="26">
        <v>19837.095173779529</v>
      </c>
    </row>
    <row r="1075" spans="1:16">
      <c r="A1075" s="21">
        <v>1</v>
      </c>
      <c r="B1075" s="3">
        <v>63</v>
      </c>
      <c r="C1075" s="3">
        <v>31.445</v>
      </c>
      <c r="D1075" s="3">
        <v>0</v>
      </c>
      <c r="E1075" s="3">
        <v>1</v>
      </c>
      <c r="F1075" s="3">
        <v>0</v>
      </c>
      <c r="G1075" s="3">
        <v>0</v>
      </c>
      <c r="H1075" s="3">
        <v>0</v>
      </c>
      <c r="I1075" s="3">
        <v>0</v>
      </c>
      <c r="J1075" s="25">
        <v>13974.455550000001</v>
      </c>
      <c r="K1075" s="25">
        <f t="shared" si="32"/>
        <v>14778.035423083467</v>
      </c>
      <c r="L1075" s="25">
        <f t="shared" si="33"/>
        <v>5.7503483424330384E-2</v>
      </c>
      <c r="N1075" s="26">
        <v>1041</v>
      </c>
      <c r="O1075" s="26">
        <v>30052.900942571941</v>
      </c>
      <c r="P1075" s="26">
        <v>-9818.0461925719428</v>
      </c>
    </row>
    <row r="1076" spans="1:16">
      <c r="A1076" s="21">
        <v>1</v>
      </c>
      <c r="B1076" s="3">
        <v>21</v>
      </c>
      <c r="C1076" s="3">
        <v>31.254999999999999</v>
      </c>
      <c r="D1076" s="3">
        <v>0</v>
      </c>
      <c r="E1076" s="3">
        <v>1</v>
      </c>
      <c r="F1076" s="3">
        <v>0</v>
      </c>
      <c r="G1076" s="3">
        <v>1</v>
      </c>
      <c r="H1076" s="3">
        <v>0</v>
      </c>
      <c r="I1076" s="3">
        <v>0</v>
      </c>
      <c r="J1076" s="25">
        <v>1909.52745</v>
      </c>
      <c r="K1076" s="25">
        <f t="shared" si="32"/>
        <v>3572.6579609041542</v>
      </c>
      <c r="L1076" s="25">
        <f t="shared" si="33"/>
        <v>0.87096444248767102</v>
      </c>
      <c r="N1076" s="26">
        <v>1042</v>
      </c>
      <c r="O1076" s="26">
        <v>383.84228671618587</v>
      </c>
      <c r="P1076" s="26">
        <v>1320.8578632838139</v>
      </c>
    </row>
    <row r="1077" spans="1:16">
      <c r="A1077" s="21">
        <v>1</v>
      </c>
      <c r="B1077" s="3">
        <v>54</v>
      </c>
      <c r="C1077" s="3">
        <v>28.88</v>
      </c>
      <c r="D1077" s="3">
        <v>2</v>
      </c>
      <c r="E1077" s="3">
        <v>0</v>
      </c>
      <c r="F1077" s="3">
        <v>0</v>
      </c>
      <c r="G1077" s="3">
        <v>0</v>
      </c>
      <c r="H1077" s="3">
        <v>0</v>
      </c>
      <c r="I1077" s="3">
        <v>0</v>
      </c>
      <c r="J1077" s="25">
        <v>12096.6512</v>
      </c>
      <c r="K1077" s="25">
        <f t="shared" si="32"/>
        <v>12678.612491428903</v>
      </c>
      <c r="L1077" s="25">
        <f t="shared" si="33"/>
        <v>4.8109289241050679E-2</v>
      </c>
      <c r="N1077" s="26">
        <v>1043</v>
      </c>
      <c r="O1077" s="26">
        <v>27323.959781146084</v>
      </c>
      <c r="P1077" s="26">
        <v>6151.8573688539182</v>
      </c>
    </row>
    <row r="1078" spans="1:16">
      <c r="A1078" s="21">
        <v>1</v>
      </c>
      <c r="B1078" s="3">
        <v>60</v>
      </c>
      <c r="C1078" s="3">
        <v>18.335000000000001</v>
      </c>
      <c r="D1078" s="3">
        <v>0</v>
      </c>
      <c r="E1078" s="3">
        <v>0</v>
      </c>
      <c r="F1078" s="3">
        <v>0</v>
      </c>
      <c r="G1078" s="3">
        <v>0</v>
      </c>
      <c r="H1078" s="3">
        <v>0</v>
      </c>
      <c r="I1078" s="3">
        <v>0</v>
      </c>
      <c r="J1078" s="25">
        <v>13204.28565</v>
      </c>
      <c r="K1078" s="25">
        <f t="shared" si="32"/>
        <v>9691.9545480284178</v>
      </c>
      <c r="L1078" s="25">
        <f t="shared" si="33"/>
        <v>0.26599932742075921</v>
      </c>
      <c r="N1078" s="26">
        <v>1044</v>
      </c>
      <c r="O1078" s="26">
        <v>3044.5794067373786</v>
      </c>
      <c r="P1078" s="26">
        <v>116.8745932626216</v>
      </c>
    </row>
    <row r="1079" spans="1:16">
      <c r="A1079" s="21">
        <v>1</v>
      </c>
      <c r="B1079" s="3">
        <v>32</v>
      </c>
      <c r="C1079" s="3">
        <v>29.59</v>
      </c>
      <c r="D1079" s="3">
        <v>1</v>
      </c>
      <c r="E1079" s="3">
        <v>0</v>
      </c>
      <c r="F1079" s="3">
        <v>0</v>
      </c>
      <c r="G1079" s="3">
        <v>0</v>
      </c>
      <c r="H1079" s="3">
        <v>1</v>
      </c>
      <c r="I1079" s="3">
        <v>0</v>
      </c>
      <c r="J1079" s="25">
        <v>4562.8420999999998</v>
      </c>
      <c r="K1079" s="25">
        <f t="shared" si="32"/>
        <v>5758.077493133992</v>
      </c>
      <c r="L1079" s="25">
        <f t="shared" si="33"/>
        <v>0.26194976002653964</v>
      </c>
      <c r="N1079" s="26">
        <v>1045</v>
      </c>
      <c r="O1079" s="26">
        <v>14487.620271655007</v>
      </c>
      <c r="P1079" s="26">
        <v>-3093.5547216550076</v>
      </c>
    </row>
    <row r="1080" spans="1:16">
      <c r="A1080" s="21">
        <v>1</v>
      </c>
      <c r="B1080" s="3">
        <v>47</v>
      </c>
      <c r="C1080" s="3">
        <v>32</v>
      </c>
      <c r="D1080" s="3">
        <v>1</v>
      </c>
      <c r="E1080" s="3">
        <v>0</v>
      </c>
      <c r="F1080" s="3">
        <v>0</v>
      </c>
      <c r="G1080" s="3">
        <v>0</v>
      </c>
      <c r="H1080" s="3">
        <v>0</v>
      </c>
      <c r="I1080" s="3">
        <v>1</v>
      </c>
      <c r="J1080" s="25">
        <v>8551.3469999999998</v>
      </c>
      <c r="K1080" s="25">
        <f t="shared" si="32"/>
        <v>10503.35006248333</v>
      </c>
      <c r="L1080" s="25">
        <f t="shared" si="33"/>
        <v>0.22826848945357156</v>
      </c>
      <c r="N1080" s="26">
        <v>1046</v>
      </c>
      <c r="O1080" s="26">
        <v>31930.934619912947</v>
      </c>
      <c r="P1080" s="26">
        <v>-10050.114619912947</v>
      </c>
    </row>
    <row r="1081" spans="1:16">
      <c r="A1081" s="21">
        <v>1</v>
      </c>
      <c r="B1081" s="3">
        <v>21</v>
      </c>
      <c r="C1081" s="3">
        <v>26.03</v>
      </c>
      <c r="D1081" s="3">
        <v>0</v>
      </c>
      <c r="E1081" s="3">
        <v>1</v>
      </c>
      <c r="F1081" s="3">
        <v>0</v>
      </c>
      <c r="G1081" s="3">
        <v>0</v>
      </c>
      <c r="H1081" s="3">
        <v>0</v>
      </c>
      <c r="I1081" s="3">
        <v>0</v>
      </c>
      <c r="J1081" s="25">
        <v>2102.2647000000002</v>
      </c>
      <c r="K1081" s="25">
        <f t="shared" si="32"/>
        <v>2153.3360652121551</v>
      </c>
      <c r="L1081" s="25">
        <f t="shared" si="33"/>
        <v>2.4293498916741971E-2</v>
      </c>
      <c r="N1081" s="26">
        <v>1047</v>
      </c>
      <c r="O1081" s="26">
        <v>7613.2563994986194</v>
      </c>
      <c r="P1081" s="26">
        <v>-288.20819949861925</v>
      </c>
    </row>
    <row r="1082" spans="1:16">
      <c r="A1082" s="21">
        <v>1</v>
      </c>
      <c r="B1082" s="3">
        <v>28</v>
      </c>
      <c r="C1082" s="3">
        <v>31.68</v>
      </c>
      <c r="D1082" s="3">
        <v>0</v>
      </c>
      <c r="E1082" s="3">
        <v>1</v>
      </c>
      <c r="F1082" s="3">
        <v>1</v>
      </c>
      <c r="G1082" s="3">
        <v>0</v>
      </c>
      <c r="H1082" s="3">
        <v>1</v>
      </c>
      <c r="I1082" s="3">
        <v>0</v>
      </c>
      <c r="J1082" s="25">
        <v>34672.147199999999</v>
      </c>
      <c r="K1082" s="25">
        <f t="shared" si="32"/>
        <v>28681.286038399838</v>
      </c>
      <c r="L1082" s="25">
        <f t="shared" si="33"/>
        <v>0.17278598660310723</v>
      </c>
      <c r="N1082" s="26">
        <v>1048</v>
      </c>
      <c r="O1082" s="26">
        <v>34704.791648791441</v>
      </c>
      <c r="P1082" s="26">
        <v>9796.6065512085625</v>
      </c>
    </row>
    <row r="1083" spans="1:16">
      <c r="A1083" s="21">
        <v>1</v>
      </c>
      <c r="B1083" s="3">
        <v>63</v>
      </c>
      <c r="C1083" s="3">
        <v>33.659999999999997</v>
      </c>
      <c r="D1083" s="3">
        <v>3</v>
      </c>
      <c r="E1083" s="3">
        <v>1</v>
      </c>
      <c r="F1083" s="3">
        <v>0</v>
      </c>
      <c r="G1083" s="3">
        <v>0</v>
      </c>
      <c r="H1083" s="3">
        <v>1</v>
      </c>
      <c r="I1083" s="3">
        <v>0</v>
      </c>
      <c r="J1083" s="25">
        <v>15161.5344</v>
      </c>
      <c r="K1083" s="25">
        <f t="shared" si="32"/>
        <v>15920.828508891056</v>
      </c>
      <c r="L1083" s="25">
        <f t="shared" si="33"/>
        <v>5.0080294570386992E-2</v>
      </c>
      <c r="N1083" s="26">
        <v>1049</v>
      </c>
      <c r="O1083" s="26">
        <v>2242.3474910390432</v>
      </c>
      <c r="P1083" s="26">
        <v>1351.8233589609567</v>
      </c>
    </row>
    <row r="1084" spans="1:16">
      <c r="A1084" s="21">
        <v>1</v>
      </c>
      <c r="B1084" s="3">
        <v>18</v>
      </c>
      <c r="C1084" s="3">
        <v>21.78</v>
      </c>
      <c r="D1084" s="3">
        <v>2</v>
      </c>
      <c r="E1084" s="3">
        <v>1</v>
      </c>
      <c r="F1084" s="3">
        <v>0</v>
      </c>
      <c r="G1084" s="3">
        <v>0</v>
      </c>
      <c r="H1084" s="3">
        <v>1</v>
      </c>
      <c r="I1084" s="3">
        <v>0</v>
      </c>
      <c r="J1084" s="25">
        <v>11884.048580000001</v>
      </c>
      <c r="K1084" s="25">
        <f t="shared" si="32"/>
        <v>-142.82612933551422</v>
      </c>
      <c r="L1084" s="25">
        <f t="shared" si="33"/>
        <v>1.0120183057460637</v>
      </c>
      <c r="N1084" s="26">
        <v>1050</v>
      </c>
      <c r="O1084" s="26">
        <v>33885.669605954681</v>
      </c>
      <c r="P1084" s="26">
        <v>5841.9443940453202</v>
      </c>
    </row>
    <row r="1085" spans="1:16">
      <c r="A1085" s="21">
        <v>1</v>
      </c>
      <c r="B1085" s="3">
        <v>32</v>
      </c>
      <c r="C1085" s="3">
        <v>27.835000000000001</v>
      </c>
      <c r="D1085" s="3">
        <v>1</v>
      </c>
      <c r="E1085" s="3">
        <v>1</v>
      </c>
      <c r="F1085" s="3">
        <v>0</v>
      </c>
      <c r="G1085" s="3">
        <v>1</v>
      </c>
      <c r="H1085" s="3">
        <v>0</v>
      </c>
      <c r="I1085" s="3">
        <v>0</v>
      </c>
      <c r="J1085" s="25">
        <v>4454.40265</v>
      </c>
      <c r="K1085" s="25">
        <f t="shared" si="32"/>
        <v>5713.5367726150407</v>
      </c>
      <c r="L1085" s="25">
        <f t="shared" si="33"/>
        <v>0.2826718241591924</v>
      </c>
      <c r="N1085" s="26">
        <v>1051</v>
      </c>
      <c r="O1085" s="26">
        <v>12020.571659389185</v>
      </c>
      <c r="P1085" s="26">
        <v>-3997.436209389185</v>
      </c>
    </row>
    <row r="1086" spans="1:16">
      <c r="A1086" s="21">
        <v>1</v>
      </c>
      <c r="B1086" s="3">
        <v>38</v>
      </c>
      <c r="C1086" s="3">
        <v>19.95</v>
      </c>
      <c r="D1086" s="3">
        <v>1</v>
      </c>
      <c r="E1086" s="3">
        <v>1</v>
      </c>
      <c r="F1086" s="3">
        <v>0</v>
      </c>
      <c r="G1086" s="3">
        <v>1</v>
      </c>
      <c r="H1086" s="3">
        <v>0</v>
      </c>
      <c r="I1086" s="3">
        <v>0</v>
      </c>
      <c r="J1086" s="25">
        <v>5855.9025000000001</v>
      </c>
      <c r="K1086" s="25">
        <f t="shared" si="32"/>
        <v>4580.1345061176553</v>
      </c>
      <c r="L1086" s="25">
        <f t="shared" si="33"/>
        <v>0.21786018361513787</v>
      </c>
      <c r="N1086" s="26">
        <v>1052</v>
      </c>
      <c r="O1086" s="26">
        <v>13327.052736690235</v>
      </c>
      <c r="P1086" s="26">
        <v>1067.5051633097646</v>
      </c>
    </row>
    <row r="1087" spans="1:16">
      <c r="A1087" s="21">
        <v>1</v>
      </c>
      <c r="B1087" s="3">
        <v>32</v>
      </c>
      <c r="C1087" s="3">
        <v>31.5</v>
      </c>
      <c r="D1087" s="3">
        <v>1</v>
      </c>
      <c r="E1087" s="3">
        <v>1</v>
      </c>
      <c r="F1087" s="3">
        <v>0</v>
      </c>
      <c r="G1087" s="3">
        <v>0</v>
      </c>
      <c r="H1087" s="3">
        <v>0</v>
      </c>
      <c r="I1087" s="3">
        <v>1</v>
      </c>
      <c r="J1087" s="25">
        <v>4076.4969999999998</v>
      </c>
      <c r="K1087" s="25">
        <f t="shared" si="32"/>
        <v>6349.5936882225833</v>
      </c>
      <c r="L1087" s="25">
        <f t="shared" si="33"/>
        <v>0.5576102934020517</v>
      </c>
      <c r="N1087" s="26">
        <v>1053</v>
      </c>
      <c r="O1087" s="26">
        <v>11109.74960512822</v>
      </c>
      <c r="P1087" s="26">
        <v>-1821.7229051282193</v>
      </c>
    </row>
    <row r="1088" spans="1:16">
      <c r="A1088" s="21">
        <v>1</v>
      </c>
      <c r="B1088" s="3">
        <v>62</v>
      </c>
      <c r="C1088" s="3">
        <v>30.495000000000001</v>
      </c>
      <c r="D1088" s="3">
        <v>2</v>
      </c>
      <c r="E1088" s="3">
        <v>0</v>
      </c>
      <c r="F1088" s="3">
        <v>0</v>
      </c>
      <c r="G1088" s="3">
        <v>1</v>
      </c>
      <c r="H1088" s="3">
        <v>0</v>
      </c>
      <c r="I1088" s="3">
        <v>0</v>
      </c>
      <c r="J1088" s="25">
        <v>15019.760050000001</v>
      </c>
      <c r="K1088" s="25">
        <f t="shared" si="32"/>
        <v>14928.296839884553</v>
      </c>
      <c r="L1088" s="25">
        <f t="shared" si="33"/>
        <v>6.0895253859563157E-3</v>
      </c>
      <c r="N1088" s="26">
        <v>1054</v>
      </c>
      <c r="O1088" s="26">
        <v>34425.345737355456</v>
      </c>
      <c r="P1088" s="26">
        <v>-9115.8567373554542</v>
      </c>
    </row>
    <row r="1089" spans="1:16">
      <c r="A1089" s="21">
        <v>1</v>
      </c>
      <c r="B1089" s="3">
        <v>39</v>
      </c>
      <c r="C1089" s="3">
        <v>18.3</v>
      </c>
      <c r="D1089" s="3">
        <v>5</v>
      </c>
      <c r="E1089" s="3">
        <v>0</v>
      </c>
      <c r="F1089" s="3">
        <v>1</v>
      </c>
      <c r="G1089" s="3">
        <v>0</v>
      </c>
      <c r="H1089" s="3">
        <v>0</v>
      </c>
      <c r="I1089" s="3">
        <v>1</v>
      </c>
      <c r="J1089" s="25">
        <v>19023.259999999998</v>
      </c>
      <c r="K1089" s="25">
        <f t="shared" si="32"/>
        <v>29552.085650225388</v>
      </c>
      <c r="L1089" s="25">
        <f t="shared" si="33"/>
        <v>0.55347115322112983</v>
      </c>
      <c r="N1089" s="26">
        <v>1055</v>
      </c>
      <c r="O1089" s="26">
        <v>1926.1024919412785</v>
      </c>
      <c r="P1089" s="26">
        <v>1427.3678080587215</v>
      </c>
    </row>
    <row r="1090" spans="1:16">
      <c r="A1090" s="21">
        <v>1</v>
      </c>
      <c r="B1090" s="3">
        <v>55</v>
      </c>
      <c r="C1090" s="3">
        <v>28.975000000000001</v>
      </c>
      <c r="D1090" s="3">
        <v>0</v>
      </c>
      <c r="E1090" s="3">
        <v>1</v>
      </c>
      <c r="F1090" s="3">
        <v>0</v>
      </c>
      <c r="G1090" s="3">
        <v>0</v>
      </c>
      <c r="H1090" s="3">
        <v>0</v>
      </c>
      <c r="I1090" s="3">
        <v>0</v>
      </c>
      <c r="J1090" s="25">
        <v>10796.35025</v>
      </c>
      <c r="K1090" s="25">
        <f t="shared" si="32"/>
        <v>11885.376772365909</v>
      </c>
      <c r="L1090" s="25">
        <f t="shared" si="33"/>
        <v>0.10086987705552716</v>
      </c>
      <c r="N1090" s="26">
        <v>1056</v>
      </c>
      <c r="O1090" s="26">
        <v>11081.28557963885</v>
      </c>
      <c r="P1090" s="26">
        <v>-486.78402963884946</v>
      </c>
    </row>
    <row r="1091" spans="1:16">
      <c r="A1091" s="21">
        <v>1</v>
      </c>
      <c r="B1091" s="3">
        <v>57</v>
      </c>
      <c r="C1091" s="3">
        <v>31.54</v>
      </c>
      <c r="D1091" s="3">
        <v>0</v>
      </c>
      <c r="E1091" s="3">
        <v>1</v>
      </c>
      <c r="F1091" s="3">
        <v>0</v>
      </c>
      <c r="G1091" s="3">
        <v>1</v>
      </c>
      <c r="H1091" s="3">
        <v>0</v>
      </c>
      <c r="I1091" s="3">
        <v>0</v>
      </c>
      <c r="J1091" s="25">
        <v>11353.2276</v>
      </c>
      <c r="K1091" s="25">
        <f t="shared" si="32"/>
        <v>12916.15678652777</v>
      </c>
      <c r="L1091" s="25">
        <f t="shared" si="33"/>
        <v>0.13766386454965196</v>
      </c>
      <c r="N1091" s="26">
        <v>1057</v>
      </c>
      <c r="O1091" s="26">
        <v>9233.2061636779417</v>
      </c>
      <c r="P1091" s="26">
        <v>-955.6831636779425</v>
      </c>
    </row>
    <row r="1092" spans="1:16">
      <c r="A1092" s="21">
        <v>1</v>
      </c>
      <c r="B1092" s="3">
        <v>52</v>
      </c>
      <c r="C1092" s="3">
        <v>47.74</v>
      </c>
      <c r="D1092" s="3">
        <v>1</v>
      </c>
      <c r="E1092" s="3">
        <v>1</v>
      </c>
      <c r="F1092" s="3">
        <v>0</v>
      </c>
      <c r="G1092" s="3">
        <v>0</v>
      </c>
      <c r="H1092" s="3">
        <v>1</v>
      </c>
      <c r="I1092" s="3">
        <v>0</v>
      </c>
      <c r="J1092" s="25">
        <v>9748.9105999999992</v>
      </c>
      <c r="K1092" s="25">
        <f t="shared" ref="K1092:K1155" si="34">SUMPRODUCT($A$2:$I$2,A1092:I1092)</f>
        <v>16920.251367522596</v>
      </c>
      <c r="L1092" s="25">
        <f t="shared" si="33"/>
        <v>0.73560432152517607</v>
      </c>
      <c r="N1092" s="26">
        <v>1058</v>
      </c>
      <c r="O1092" s="26">
        <v>9367.9351289142323</v>
      </c>
      <c r="P1092" s="26">
        <v>8561.3682410857691</v>
      </c>
    </row>
    <row r="1093" spans="1:16">
      <c r="A1093" s="21">
        <v>1</v>
      </c>
      <c r="B1093" s="3">
        <v>56</v>
      </c>
      <c r="C1093" s="3">
        <v>22.1</v>
      </c>
      <c r="D1093" s="3">
        <v>0</v>
      </c>
      <c r="E1093" s="3">
        <v>1</v>
      </c>
      <c r="F1093" s="3">
        <v>0</v>
      </c>
      <c r="G1093" s="3">
        <v>0</v>
      </c>
      <c r="H1093" s="3">
        <v>0</v>
      </c>
      <c r="I1093" s="3">
        <v>1</v>
      </c>
      <c r="J1093" s="25">
        <v>10577.087</v>
      </c>
      <c r="K1093" s="25">
        <f t="shared" si="34"/>
        <v>8850.227140027906</v>
      </c>
      <c r="L1093" s="25">
        <f t="shared" ref="L1093:L1156" si="35">ABS((J1093-K1093)/J1093)</f>
        <v>0.16326422009879407</v>
      </c>
      <c r="N1093" s="26">
        <v>1059</v>
      </c>
      <c r="O1093" s="26">
        <v>6585.7413184333955</v>
      </c>
      <c r="P1093" s="26">
        <v>-4104.7622184333959</v>
      </c>
    </row>
    <row r="1094" spans="1:16">
      <c r="A1094" s="21">
        <v>1</v>
      </c>
      <c r="B1094" s="3">
        <v>47</v>
      </c>
      <c r="C1094" s="3">
        <v>36.19</v>
      </c>
      <c r="D1094" s="3">
        <v>0</v>
      </c>
      <c r="E1094" s="3">
        <v>1</v>
      </c>
      <c r="F1094" s="3">
        <v>1</v>
      </c>
      <c r="G1094" s="3">
        <v>0</v>
      </c>
      <c r="H1094" s="3">
        <v>1</v>
      </c>
      <c r="I1094" s="3">
        <v>0</v>
      </c>
      <c r="J1094" s="25">
        <v>41676.081100000003</v>
      </c>
      <c r="K1094" s="25">
        <f t="shared" si="34"/>
        <v>35091.319212394337</v>
      </c>
      <c r="L1094" s="25">
        <f t="shared" si="35"/>
        <v>0.15799858609080367</v>
      </c>
      <c r="N1094" s="26">
        <v>1060</v>
      </c>
      <c r="O1094" s="26">
        <v>7743.6095924759184</v>
      </c>
      <c r="P1094" s="26">
        <v>-3280.8877924759181</v>
      </c>
    </row>
    <row r="1095" spans="1:16">
      <c r="A1095" s="21">
        <v>1</v>
      </c>
      <c r="B1095" s="3">
        <v>55</v>
      </c>
      <c r="C1095" s="3">
        <v>29.83</v>
      </c>
      <c r="D1095" s="3">
        <v>0</v>
      </c>
      <c r="E1095" s="3">
        <v>0</v>
      </c>
      <c r="F1095" s="3">
        <v>0</v>
      </c>
      <c r="G1095" s="3">
        <v>0</v>
      </c>
      <c r="H1095" s="3">
        <v>0</v>
      </c>
      <c r="I1095" s="3">
        <v>0</v>
      </c>
      <c r="J1095" s="25">
        <v>11286.538699999999</v>
      </c>
      <c r="K1095" s="25">
        <f t="shared" si="34"/>
        <v>12306.701534598284</v>
      </c>
      <c r="L1095" s="25">
        <f t="shared" si="35"/>
        <v>9.0387572462608451E-2</v>
      </c>
      <c r="N1095" s="26">
        <v>1061</v>
      </c>
      <c r="O1095" s="26">
        <v>3917.2599260292027</v>
      </c>
      <c r="P1095" s="26">
        <v>-1935.6780260292028</v>
      </c>
    </row>
    <row r="1096" spans="1:16">
      <c r="A1096" s="21">
        <v>1</v>
      </c>
      <c r="B1096" s="3">
        <v>23</v>
      </c>
      <c r="C1096" s="3">
        <v>32.700000000000003</v>
      </c>
      <c r="D1096" s="3">
        <v>3</v>
      </c>
      <c r="E1096" s="3">
        <v>1</v>
      </c>
      <c r="F1096" s="3">
        <v>0</v>
      </c>
      <c r="G1096" s="3">
        <v>0</v>
      </c>
      <c r="H1096" s="3">
        <v>0</v>
      </c>
      <c r="I1096" s="3">
        <v>1</v>
      </c>
      <c r="J1096" s="25">
        <v>3591.48</v>
      </c>
      <c r="K1096" s="25">
        <f t="shared" si="34"/>
        <v>5395.9197500177252</v>
      </c>
      <c r="L1096" s="25">
        <f t="shared" si="35"/>
        <v>0.50242233007499004</v>
      </c>
      <c r="N1096" s="26">
        <v>1062</v>
      </c>
      <c r="O1096" s="26">
        <v>11488.5027487147</v>
      </c>
      <c r="P1096" s="26">
        <v>65.720851285299432</v>
      </c>
    </row>
    <row r="1097" spans="1:16">
      <c r="A1097" s="21">
        <v>1</v>
      </c>
      <c r="B1097" s="3">
        <v>22</v>
      </c>
      <c r="C1097" s="3">
        <v>30.4</v>
      </c>
      <c r="D1097" s="3">
        <v>0</v>
      </c>
      <c r="E1097" s="3">
        <v>0</v>
      </c>
      <c r="F1097" s="3">
        <v>1</v>
      </c>
      <c r="G1097" s="3">
        <v>1</v>
      </c>
      <c r="H1097" s="3">
        <v>0</v>
      </c>
      <c r="I1097" s="3">
        <v>0</v>
      </c>
      <c r="J1097" s="25">
        <v>33907.548000000003</v>
      </c>
      <c r="K1097" s="25">
        <f t="shared" si="34"/>
        <v>27519.352811912162</v>
      </c>
      <c r="L1097" s="25">
        <f t="shared" si="35"/>
        <v>0.18840038766848727</v>
      </c>
      <c r="N1097" s="26">
        <v>1063</v>
      </c>
      <c r="O1097" s="26">
        <v>40328.103583365308</v>
      </c>
      <c r="P1097" s="26">
        <v>8642.1440166346947</v>
      </c>
    </row>
    <row r="1098" spans="1:16">
      <c r="A1098" s="21">
        <v>1</v>
      </c>
      <c r="B1098" s="3">
        <v>50</v>
      </c>
      <c r="C1098" s="3">
        <v>33.700000000000003</v>
      </c>
      <c r="D1098" s="3">
        <v>4</v>
      </c>
      <c r="E1098" s="3">
        <v>0</v>
      </c>
      <c r="F1098" s="3">
        <v>0</v>
      </c>
      <c r="G1098" s="3">
        <v>0</v>
      </c>
      <c r="H1098" s="3">
        <v>0</v>
      </c>
      <c r="I1098" s="3">
        <v>1</v>
      </c>
      <c r="J1098" s="25">
        <v>11299.343000000001</v>
      </c>
      <c r="K1098" s="25">
        <f t="shared" si="34"/>
        <v>13277.049626681201</v>
      </c>
      <c r="L1098" s="25">
        <f t="shared" si="35"/>
        <v>0.17502846198059477</v>
      </c>
      <c r="N1098" s="26">
        <v>1064</v>
      </c>
      <c r="O1098" s="26">
        <v>7949.7502978069351</v>
      </c>
      <c r="P1098" s="26">
        <v>-1401.5552478069349</v>
      </c>
    </row>
    <row r="1099" spans="1:16">
      <c r="A1099" s="21">
        <v>1</v>
      </c>
      <c r="B1099" s="3">
        <v>18</v>
      </c>
      <c r="C1099" s="3">
        <v>31.35</v>
      </c>
      <c r="D1099" s="3">
        <v>4</v>
      </c>
      <c r="E1099" s="3">
        <v>0</v>
      </c>
      <c r="F1099" s="3">
        <v>0</v>
      </c>
      <c r="G1099" s="3">
        <v>0</v>
      </c>
      <c r="H1099" s="3">
        <v>0</v>
      </c>
      <c r="I1099" s="3">
        <v>0</v>
      </c>
      <c r="J1099" s="25">
        <v>4561.1885000000002</v>
      </c>
      <c r="K1099" s="25">
        <f t="shared" si="34"/>
        <v>5220.5927208014173</v>
      </c>
      <c r="L1099" s="25">
        <f t="shared" si="35"/>
        <v>0.14456850901939639</v>
      </c>
      <c r="N1099" s="26">
        <v>1065</v>
      </c>
      <c r="O1099" s="26">
        <v>5135.5992491490888</v>
      </c>
      <c r="P1099" s="26">
        <v>573.2677508509114</v>
      </c>
    </row>
    <row r="1100" spans="1:16">
      <c r="A1100" s="21">
        <v>1</v>
      </c>
      <c r="B1100" s="3">
        <v>51</v>
      </c>
      <c r="C1100" s="3">
        <v>34.96</v>
      </c>
      <c r="D1100" s="3">
        <v>2</v>
      </c>
      <c r="E1100" s="3">
        <v>0</v>
      </c>
      <c r="F1100" s="3">
        <v>1</v>
      </c>
      <c r="G1100" s="3">
        <v>0</v>
      </c>
      <c r="H1100" s="3">
        <v>0</v>
      </c>
      <c r="I1100" s="3">
        <v>0</v>
      </c>
      <c r="J1100" s="25">
        <v>44641.197399999997</v>
      </c>
      <c r="K1100" s="25">
        <f t="shared" si="34"/>
        <v>37818.874173683587</v>
      </c>
      <c r="L1100" s="25">
        <f t="shared" si="35"/>
        <v>0.15282572206086054</v>
      </c>
      <c r="N1100" s="26">
        <v>1066</v>
      </c>
      <c r="O1100" s="26">
        <v>6946.472160603962</v>
      </c>
      <c r="P1100" s="26">
        <v>99.026839396037758</v>
      </c>
    </row>
    <row r="1101" spans="1:16">
      <c r="A1101" s="21">
        <v>1</v>
      </c>
      <c r="B1101" s="3">
        <v>22</v>
      </c>
      <c r="C1101" s="3">
        <v>33.770000000000003</v>
      </c>
      <c r="D1101" s="3">
        <v>0</v>
      </c>
      <c r="E1101" s="3">
        <v>1</v>
      </c>
      <c r="F1101" s="3">
        <v>0</v>
      </c>
      <c r="G1101" s="3">
        <v>0</v>
      </c>
      <c r="H1101" s="3">
        <v>1</v>
      </c>
      <c r="I1101" s="3">
        <v>0</v>
      </c>
      <c r="J1101" s="25">
        <v>1674.6323</v>
      </c>
      <c r="K1101" s="25">
        <f t="shared" si="34"/>
        <v>4000.5276993095849</v>
      </c>
      <c r="L1101" s="25">
        <f t="shared" si="35"/>
        <v>1.3888991627054994</v>
      </c>
      <c r="N1101" s="26">
        <v>1067</v>
      </c>
      <c r="O1101" s="26">
        <v>12823.754912289054</v>
      </c>
      <c r="P1101" s="26">
        <v>-3845.5698122890535</v>
      </c>
    </row>
    <row r="1102" spans="1:16">
      <c r="A1102" s="21">
        <v>1</v>
      </c>
      <c r="B1102" s="3">
        <v>52</v>
      </c>
      <c r="C1102" s="3">
        <v>30.875</v>
      </c>
      <c r="D1102" s="3">
        <v>0</v>
      </c>
      <c r="E1102" s="3">
        <v>0</v>
      </c>
      <c r="F1102" s="3">
        <v>0</v>
      </c>
      <c r="G1102" s="3">
        <v>0</v>
      </c>
      <c r="H1102" s="3">
        <v>0</v>
      </c>
      <c r="I1102" s="3">
        <v>0</v>
      </c>
      <c r="J1102" s="25">
        <v>23045.566159999998</v>
      </c>
      <c r="K1102" s="25">
        <f t="shared" si="34"/>
        <v>11890.589636009568</v>
      </c>
      <c r="L1102" s="25">
        <f t="shared" si="35"/>
        <v>0.48404002950259611</v>
      </c>
      <c r="N1102" s="26">
        <v>1068</v>
      </c>
      <c r="O1102" s="26">
        <v>12415.841577164632</v>
      </c>
      <c r="P1102" s="26">
        <v>-6658.4281271646323</v>
      </c>
    </row>
    <row r="1103" spans="1:16">
      <c r="A1103" s="21">
        <v>1</v>
      </c>
      <c r="B1103" s="3">
        <v>25</v>
      </c>
      <c r="C1103" s="3">
        <v>33.99</v>
      </c>
      <c r="D1103" s="3">
        <v>1</v>
      </c>
      <c r="E1103" s="3">
        <v>0</v>
      </c>
      <c r="F1103" s="3">
        <v>0</v>
      </c>
      <c r="G1103" s="3">
        <v>0</v>
      </c>
      <c r="H1103" s="3">
        <v>1</v>
      </c>
      <c r="I1103" s="3">
        <v>0</v>
      </c>
      <c r="J1103" s="25">
        <v>3227.1210999999998</v>
      </c>
      <c r="K1103" s="25">
        <f t="shared" si="34"/>
        <v>5452.5342212602536</v>
      </c>
      <c r="L1103" s="25">
        <f t="shared" si="35"/>
        <v>0.68959702852807536</v>
      </c>
      <c r="N1103" s="26">
        <v>1069</v>
      </c>
      <c r="O1103" s="26">
        <v>11581.564125225888</v>
      </c>
      <c r="P1103" s="26">
        <v>2768.2902747741118</v>
      </c>
    </row>
    <row r="1104" spans="1:16">
      <c r="A1104" s="21">
        <v>1</v>
      </c>
      <c r="B1104" s="3">
        <v>33</v>
      </c>
      <c r="C1104" s="3">
        <v>19.094999999999999</v>
      </c>
      <c r="D1104" s="3">
        <v>2</v>
      </c>
      <c r="E1104" s="3">
        <v>0</v>
      </c>
      <c r="F1104" s="3">
        <v>1</v>
      </c>
      <c r="G1104" s="3">
        <v>0</v>
      </c>
      <c r="H1104" s="3">
        <v>0</v>
      </c>
      <c r="I1104" s="3">
        <v>0</v>
      </c>
      <c r="J1104" s="25">
        <v>16776.304049999999</v>
      </c>
      <c r="K1104" s="25">
        <f t="shared" si="34"/>
        <v>27814.155686475347</v>
      </c>
      <c r="L1104" s="25">
        <f t="shared" si="35"/>
        <v>0.65794298932459738</v>
      </c>
      <c r="N1104" s="26">
        <v>1070</v>
      </c>
      <c r="O1104" s="26">
        <v>12192.454126796689</v>
      </c>
      <c r="P1104" s="26">
        <v>-1263.6051267966886</v>
      </c>
    </row>
    <row r="1105" spans="1:16">
      <c r="A1105" s="21">
        <v>1</v>
      </c>
      <c r="B1105" s="3">
        <v>53</v>
      </c>
      <c r="C1105" s="3">
        <v>28.6</v>
      </c>
      <c r="D1105" s="3">
        <v>3</v>
      </c>
      <c r="E1105" s="3">
        <v>1</v>
      </c>
      <c r="F1105" s="3">
        <v>0</v>
      </c>
      <c r="G1105" s="3">
        <v>0</v>
      </c>
      <c r="H1105" s="3">
        <v>0</v>
      </c>
      <c r="I1105" s="3">
        <v>1</v>
      </c>
      <c r="J1105" s="25">
        <v>11253.421</v>
      </c>
      <c r="K1105" s="25">
        <f t="shared" si="34"/>
        <v>11710.917166333718</v>
      </c>
      <c r="L1105" s="25">
        <f t="shared" si="35"/>
        <v>4.0653963477747614E-2</v>
      </c>
      <c r="N1105" s="26">
        <v>1071</v>
      </c>
      <c r="O1105" s="26">
        <v>33296.746471347527</v>
      </c>
      <c r="P1105" s="26">
        <v>6574.9578286524702</v>
      </c>
    </row>
    <row r="1106" spans="1:16">
      <c r="A1106" s="21">
        <v>1</v>
      </c>
      <c r="B1106" s="3">
        <v>29</v>
      </c>
      <c r="C1106" s="3">
        <v>38.94</v>
      </c>
      <c r="D1106" s="3">
        <v>1</v>
      </c>
      <c r="E1106" s="3">
        <v>1</v>
      </c>
      <c r="F1106" s="3">
        <v>0</v>
      </c>
      <c r="G1106" s="3">
        <v>0</v>
      </c>
      <c r="H1106" s="3">
        <v>1</v>
      </c>
      <c r="I1106" s="3">
        <v>0</v>
      </c>
      <c r="J1106" s="25">
        <v>3471.4096</v>
      </c>
      <c r="K1106" s="25">
        <f t="shared" si="34"/>
        <v>8027.652867388194</v>
      </c>
      <c r="L1106" s="25">
        <f t="shared" si="35"/>
        <v>1.3125052334326073</v>
      </c>
      <c r="N1106" s="26">
        <v>1072</v>
      </c>
      <c r="O1106" s="26">
        <v>14778.035423083467</v>
      </c>
      <c r="P1106" s="26">
        <v>-803.57987308346674</v>
      </c>
    </row>
    <row r="1107" spans="1:16">
      <c r="A1107" s="21">
        <v>1</v>
      </c>
      <c r="B1107" s="3">
        <v>58</v>
      </c>
      <c r="C1107" s="3">
        <v>36.08</v>
      </c>
      <c r="D1107" s="3">
        <v>0</v>
      </c>
      <c r="E1107" s="3">
        <v>1</v>
      </c>
      <c r="F1107" s="3">
        <v>0</v>
      </c>
      <c r="G1107" s="3">
        <v>0</v>
      </c>
      <c r="H1107" s="3">
        <v>1</v>
      </c>
      <c r="I1107" s="3">
        <v>0</v>
      </c>
      <c r="J1107" s="25">
        <v>11363.2832</v>
      </c>
      <c r="K1107" s="25">
        <f t="shared" si="34"/>
        <v>14030.893268495151</v>
      </c>
      <c r="L1107" s="25">
        <f t="shared" si="35"/>
        <v>0.23475698189895952</v>
      </c>
      <c r="N1107" s="26">
        <v>1073</v>
      </c>
      <c r="O1107" s="26">
        <v>3572.6579609041542</v>
      </c>
      <c r="P1107" s="26">
        <v>-1663.1305109041541</v>
      </c>
    </row>
    <row r="1108" spans="1:16">
      <c r="A1108" s="21">
        <v>1</v>
      </c>
      <c r="B1108" s="3">
        <v>37</v>
      </c>
      <c r="C1108" s="3">
        <v>29.8</v>
      </c>
      <c r="D1108" s="3">
        <v>0</v>
      </c>
      <c r="E1108" s="3">
        <v>1</v>
      </c>
      <c r="F1108" s="3">
        <v>0</v>
      </c>
      <c r="G1108" s="3">
        <v>0</v>
      </c>
      <c r="H1108" s="3">
        <v>0</v>
      </c>
      <c r="I1108" s="3">
        <v>1</v>
      </c>
      <c r="J1108" s="25">
        <v>20420.604650000001</v>
      </c>
      <c r="K1108" s="25">
        <f t="shared" si="34"/>
        <v>6581.7460346217613</v>
      </c>
      <c r="L1108" s="25">
        <f t="shared" si="35"/>
        <v>0.67769093288715321</v>
      </c>
      <c r="N1108" s="26">
        <v>1074</v>
      </c>
      <c r="O1108" s="26">
        <v>12678.612491428903</v>
      </c>
      <c r="P1108" s="26">
        <v>-581.96129142890277</v>
      </c>
    </row>
    <row r="1109" spans="1:16">
      <c r="A1109" s="21">
        <v>1</v>
      </c>
      <c r="B1109" s="3">
        <v>54</v>
      </c>
      <c r="C1109" s="3">
        <v>31.24</v>
      </c>
      <c r="D1109" s="3">
        <v>0</v>
      </c>
      <c r="E1109" s="3">
        <v>0</v>
      </c>
      <c r="F1109" s="3">
        <v>0</v>
      </c>
      <c r="G1109" s="3">
        <v>0</v>
      </c>
      <c r="H1109" s="3">
        <v>1</v>
      </c>
      <c r="I1109" s="3">
        <v>0</v>
      </c>
      <c r="J1109" s="25">
        <v>10338.9316</v>
      </c>
      <c r="K1109" s="25">
        <f t="shared" si="34"/>
        <v>11493.085902264402</v>
      </c>
      <c r="L1109" s="25">
        <f t="shared" si="35"/>
        <v>0.11163187328412172</v>
      </c>
      <c r="N1109" s="26">
        <v>1075</v>
      </c>
      <c r="O1109" s="26">
        <v>9691.9545480284178</v>
      </c>
      <c r="P1109" s="26">
        <v>3512.331101971582</v>
      </c>
    </row>
    <row r="1110" spans="1:16">
      <c r="A1110" s="21">
        <v>1</v>
      </c>
      <c r="B1110" s="3">
        <v>49</v>
      </c>
      <c r="C1110" s="3">
        <v>29.925000000000001</v>
      </c>
      <c r="D1110" s="3">
        <v>0</v>
      </c>
      <c r="E1110" s="3">
        <v>0</v>
      </c>
      <c r="F1110" s="3">
        <v>0</v>
      </c>
      <c r="G1110" s="3">
        <v>1</v>
      </c>
      <c r="H1110" s="3">
        <v>0</v>
      </c>
      <c r="I1110" s="3">
        <v>0</v>
      </c>
      <c r="J1110" s="25">
        <v>8988.1587500000005</v>
      </c>
      <c r="K1110" s="25">
        <f t="shared" si="34"/>
        <v>10444.822898042587</v>
      </c>
      <c r="L1110" s="25">
        <f t="shared" si="35"/>
        <v>0.16206479976141788</v>
      </c>
      <c r="N1110" s="26">
        <v>1076</v>
      </c>
      <c r="O1110" s="26">
        <v>5758.077493133992</v>
      </c>
      <c r="P1110" s="26">
        <v>-1195.2353931339921</v>
      </c>
    </row>
    <row r="1111" spans="1:16">
      <c r="A1111" s="21">
        <v>1</v>
      </c>
      <c r="B1111" s="3">
        <v>50</v>
      </c>
      <c r="C1111" s="3">
        <v>26.22</v>
      </c>
      <c r="D1111" s="3">
        <v>2</v>
      </c>
      <c r="E1111" s="3">
        <v>0</v>
      </c>
      <c r="F1111" s="3">
        <v>0</v>
      </c>
      <c r="G1111" s="3">
        <v>1</v>
      </c>
      <c r="H1111" s="3">
        <v>0</v>
      </c>
      <c r="I1111" s="3">
        <v>0</v>
      </c>
      <c r="J1111" s="25">
        <v>10493.9458</v>
      </c>
      <c r="K1111" s="25">
        <f t="shared" si="34"/>
        <v>10395.968595250037</v>
      </c>
      <c r="L1111" s="25">
        <f t="shared" si="35"/>
        <v>9.3365457204822588E-3</v>
      </c>
      <c r="N1111" s="26">
        <v>1077</v>
      </c>
      <c r="O1111" s="26">
        <v>10503.35006248333</v>
      </c>
      <c r="P1111" s="26">
        <v>-1952.0030624833307</v>
      </c>
    </row>
    <row r="1112" spans="1:16">
      <c r="A1112" s="21">
        <v>1</v>
      </c>
      <c r="B1112" s="3">
        <v>26</v>
      </c>
      <c r="C1112" s="3">
        <v>30</v>
      </c>
      <c r="D1112" s="3">
        <v>1</v>
      </c>
      <c r="E1112" s="3">
        <v>1</v>
      </c>
      <c r="F1112" s="3">
        <v>0</v>
      </c>
      <c r="G1112" s="3">
        <v>0</v>
      </c>
      <c r="H1112" s="3">
        <v>0</v>
      </c>
      <c r="I1112" s="3">
        <v>1</v>
      </c>
      <c r="J1112" s="25">
        <v>2904.0880000000002</v>
      </c>
      <c r="K1112" s="25">
        <f t="shared" si="34"/>
        <v>4299.6653925822357</v>
      </c>
      <c r="L1112" s="25">
        <f t="shared" si="35"/>
        <v>0.48055616516518623</v>
      </c>
      <c r="N1112" s="26">
        <v>1078</v>
      </c>
      <c r="O1112" s="26">
        <v>2153.3360652121551</v>
      </c>
      <c r="P1112" s="26">
        <v>-51.071365212154888</v>
      </c>
    </row>
    <row r="1113" spans="1:16">
      <c r="A1113" s="21">
        <v>1</v>
      </c>
      <c r="B1113" s="3">
        <v>45</v>
      </c>
      <c r="C1113" s="3">
        <v>20.350000000000001</v>
      </c>
      <c r="D1113" s="3">
        <v>3</v>
      </c>
      <c r="E1113" s="3">
        <v>1</v>
      </c>
      <c r="F1113" s="3">
        <v>0</v>
      </c>
      <c r="G1113" s="3">
        <v>0</v>
      </c>
      <c r="H1113" s="3">
        <v>1</v>
      </c>
      <c r="I1113" s="3">
        <v>0</v>
      </c>
      <c r="J1113" s="25">
        <v>8605.3615000000009</v>
      </c>
      <c r="K1113" s="25">
        <f t="shared" si="34"/>
        <v>6782.749295658512</v>
      </c>
      <c r="L1113" s="25">
        <f t="shared" si="35"/>
        <v>0.21179960938787856</v>
      </c>
      <c r="N1113" s="26">
        <v>1079</v>
      </c>
      <c r="O1113" s="26">
        <v>28681.286038399838</v>
      </c>
      <c r="P1113" s="26">
        <v>5990.8611616001617</v>
      </c>
    </row>
    <row r="1114" spans="1:16">
      <c r="A1114" s="21">
        <v>1</v>
      </c>
      <c r="B1114" s="3">
        <v>54</v>
      </c>
      <c r="C1114" s="3">
        <v>32.299999999999997</v>
      </c>
      <c r="D1114" s="3">
        <v>1</v>
      </c>
      <c r="E1114" s="3">
        <v>0</v>
      </c>
      <c r="F1114" s="3">
        <v>0</v>
      </c>
      <c r="G1114" s="3">
        <v>0</v>
      </c>
      <c r="H1114" s="3">
        <v>0</v>
      </c>
      <c r="I1114" s="3">
        <v>0</v>
      </c>
      <c r="J1114" s="25">
        <v>11512.405000000001</v>
      </c>
      <c r="K1114" s="25">
        <f t="shared" si="34"/>
        <v>13363.153557628842</v>
      </c>
      <c r="L1114" s="25">
        <f t="shared" si="35"/>
        <v>0.16076124472938902</v>
      </c>
      <c r="N1114" s="26">
        <v>1080</v>
      </c>
      <c r="O1114" s="26">
        <v>15920.828508891056</v>
      </c>
      <c r="P1114" s="26">
        <v>-759.29410889105566</v>
      </c>
    </row>
    <row r="1115" spans="1:16">
      <c r="A1115" s="21">
        <v>1</v>
      </c>
      <c r="B1115" s="3">
        <v>38</v>
      </c>
      <c r="C1115" s="3">
        <v>38.39</v>
      </c>
      <c r="D1115" s="3">
        <v>3</v>
      </c>
      <c r="E1115" s="3">
        <v>1</v>
      </c>
      <c r="F1115" s="3">
        <v>1</v>
      </c>
      <c r="G1115" s="3">
        <v>0</v>
      </c>
      <c r="H1115" s="3">
        <v>1</v>
      </c>
      <c r="I1115" s="3">
        <v>0</v>
      </c>
      <c r="J1115" s="25">
        <v>41949.244100000004</v>
      </c>
      <c r="K1115" s="25">
        <f t="shared" si="34"/>
        <v>34952.339272949444</v>
      </c>
      <c r="L1115" s="25">
        <f t="shared" si="35"/>
        <v>0.16679453890446999</v>
      </c>
      <c r="N1115" s="26">
        <v>1081</v>
      </c>
      <c r="O1115" s="26">
        <v>-142.82612933551422</v>
      </c>
      <c r="P1115" s="26">
        <v>12026.874709335514</v>
      </c>
    </row>
    <row r="1116" spans="1:16">
      <c r="A1116" s="21">
        <v>1</v>
      </c>
      <c r="B1116" s="3">
        <v>48</v>
      </c>
      <c r="C1116" s="3">
        <v>25.85</v>
      </c>
      <c r="D1116" s="3">
        <v>3</v>
      </c>
      <c r="E1116" s="3">
        <v>0</v>
      </c>
      <c r="F1116" s="3">
        <v>1</v>
      </c>
      <c r="G1116" s="3">
        <v>0</v>
      </c>
      <c r="H1116" s="3">
        <v>1</v>
      </c>
      <c r="I1116" s="3">
        <v>0</v>
      </c>
      <c r="J1116" s="25">
        <v>24180.933499999999</v>
      </c>
      <c r="K1116" s="25">
        <f t="shared" si="34"/>
        <v>33398.731249438104</v>
      </c>
      <c r="L1116" s="25">
        <f t="shared" si="35"/>
        <v>0.38120107106030893</v>
      </c>
      <c r="N1116" s="26">
        <v>1082</v>
      </c>
      <c r="O1116" s="26">
        <v>5713.5367726150407</v>
      </c>
      <c r="P1116" s="26">
        <v>-1259.1341226150407</v>
      </c>
    </row>
    <row r="1117" spans="1:16">
      <c r="A1117" s="21">
        <v>1</v>
      </c>
      <c r="B1117" s="3">
        <v>28</v>
      </c>
      <c r="C1117" s="3">
        <v>26.315000000000001</v>
      </c>
      <c r="D1117" s="3">
        <v>3</v>
      </c>
      <c r="E1117" s="3">
        <v>0</v>
      </c>
      <c r="F1117" s="3">
        <v>0</v>
      </c>
      <c r="G1117" s="3">
        <v>1</v>
      </c>
      <c r="H1117" s="3">
        <v>0</v>
      </c>
      <c r="I1117" s="3">
        <v>0</v>
      </c>
      <c r="J1117" s="25">
        <v>5312.1698500000002</v>
      </c>
      <c r="K1117" s="25">
        <f t="shared" si="34"/>
        <v>5252.8527626705454</v>
      </c>
      <c r="L1117" s="25">
        <f t="shared" si="35"/>
        <v>1.1166263316948498E-2</v>
      </c>
      <c r="N1117" s="26">
        <v>1083</v>
      </c>
      <c r="O1117" s="26">
        <v>4580.1345061176553</v>
      </c>
      <c r="P1117" s="26">
        <v>1275.7679938823449</v>
      </c>
    </row>
    <row r="1118" spans="1:16">
      <c r="A1118" s="21">
        <v>1</v>
      </c>
      <c r="B1118" s="3">
        <v>23</v>
      </c>
      <c r="C1118" s="3">
        <v>24.51</v>
      </c>
      <c r="D1118" s="3">
        <v>0</v>
      </c>
      <c r="E1118" s="3">
        <v>1</v>
      </c>
      <c r="F1118" s="3">
        <v>0</v>
      </c>
      <c r="G1118" s="3">
        <v>0</v>
      </c>
      <c r="H1118" s="3">
        <v>0</v>
      </c>
      <c r="I1118" s="3">
        <v>0</v>
      </c>
      <c r="J1118" s="25">
        <v>2396.0958999999998</v>
      </c>
      <c r="K1118" s="25">
        <f t="shared" si="34"/>
        <v>2151.4747207983733</v>
      </c>
      <c r="L1118" s="25">
        <f t="shared" si="35"/>
        <v>0.10209156453279961</v>
      </c>
      <c r="N1118" s="26">
        <v>1084</v>
      </c>
      <c r="O1118" s="26">
        <v>6349.5936882225833</v>
      </c>
      <c r="P1118" s="26">
        <v>-2273.0966882225835</v>
      </c>
    </row>
    <row r="1119" spans="1:16">
      <c r="A1119" s="21">
        <v>1</v>
      </c>
      <c r="B1119" s="3">
        <v>55</v>
      </c>
      <c r="C1119" s="3">
        <v>32.67</v>
      </c>
      <c r="D1119" s="3">
        <v>1</v>
      </c>
      <c r="E1119" s="3">
        <v>1</v>
      </c>
      <c r="F1119" s="3">
        <v>0</v>
      </c>
      <c r="G1119" s="3">
        <v>0</v>
      </c>
      <c r="H1119" s="3">
        <v>1</v>
      </c>
      <c r="I1119" s="3">
        <v>0</v>
      </c>
      <c r="J1119" s="25">
        <v>10807.4863</v>
      </c>
      <c r="K1119" s="25">
        <f t="shared" si="34"/>
        <v>12579.175079219276</v>
      </c>
      <c r="L1119" s="25">
        <f t="shared" si="35"/>
        <v>0.16393162387994659</v>
      </c>
      <c r="N1119" s="26">
        <v>1085</v>
      </c>
      <c r="O1119" s="26">
        <v>14928.296839884553</v>
      </c>
      <c r="P1119" s="26">
        <v>91.463210115447509</v>
      </c>
    </row>
    <row r="1120" spans="1:16">
      <c r="A1120" s="21">
        <v>1</v>
      </c>
      <c r="B1120" s="3">
        <v>41</v>
      </c>
      <c r="C1120" s="3">
        <v>29.64</v>
      </c>
      <c r="D1120" s="3">
        <v>5</v>
      </c>
      <c r="E1120" s="3">
        <v>1</v>
      </c>
      <c r="F1120" s="3">
        <v>0</v>
      </c>
      <c r="G1120" s="3">
        <v>0</v>
      </c>
      <c r="H1120" s="3">
        <v>0</v>
      </c>
      <c r="I1120" s="3">
        <v>0</v>
      </c>
      <c r="J1120" s="25">
        <v>9222.4025999999994</v>
      </c>
      <c r="K1120" s="25">
        <f t="shared" si="34"/>
        <v>10892.454209239908</v>
      </c>
      <c r="L1120" s="25">
        <f t="shared" si="35"/>
        <v>0.18108639165675858</v>
      </c>
      <c r="N1120" s="26">
        <v>1086</v>
      </c>
      <c r="O1120" s="26">
        <v>29552.085650225388</v>
      </c>
      <c r="P1120" s="26">
        <v>-10528.82565022539</v>
      </c>
    </row>
    <row r="1121" spans="1:16">
      <c r="A1121" s="21">
        <v>1</v>
      </c>
      <c r="B1121" s="3">
        <v>25</v>
      </c>
      <c r="C1121" s="3">
        <v>33.33</v>
      </c>
      <c r="D1121" s="3">
        <v>2</v>
      </c>
      <c r="E1121" s="3">
        <v>1</v>
      </c>
      <c r="F1121" s="3">
        <v>1</v>
      </c>
      <c r="G1121" s="3">
        <v>0</v>
      </c>
      <c r="H1121" s="3">
        <v>1</v>
      </c>
      <c r="I1121" s="3">
        <v>0</v>
      </c>
      <c r="J1121" s="25">
        <v>36124.573700000001</v>
      </c>
      <c r="K1121" s="25">
        <f t="shared" si="34"/>
        <v>29421.387269543946</v>
      </c>
      <c r="L1121" s="25">
        <f t="shared" si="35"/>
        <v>0.18555752342223639</v>
      </c>
      <c r="N1121" s="26">
        <v>1087</v>
      </c>
      <c r="O1121" s="26">
        <v>11885.376772365909</v>
      </c>
      <c r="P1121" s="26">
        <v>-1089.0265223659098</v>
      </c>
    </row>
    <row r="1122" spans="1:16">
      <c r="A1122" s="21">
        <v>1</v>
      </c>
      <c r="B1122" s="3">
        <v>33</v>
      </c>
      <c r="C1122" s="3">
        <v>35.75</v>
      </c>
      <c r="D1122" s="3">
        <v>1</v>
      </c>
      <c r="E1122" s="3">
        <v>1</v>
      </c>
      <c r="F1122" s="3">
        <v>1</v>
      </c>
      <c r="G1122" s="3">
        <v>0</v>
      </c>
      <c r="H1122" s="3">
        <v>1</v>
      </c>
      <c r="I1122" s="3">
        <v>0</v>
      </c>
      <c r="J1122" s="25">
        <v>38282.749499999998</v>
      </c>
      <c r="K1122" s="25">
        <f t="shared" si="34"/>
        <v>31821.585702431828</v>
      </c>
      <c r="L1122" s="25">
        <f t="shared" si="35"/>
        <v>0.16877481063809616</v>
      </c>
      <c r="N1122" s="26">
        <v>1088</v>
      </c>
      <c r="O1122" s="26">
        <v>12916.15678652777</v>
      </c>
      <c r="P1122" s="26">
        <v>-1562.9291865277701</v>
      </c>
    </row>
    <row r="1123" spans="1:16">
      <c r="A1123" s="21">
        <v>1</v>
      </c>
      <c r="B1123" s="3">
        <v>30</v>
      </c>
      <c r="C1123" s="3">
        <v>19.95</v>
      </c>
      <c r="D1123" s="3">
        <v>3</v>
      </c>
      <c r="E1123" s="3">
        <v>0</v>
      </c>
      <c r="F1123" s="3">
        <v>0</v>
      </c>
      <c r="G1123" s="3">
        <v>1</v>
      </c>
      <c r="H1123" s="3">
        <v>0</v>
      </c>
      <c r="I1123" s="3">
        <v>0</v>
      </c>
      <c r="J1123" s="25">
        <v>5693.4305000000004</v>
      </c>
      <c r="K1123" s="25">
        <f t="shared" si="34"/>
        <v>3607.5991355122437</v>
      </c>
      <c r="L1123" s="25">
        <f t="shared" si="35"/>
        <v>0.36635757027116717</v>
      </c>
      <c r="N1123" s="26">
        <v>1089</v>
      </c>
      <c r="O1123" s="26">
        <v>16920.251367522596</v>
      </c>
      <c r="P1123" s="26">
        <v>-7171.3407675225972</v>
      </c>
    </row>
    <row r="1124" spans="1:16">
      <c r="A1124" s="21">
        <v>1</v>
      </c>
      <c r="B1124" s="3">
        <v>23</v>
      </c>
      <c r="C1124" s="3">
        <v>31.4</v>
      </c>
      <c r="D1124" s="3">
        <v>0</v>
      </c>
      <c r="E1124" s="3">
        <v>0</v>
      </c>
      <c r="F1124" s="3">
        <v>1</v>
      </c>
      <c r="G1124" s="3">
        <v>0</v>
      </c>
      <c r="H1124" s="3">
        <v>0</v>
      </c>
      <c r="I1124" s="3">
        <v>1</v>
      </c>
      <c r="J1124" s="25">
        <v>34166.273000000001</v>
      </c>
      <c r="K1124" s="25">
        <f t="shared" si="34"/>
        <v>27508.31552618416</v>
      </c>
      <c r="L1124" s="25">
        <f t="shared" si="35"/>
        <v>0.1948692932886136</v>
      </c>
      <c r="N1124" s="26">
        <v>1090</v>
      </c>
      <c r="O1124" s="26">
        <v>8850.227140027906</v>
      </c>
      <c r="P1124" s="26">
        <v>1726.8598599720935</v>
      </c>
    </row>
    <row r="1125" spans="1:16">
      <c r="A1125" s="21">
        <v>1</v>
      </c>
      <c r="B1125" s="3">
        <v>46</v>
      </c>
      <c r="C1125" s="3">
        <v>38.17</v>
      </c>
      <c r="D1125" s="3">
        <v>2</v>
      </c>
      <c r="E1125" s="3">
        <v>1</v>
      </c>
      <c r="F1125" s="3">
        <v>0</v>
      </c>
      <c r="G1125" s="3">
        <v>0</v>
      </c>
      <c r="H1125" s="3">
        <v>1</v>
      </c>
      <c r="I1125" s="3">
        <v>0</v>
      </c>
      <c r="J1125" s="25">
        <v>8347.1643000000004</v>
      </c>
      <c r="K1125" s="25">
        <f t="shared" si="34"/>
        <v>12608.532446391899</v>
      </c>
      <c r="L1125" s="25">
        <f t="shared" si="35"/>
        <v>0.51051686455864997</v>
      </c>
      <c r="N1125" s="26">
        <v>1091</v>
      </c>
      <c r="O1125" s="26">
        <v>35091.319212394337</v>
      </c>
      <c r="P1125" s="26">
        <v>6584.7618876056658</v>
      </c>
    </row>
    <row r="1126" spans="1:16">
      <c r="A1126" s="21">
        <v>1</v>
      </c>
      <c r="B1126" s="3">
        <v>53</v>
      </c>
      <c r="C1126" s="3">
        <v>36.86</v>
      </c>
      <c r="D1126" s="3">
        <v>3</v>
      </c>
      <c r="E1126" s="3">
        <v>0</v>
      </c>
      <c r="F1126" s="3">
        <v>1</v>
      </c>
      <c r="G1126" s="3">
        <v>1</v>
      </c>
      <c r="H1126" s="3">
        <v>0</v>
      </c>
      <c r="I1126" s="3">
        <v>0</v>
      </c>
      <c r="J1126" s="25">
        <v>46661.4424</v>
      </c>
      <c r="K1126" s="25">
        <f t="shared" si="34"/>
        <v>39099.591086343367</v>
      </c>
      <c r="L1126" s="25">
        <f t="shared" si="35"/>
        <v>0.16205781314759854</v>
      </c>
      <c r="N1126" s="26">
        <v>1092</v>
      </c>
      <c r="O1126" s="26">
        <v>12306.701534598284</v>
      </c>
      <c r="P1126" s="26">
        <v>-1020.1628345982845</v>
      </c>
    </row>
    <row r="1127" spans="1:16">
      <c r="A1127" s="21">
        <v>1</v>
      </c>
      <c r="B1127" s="3">
        <v>27</v>
      </c>
      <c r="C1127" s="3">
        <v>32.395000000000003</v>
      </c>
      <c r="D1127" s="3">
        <v>1</v>
      </c>
      <c r="E1127" s="3">
        <v>0</v>
      </c>
      <c r="F1127" s="3">
        <v>0</v>
      </c>
      <c r="G1127" s="3">
        <v>0</v>
      </c>
      <c r="H1127" s="3">
        <v>0</v>
      </c>
      <c r="I1127" s="3">
        <v>0</v>
      </c>
      <c r="J1127" s="25">
        <v>18903.491409999999</v>
      </c>
      <c r="K1127" s="25">
        <f t="shared" si="34"/>
        <v>6460.2554172134805</v>
      </c>
      <c r="L1127" s="25">
        <f t="shared" si="35"/>
        <v>0.65825067565053152</v>
      </c>
      <c r="N1127" s="26">
        <v>1093</v>
      </c>
      <c r="O1127" s="26">
        <v>5395.9197500177252</v>
      </c>
      <c r="P1127" s="26">
        <v>-1804.4397500177251</v>
      </c>
    </row>
    <row r="1128" spans="1:16">
      <c r="A1128" s="21">
        <v>1</v>
      </c>
      <c r="B1128" s="3">
        <v>23</v>
      </c>
      <c r="C1128" s="3">
        <v>42.75</v>
      </c>
      <c r="D1128" s="3">
        <v>1</v>
      </c>
      <c r="E1128" s="3">
        <v>0</v>
      </c>
      <c r="F1128" s="3">
        <v>1</v>
      </c>
      <c r="G1128" s="3">
        <v>0</v>
      </c>
      <c r="H1128" s="3">
        <v>0</v>
      </c>
      <c r="I1128" s="3">
        <v>0</v>
      </c>
      <c r="J1128" s="25">
        <v>40904.199500000002</v>
      </c>
      <c r="K1128" s="25">
        <f t="shared" si="34"/>
        <v>32793.71276111716</v>
      </c>
      <c r="L1128" s="25">
        <f t="shared" si="35"/>
        <v>0.19828005041103033</v>
      </c>
      <c r="N1128" s="26">
        <v>1094</v>
      </c>
      <c r="O1128" s="26">
        <v>27519.352811912162</v>
      </c>
      <c r="P1128" s="26">
        <v>6388.1951880878405</v>
      </c>
    </row>
    <row r="1129" spans="1:16">
      <c r="A1129" s="21">
        <v>1</v>
      </c>
      <c r="B1129" s="3">
        <v>63</v>
      </c>
      <c r="C1129" s="3">
        <v>25.08</v>
      </c>
      <c r="D1129" s="3">
        <v>0</v>
      </c>
      <c r="E1129" s="3">
        <v>0</v>
      </c>
      <c r="F1129" s="3">
        <v>0</v>
      </c>
      <c r="G1129" s="3">
        <v>1</v>
      </c>
      <c r="H1129" s="3">
        <v>0</v>
      </c>
      <c r="I1129" s="3">
        <v>0</v>
      </c>
      <c r="J1129" s="25">
        <v>14254.608200000001</v>
      </c>
      <c r="K1129" s="25">
        <f t="shared" si="34"/>
        <v>12397.419550820938</v>
      </c>
      <c r="L1129" s="25">
        <f t="shared" si="35"/>
        <v>0.13028689551629086</v>
      </c>
      <c r="N1129" s="26">
        <v>1095</v>
      </c>
      <c r="O1129" s="26">
        <v>13277.049626681201</v>
      </c>
      <c r="P1129" s="26">
        <v>-1977.7066266811999</v>
      </c>
    </row>
    <row r="1130" spans="1:16">
      <c r="A1130" s="21">
        <v>1</v>
      </c>
      <c r="B1130" s="3">
        <v>55</v>
      </c>
      <c r="C1130" s="3">
        <v>29.9</v>
      </c>
      <c r="D1130" s="3">
        <v>0</v>
      </c>
      <c r="E1130" s="3">
        <v>1</v>
      </c>
      <c r="F1130" s="3">
        <v>0</v>
      </c>
      <c r="G1130" s="3">
        <v>0</v>
      </c>
      <c r="H1130" s="3">
        <v>0</v>
      </c>
      <c r="I1130" s="3">
        <v>1</v>
      </c>
      <c r="J1130" s="25">
        <v>10214.636</v>
      </c>
      <c r="K1130" s="25">
        <f t="shared" si="34"/>
        <v>11239.079725655109</v>
      </c>
      <c r="L1130" s="25">
        <f t="shared" si="35"/>
        <v>0.10029175054843933</v>
      </c>
      <c r="N1130" s="26">
        <v>1096</v>
      </c>
      <c r="O1130" s="26">
        <v>5220.5927208014173</v>
      </c>
      <c r="P1130" s="26">
        <v>-659.40422080141707</v>
      </c>
    </row>
    <row r="1131" spans="1:16">
      <c r="A1131" s="21">
        <v>1</v>
      </c>
      <c r="B1131" s="3">
        <v>35</v>
      </c>
      <c r="C1131" s="3">
        <v>35.86</v>
      </c>
      <c r="D1131" s="3">
        <v>2</v>
      </c>
      <c r="E1131" s="3">
        <v>0</v>
      </c>
      <c r="F1131" s="3">
        <v>0</v>
      </c>
      <c r="G1131" s="3">
        <v>0</v>
      </c>
      <c r="H1131" s="3">
        <v>1</v>
      </c>
      <c r="I1131" s="3">
        <v>0</v>
      </c>
      <c r="J1131" s="25">
        <v>5836.5204000000003</v>
      </c>
      <c r="K1131" s="25">
        <f t="shared" si="34"/>
        <v>9130.8900500351374</v>
      </c>
      <c r="L1131" s="25">
        <f t="shared" si="35"/>
        <v>0.56444069826863563</v>
      </c>
      <c r="N1131" s="26">
        <v>1097</v>
      </c>
      <c r="O1131" s="26">
        <v>37818.874173683587</v>
      </c>
      <c r="P1131" s="26">
        <v>6822.32322631641</v>
      </c>
    </row>
    <row r="1132" spans="1:16">
      <c r="A1132" s="21">
        <v>1</v>
      </c>
      <c r="B1132" s="3">
        <v>34</v>
      </c>
      <c r="C1132" s="3">
        <v>32.799999999999997</v>
      </c>
      <c r="D1132" s="3">
        <v>1</v>
      </c>
      <c r="E1132" s="3">
        <v>1</v>
      </c>
      <c r="F1132" s="3">
        <v>0</v>
      </c>
      <c r="G1132" s="3">
        <v>0</v>
      </c>
      <c r="H1132" s="3">
        <v>0</v>
      </c>
      <c r="I1132" s="3">
        <v>1</v>
      </c>
      <c r="J1132" s="25">
        <v>14358.364369999999</v>
      </c>
      <c r="K1132" s="25">
        <f t="shared" si="34"/>
        <v>7304.2578829913709</v>
      </c>
      <c r="L1132" s="25">
        <f t="shared" si="35"/>
        <v>0.4912890009775277</v>
      </c>
      <c r="N1132" s="26">
        <v>1098</v>
      </c>
      <c r="O1132" s="26">
        <v>4000.5276993095849</v>
      </c>
      <c r="P1132" s="26">
        <v>-2325.8953993095847</v>
      </c>
    </row>
    <row r="1133" spans="1:16">
      <c r="A1133" s="21">
        <v>1</v>
      </c>
      <c r="B1133" s="3">
        <v>19</v>
      </c>
      <c r="C1133" s="3">
        <v>18.600000000000001</v>
      </c>
      <c r="D1133" s="3">
        <v>0</v>
      </c>
      <c r="E1133" s="3">
        <v>0</v>
      </c>
      <c r="F1133" s="3">
        <v>0</v>
      </c>
      <c r="G1133" s="3">
        <v>0</v>
      </c>
      <c r="H1133" s="3">
        <v>0</v>
      </c>
      <c r="I1133" s="3">
        <v>1</v>
      </c>
      <c r="J1133" s="25">
        <v>1728.8969999999999</v>
      </c>
      <c r="K1133" s="25">
        <f t="shared" si="34"/>
        <v>-1709.3206320968025</v>
      </c>
      <c r="L1133" s="25">
        <f t="shared" si="35"/>
        <v>1.9886769611473689</v>
      </c>
      <c r="N1133" s="26">
        <v>1099</v>
      </c>
      <c r="O1133" s="26">
        <v>11890.589636009568</v>
      </c>
      <c r="P1133" s="26">
        <v>11154.97652399043</v>
      </c>
    </row>
    <row r="1134" spans="1:16">
      <c r="A1134" s="21">
        <v>1</v>
      </c>
      <c r="B1134" s="3">
        <v>39</v>
      </c>
      <c r="C1134" s="3">
        <v>23.87</v>
      </c>
      <c r="D1134" s="3">
        <v>5</v>
      </c>
      <c r="E1134" s="3">
        <v>0</v>
      </c>
      <c r="F1134" s="3">
        <v>0</v>
      </c>
      <c r="G1134" s="3">
        <v>0</v>
      </c>
      <c r="H1134" s="3">
        <v>1</v>
      </c>
      <c r="I1134" s="3">
        <v>0</v>
      </c>
      <c r="J1134" s="25">
        <v>8582.3022999999994</v>
      </c>
      <c r="K1134" s="25">
        <f t="shared" si="34"/>
        <v>7517.8875868379537</v>
      </c>
      <c r="L1134" s="25">
        <f t="shared" si="35"/>
        <v>0.1240243790016632</v>
      </c>
      <c r="N1134" s="26">
        <v>1100</v>
      </c>
      <c r="O1134" s="26">
        <v>5452.5342212602536</v>
      </c>
      <c r="P1134" s="26">
        <v>-2225.4131212602538</v>
      </c>
    </row>
    <row r="1135" spans="1:16">
      <c r="A1135" s="21">
        <v>1</v>
      </c>
      <c r="B1135" s="3">
        <v>27</v>
      </c>
      <c r="C1135" s="3">
        <v>45.9</v>
      </c>
      <c r="D1135" s="3">
        <v>2</v>
      </c>
      <c r="E1135" s="3">
        <v>1</v>
      </c>
      <c r="F1135" s="3">
        <v>0</v>
      </c>
      <c r="G1135" s="3">
        <v>0</v>
      </c>
      <c r="H1135" s="3">
        <v>0</v>
      </c>
      <c r="I1135" s="3">
        <v>1</v>
      </c>
      <c r="J1135" s="25">
        <v>3693.4279999999999</v>
      </c>
      <c r="K1135" s="25">
        <f t="shared" si="34"/>
        <v>10425.198202681071</v>
      </c>
      <c r="L1135" s="25">
        <f t="shared" si="35"/>
        <v>1.822634745467103</v>
      </c>
      <c r="N1135" s="26">
        <v>1101</v>
      </c>
      <c r="O1135" s="26">
        <v>27814.155686475347</v>
      </c>
      <c r="P1135" s="26">
        <v>-11037.851636475349</v>
      </c>
    </row>
    <row r="1136" spans="1:16">
      <c r="A1136" s="21">
        <v>1</v>
      </c>
      <c r="B1136" s="3">
        <v>57</v>
      </c>
      <c r="C1136" s="3">
        <v>40.28</v>
      </c>
      <c r="D1136" s="3">
        <v>0</v>
      </c>
      <c r="E1136" s="3">
        <v>1</v>
      </c>
      <c r="F1136" s="3">
        <v>0</v>
      </c>
      <c r="G1136" s="3">
        <v>0</v>
      </c>
      <c r="H1136" s="3">
        <v>0</v>
      </c>
      <c r="I1136" s="3">
        <v>0</v>
      </c>
      <c r="J1136" s="25">
        <v>20709.020339999999</v>
      </c>
      <c r="K1136" s="25">
        <f t="shared" si="34"/>
        <v>16233.671470511152</v>
      </c>
      <c r="L1136" s="25">
        <f t="shared" si="35"/>
        <v>0.21610625688770982</v>
      </c>
      <c r="N1136" s="26">
        <v>1102</v>
      </c>
      <c r="O1136" s="26">
        <v>11710.917166333718</v>
      </c>
      <c r="P1136" s="26">
        <v>-457.49616633371807</v>
      </c>
    </row>
    <row r="1137" spans="1:16">
      <c r="A1137" s="21">
        <v>1</v>
      </c>
      <c r="B1137" s="3">
        <v>52</v>
      </c>
      <c r="C1137" s="3">
        <v>18.335000000000001</v>
      </c>
      <c r="D1137" s="3">
        <v>0</v>
      </c>
      <c r="E1137" s="3">
        <v>0</v>
      </c>
      <c r="F1137" s="3">
        <v>0</v>
      </c>
      <c r="G1137" s="3">
        <v>1</v>
      </c>
      <c r="H1137" s="3">
        <v>0</v>
      </c>
      <c r="I1137" s="3">
        <v>0</v>
      </c>
      <c r="J1137" s="25">
        <v>9991.0376500000002</v>
      </c>
      <c r="K1137" s="25">
        <f t="shared" si="34"/>
        <v>7284.1398283049948</v>
      </c>
      <c r="L1137" s="25">
        <f t="shared" si="35"/>
        <v>0.27093260144956066</v>
      </c>
      <c r="N1137" s="26">
        <v>1103</v>
      </c>
      <c r="O1137" s="26">
        <v>8027.652867388194</v>
      </c>
      <c r="P1137" s="26">
        <v>-4556.243267388194</v>
      </c>
    </row>
    <row r="1138" spans="1:16">
      <c r="A1138" s="21">
        <v>1</v>
      </c>
      <c r="B1138" s="3">
        <v>28</v>
      </c>
      <c r="C1138" s="3">
        <v>33.82</v>
      </c>
      <c r="D1138" s="3">
        <v>0</v>
      </c>
      <c r="E1138" s="3">
        <v>1</v>
      </c>
      <c r="F1138" s="3">
        <v>0</v>
      </c>
      <c r="G1138" s="3">
        <v>1</v>
      </c>
      <c r="H1138" s="3">
        <v>0</v>
      </c>
      <c r="I1138" s="3">
        <v>0</v>
      </c>
      <c r="J1138" s="25">
        <v>19673.335729999999</v>
      </c>
      <c r="K1138" s="25">
        <f t="shared" si="34"/>
        <v>6240.6836371773943</v>
      </c>
      <c r="L1138" s="25">
        <f t="shared" si="35"/>
        <v>0.68278467247112884</v>
      </c>
      <c r="N1138" s="26">
        <v>1104</v>
      </c>
      <c r="O1138" s="26">
        <v>14030.893268495151</v>
      </c>
      <c r="P1138" s="26">
        <v>-2667.6100684951507</v>
      </c>
    </row>
    <row r="1139" spans="1:16">
      <c r="A1139" s="21">
        <v>1</v>
      </c>
      <c r="B1139" s="3">
        <v>50</v>
      </c>
      <c r="C1139" s="3">
        <v>28.12</v>
      </c>
      <c r="D1139" s="3">
        <v>3</v>
      </c>
      <c r="E1139" s="3">
        <v>0</v>
      </c>
      <c r="F1139" s="3">
        <v>0</v>
      </c>
      <c r="G1139" s="3">
        <v>1</v>
      </c>
      <c r="H1139" s="3">
        <v>0</v>
      </c>
      <c r="I1139" s="3">
        <v>0</v>
      </c>
      <c r="J1139" s="25">
        <v>11085.586799999999</v>
      </c>
      <c r="K1139" s="25">
        <f t="shared" si="34"/>
        <v>11515.936702259765</v>
      </c>
      <c r="L1139" s="25">
        <f t="shared" si="35"/>
        <v>3.8820669579689389E-2</v>
      </c>
      <c r="N1139" s="26">
        <v>1105</v>
      </c>
      <c r="O1139" s="26">
        <v>6581.7460346217613</v>
      </c>
      <c r="P1139" s="26">
        <v>13838.85861537824</v>
      </c>
    </row>
    <row r="1140" spans="1:16">
      <c r="A1140" s="21">
        <v>1</v>
      </c>
      <c r="B1140" s="3">
        <v>44</v>
      </c>
      <c r="C1140" s="3">
        <v>25</v>
      </c>
      <c r="D1140" s="3">
        <v>1</v>
      </c>
      <c r="E1140" s="3">
        <v>0</v>
      </c>
      <c r="F1140" s="3">
        <v>0</v>
      </c>
      <c r="G1140" s="3">
        <v>0</v>
      </c>
      <c r="H1140" s="3">
        <v>0</v>
      </c>
      <c r="I1140" s="3">
        <v>1</v>
      </c>
      <c r="J1140" s="25">
        <v>7623.518</v>
      </c>
      <c r="K1140" s="25">
        <f t="shared" si="34"/>
        <v>7358.4268295954043</v>
      </c>
      <c r="L1140" s="25">
        <f t="shared" si="35"/>
        <v>3.4772813601882446E-2</v>
      </c>
      <c r="N1140" s="26">
        <v>1106</v>
      </c>
      <c r="O1140" s="26">
        <v>11493.085902264402</v>
      </c>
      <c r="P1140" s="26">
        <v>-1154.1543022644018</v>
      </c>
    </row>
    <row r="1141" spans="1:16">
      <c r="A1141" s="21">
        <v>1</v>
      </c>
      <c r="B1141" s="3">
        <v>26</v>
      </c>
      <c r="C1141" s="3">
        <v>22.23</v>
      </c>
      <c r="D1141" s="3">
        <v>0</v>
      </c>
      <c r="E1141" s="3">
        <v>0</v>
      </c>
      <c r="F1141" s="3">
        <v>0</v>
      </c>
      <c r="G1141" s="3">
        <v>1</v>
      </c>
      <c r="H1141" s="3">
        <v>0</v>
      </c>
      <c r="I1141" s="3">
        <v>0</v>
      </c>
      <c r="J1141" s="25">
        <v>3176.2876999999999</v>
      </c>
      <c r="K1141" s="25">
        <f t="shared" si="34"/>
        <v>1927.0331641481698</v>
      </c>
      <c r="L1141" s="25">
        <f t="shared" si="35"/>
        <v>0.39330648034553989</v>
      </c>
      <c r="N1141" s="26">
        <v>1107</v>
      </c>
      <c r="O1141" s="26">
        <v>10444.822898042587</v>
      </c>
      <c r="P1141" s="26">
        <v>-1456.664148042586</v>
      </c>
    </row>
    <row r="1142" spans="1:16">
      <c r="A1142" s="21">
        <v>1</v>
      </c>
      <c r="B1142" s="3">
        <v>33</v>
      </c>
      <c r="C1142" s="3">
        <v>30.25</v>
      </c>
      <c r="D1142" s="3">
        <v>0</v>
      </c>
      <c r="E1142" s="3">
        <v>1</v>
      </c>
      <c r="F1142" s="3">
        <v>0</v>
      </c>
      <c r="G1142" s="3">
        <v>0</v>
      </c>
      <c r="H1142" s="3">
        <v>1</v>
      </c>
      <c r="I1142" s="3">
        <v>0</v>
      </c>
      <c r="J1142" s="25">
        <v>3704.3544999999999</v>
      </c>
      <c r="K1142" s="25">
        <f t="shared" si="34"/>
        <v>5631.9866205102553</v>
      </c>
      <c r="L1142" s="25">
        <f t="shared" si="35"/>
        <v>0.52036923585749029</v>
      </c>
      <c r="N1142" s="26">
        <v>1108</v>
      </c>
      <c r="O1142" s="26">
        <v>10395.968595250037</v>
      </c>
      <c r="P1142" s="26">
        <v>97.977204749962766</v>
      </c>
    </row>
    <row r="1143" spans="1:16">
      <c r="A1143" s="21">
        <v>1</v>
      </c>
      <c r="B1143" s="3">
        <v>19</v>
      </c>
      <c r="C1143" s="3">
        <v>32.49</v>
      </c>
      <c r="D1143" s="3">
        <v>0</v>
      </c>
      <c r="E1143" s="3">
        <v>0</v>
      </c>
      <c r="F1143" s="3">
        <v>1</v>
      </c>
      <c r="G1143" s="3">
        <v>1</v>
      </c>
      <c r="H1143" s="3">
        <v>0</v>
      </c>
      <c r="I1143" s="3">
        <v>0</v>
      </c>
      <c r="J1143" s="25">
        <v>36898.733079999998</v>
      </c>
      <c r="K1143" s="25">
        <f t="shared" si="34"/>
        <v>27457.698072346775</v>
      </c>
      <c r="L1143" s="25">
        <f t="shared" si="35"/>
        <v>0.2558633920352808</v>
      </c>
      <c r="N1143" s="26">
        <v>1109</v>
      </c>
      <c r="O1143" s="26">
        <v>4299.6653925822357</v>
      </c>
      <c r="P1143" s="26">
        <v>-1395.5773925822355</v>
      </c>
    </row>
    <row r="1144" spans="1:16">
      <c r="A1144" s="21">
        <v>1</v>
      </c>
      <c r="B1144" s="3">
        <v>50</v>
      </c>
      <c r="C1144" s="3">
        <v>37.07</v>
      </c>
      <c r="D1144" s="3">
        <v>1</v>
      </c>
      <c r="E1144" s="3">
        <v>1</v>
      </c>
      <c r="F1144" s="3">
        <v>0</v>
      </c>
      <c r="G1144" s="3">
        <v>0</v>
      </c>
      <c r="H1144" s="3">
        <v>1</v>
      </c>
      <c r="I1144" s="3">
        <v>0</v>
      </c>
      <c r="J1144" s="25">
        <v>9048.0272999999997</v>
      </c>
      <c r="K1144" s="25">
        <f t="shared" si="34"/>
        <v>12787.344512420234</v>
      </c>
      <c r="L1144" s="25">
        <f t="shared" si="35"/>
        <v>0.41327430703267592</v>
      </c>
      <c r="N1144" s="26">
        <v>1110</v>
      </c>
      <c r="O1144" s="26">
        <v>6782.749295658512</v>
      </c>
      <c r="P1144" s="26">
        <v>1822.6122043414889</v>
      </c>
    </row>
    <row r="1145" spans="1:16">
      <c r="A1145" s="21">
        <v>1</v>
      </c>
      <c r="B1145" s="3">
        <v>41</v>
      </c>
      <c r="C1145" s="3">
        <v>32.6</v>
      </c>
      <c r="D1145" s="3">
        <v>3</v>
      </c>
      <c r="E1145" s="3">
        <v>0</v>
      </c>
      <c r="F1145" s="3">
        <v>0</v>
      </c>
      <c r="G1145" s="3">
        <v>0</v>
      </c>
      <c r="H1145" s="3">
        <v>0</v>
      </c>
      <c r="I1145" s="3">
        <v>1</v>
      </c>
      <c r="J1145" s="25">
        <v>7954.5169999999998</v>
      </c>
      <c r="K1145" s="25">
        <f t="shared" si="34"/>
        <v>10116.729109724012</v>
      </c>
      <c r="L1145" s="25">
        <f t="shared" si="35"/>
        <v>0.27182192328258425</v>
      </c>
      <c r="N1145" s="26">
        <v>1111</v>
      </c>
      <c r="O1145" s="26">
        <v>13363.153557628842</v>
      </c>
      <c r="P1145" s="26">
        <v>-1850.7485576288418</v>
      </c>
    </row>
    <row r="1146" spans="1:16">
      <c r="A1146" s="21">
        <v>1</v>
      </c>
      <c r="B1146" s="3">
        <v>52</v>
      </c>
      <c r="C1146" s="3">
        <v>24.86</v>
      </c>
      <c r="D1146" s="3">
        <v>0</v>
      </c>
      <c r="E1146" s="3">
        <v>0</v>
      </c>
      <c r="F1146" s="3">
        <v>0</v>
      </c>
      <c r="G1146" s="3">
        <v>0</v>
      </c>
      <c r="H1146" s="3">
        <v>1</v>
      </c>
      <c r="I1146" s="3">
        <v>0</v>
      </c>
      <c r="J1146" s="25">
        <v>27117.993780000001</v>
      </c>
      <c r="K1146" s="25">
        <f t="shared" si="34"/>
        <v>8815.3189631525474</v>
      </c>
      <c r="L1146" s="25">
        <f t="shared" si="35"/>
        <v>0.67492731819807394</v>
      </c>
      <c r="N1146" s="26">
        <v>1112</v>
      </c>
      <c r="O1146" s="26">
        <v>34952.339272949444</v>
      </c>
      <c r="P1146" s="26">
        <v>6996.9048270505591</v>
      </c>
    </row>
    <row r="1147" spans="1:16">
      <c r="A1147" s="21">
        <v>1</v>
      </c>
      <c r="B1147" s="3">
        <v>39</v>
      </c>
      <c r="C1147" s="3">
        <v>32.340000000000003</v>
      </c>
      <c r="D1147" s="3">
        <v>2</v>
      </c>
      <c r="E1147" s="3">
        <v>1</v>
      </c>
      <c r="F1147" s="3">
        <v>0</v>
      </c>
      <c r="G1147" s="3">
        <v>0</v>
      </c>
      <c r="H1147" s="3">
        <v>1</v>
      </c>
      <c r="I1147" s="3">
        <v>0</v>
      </c>
      <c r="J1147" s="25">
        <v>6338.0756000000001</v>
      </c>
      <c r="K1147" s="25">
        <f t="shared" si="34"/>
        <v>8833.0401440792648</v>
      </c>
      <c r="L1147" s="25">
        <f t="shared" si="35"/>
        <v>0.39364701551986292</v>
      </c>
      <c r="N1147" s="26">
        <v>1113</v>
      </c>
      <c r="O1147" s="26">
        <v>33398.731249438104</v>
      </c>
      <c r="P1147" s="26">
        <v>-9217.7977494381048</v>
      </c>
    </row>
    <row r="1148" spans="1:16">
      <c r="A1148" s="21">
        <v>1</v>
      </c>
      <c r="B1148" s="3">
        <v>50</v>
      </c>
      <c r="C1148" s="3">
        <v>32.299999999999997</v>
      </c>
      <c r="D1148" s="3">
        <v>2</v>
      </c>
      <c r="E1148" s="3">
        <v>1</v>
      </c>
      <c r="F1148" s="3">
        <v>0</v>
      </c>
      <c r="G1148" s="3">
        <v>0</v>
      </c>
      <c r="H1148" s="3">
        <v>0</v>
      </c>
      <c r="I1148" s="3">
        <v>1</v>
      </c>
      <c r="J1148" s="25">
        <v>9630.3970000000008</v>
      </c>
      <c r="K1148" s="25">
        <f t="shared" si="34"/>
        <v>11719.863341932649</v>
      </c>
      <c r="L1148" s="25">
        <f t="shared" si="35"/>
        <v>0.2169657535335924</v>
      </c>
      <c r="N1148" s="26">
        <v>1114</v>
      </c>
      <c r="O1148" s="26">
        <v>5252.8527626705454</v>
      </c>
      <c r="P1148" s="26">
        <v>59.317087329454807</v>
      </c>
    </row>
    <row r="1149" spans="1:16">
      <c r="A1149" s="21">
        <v>1</v>
      </c>
      <c r="B1149" s="3">
        <v>52</v>
      </c>
      <c r="C1149" s="3">
        <v>32.774999999999999</v>
      </c>
      <c r="D1149" s="3">
        <v>3</v>
      </c>
      <c r="E1149" s="3">
        <v>1</v>
      </c>
      <c r="F1149" s="3">
        <v>0</v>
      </c>
      <c r="G1149" s="3">
        <v>1</v>
      </c>
      <c r="H1149" s="3">
        <v>0</v>
      </c>
      <c r="I1149" s="3">
        <v>0</v>
      </c>
      <c r="J1149" s="25">
        <v>11289.10925</v>
      </c>
      <c r="K1149" s="25">
        <f t="shared" si="34"/>
        <v>13477.280574497814</v>
      </c>
      <c r="L1149" s="25">
        <f t="shared" si="35"/>
        <v>0.19383029041886671</v>
      </c>
      <c r="N1149" s="26">
        <v>1115</v>
      </c>
      <c r="O1149" s="26">
        <v>2151.4747207983733</v>
      </c>
      <c r="P1149" s="26">
        <v>244.62117920162655</v>
      </c>
    </row>
    <row r="1150" spans="1:16">
      <c r="A1150" s="21">
        <v>1</v>
      </c>
      <c r="B1150" s="3">
        <v>60</v>
      </c>
      <c r="C1150" s="3">
        <v>32.799999999999997</v>
      </c>
      <c r="D1150" s="3">
        <v>0</v>
      </c>
      <c r="E1150" s="3">
        <v>1</v>
      </c>
      <c r="F1150" s="3">
        <v>1</v>
      </c>
      <c r="G1150" s="3">
        <v>0</v>
      </c>
      <c r="H1150" s="3">
        <v>0</v>
      </c>
      <c r="I1150" s="3">
        <v>1</v>
      </c>
      <c r="J1150" s="25">
        <v>52590.829389999999</v>
      </c>
      <c r="K1150" s="25">
        <f t="shared" si="34"/>
        <v>37355.557045726106</v>
      </c>
      <c r="L1150" s="25">
        <f t="shared" si="35"/>
        <v>0.28969446804675869</v>
      </c>
      <c r="N1150" s="26">
        <v>1116</v>
      </c>
      <c r="O1150" s="26">
        <v>12579.175079219276</v>
      </c>
      <c r="P1150" s="26">
        <v>-1771.6887792192756</v>
      </c>
    </row>
    <row r="1151" spans="1:16">
      <c r="A1151" s="21">
        <v>1</v>
      </c>
      <c r="B1151" s="3">
        <v>20</v>
      </c>
      <c r="C1151" s="3">
        <v>31.92</v>
      </c>
      <c r="D1151" s="3">
        <v>0</v>
      </c>
      <c r="E1151" s="3">
        <v>0</v>
      </c>
      <c r="F1151" s="3">
        <v>0</v>
      </c>
      <c r="G1151" s="3">
        <v>1</v>
      </c>
      <c r="H1151" s="3">
        <v>0</v>
      </c>
      <c r="I1151" s="3">
        <v>0</v>
      </c>
      <c r="J1151" s="25">
        <v>2261.5688</v>
      </c>
      <c r="K1151" s="25">
        <f t="shared" si="34"/>
        <v>3672.6796144131231</v>
      </c>
      <c r="L1151" s="25">
        <f t="shared" si="35"/>
        <v>0.62395219389882062</v>
      </c>
      <c r="N1151" s="26">
        <v>1117</v>
      </c>
      <c r="O1151" s="26">
        <v>10892.454209239908</v>
      </c>
      <c r="P1151" s="26">
        <v>-1670.0516092399084</v>
      </c>
    </row>
    <row r="1152" spans="1:16">
      <c r="A1152" s="21">
        <v>1</v>
      </c>
      <c r="B1152" s="3">
        <v>55</v>
      </c>
      <c r="C1152" s="3">
        <v>21.5</v>
      </c>
      <c r="D1152" s="3">
        <v>1</v>
      </c>
      <c r="E1152" s="3">
        <v>1</v>
      </c>
      <c r="F1152" s="3">
        <v>0</v>
      </c>
      <c r="G1152" s="3">
        <v>0</v>
      </c>
      <c r="H1152" s="3">
        <v>0</v>
      </c>
      <c r="I1152" s="3">
        <v>1</v>
      </c>
      <c r="J1152" s="25">
        <v>10791.96</v>
      </c>
      <c r="K1152" s="25">
        <f t="shared" si="34"/>
        <v>8865.3552604731849</v>
      </c>
      <c r="L1152" s="25">
        <f t="shared" si="35"/>
        <v>0.17852222761452177</v>
      </c>
      <c r="N1152" s="26">
        <v>1118</v>
      </c>
      <c r="O1152" s="26">
        <v>29421.387269543946</v>
      </c>
      <c r="P1152" s="26">
        <v>6703.1864304560549</v>
      </c>
    </row>
    <row r="1153" spans="1:16">
      <c r="A1153" s="21">
        <v>1</v>
      </c>
      <c r="B1153" s="3">
        <v>42</v>
      </c>
      <c r="C1153" s="3">
        <v>34.1</v>
      </c>
      <c r="D1153" s="3">
        <v>0</v>
      </c>
      <c r="E1153" s="3">
        <v>1</v>
      </c>
      <c r="F1153" s="3">
        <v>0</v>
      </c>
      <c r="G1153" s="3">
        <v>0</v>
      </c>
      <c r="H1153" s="3">
        <v>0</v>
      </c>
      <c r="I1153" s="3">
        <v>1</v>
      </c>
      <c r="J1153" s="25">
        <v>5979.7309999999998</v>
      </c>
      <c r="K1153" s="25">
        <f t="shared" si="34"/>
        <v>9324.5596478351144</v>
      </c>
      <c r="L1153" s="25">
        <f t="shared" si="35"/>
        <v>0.55936105618047283</v>
      </c>
      <c r="N1153" s="26">
        <v>1119</v>
      </c>
      <c r="O1153" s="26">
        <v>31821.585702431828</v>
      </c>
      <c r="P1153" s="26">
        <v>6461.1637975681697</v>
      </c>
    </row>
    <row r="1154" spans="1:16">
      <c r="A1154" s="21">
        <v>1</v>
      </c>
      <c r="B1154" s="3">
        <v>18</v>
      </c>
      <c r="C1154" s="3">
        <v>30.305</v>
      </c>
      <c r="D1154" s="3">
        <v>0</v>
      </c>
      <c r="E1154" s="3">
        <v>0</v>
      </c>
      <c r="F1154" s="3">
        <v>0</v>
      </c>
      <c r="G1154" s="3">
        <v>0</v>
      </c>
      <c r="H1154" s="3">
        <v>0</v>
      </c>
      <c r="I1154" s="3">
        <v>0</v>
      </c>
      <c r="J1154" s="25">
        <v>2203.7359499999998</v>
      </c>
      <c r="K1154" s="25">
        <f t="shared" si="34"/>
        <v>2964.1333811815584</v>
      </c>
      <c r="L1154" s="25">
        <f t="shared" si="35"/>
        <v>0.34504924747520627</v>
      </c>
      <c r="N1154" s="26">
        <v>1120</v>
      </c>
      <c r="O1154" s="26">
        <v>3607.5991355122437</v>
      </c>
      <c r="P1154" s="26">
        <v>2085.8313644877567</v>
      </c>
    </row>
    <row r="1155" spans="1:16">
      <c r="A1155" s="21">
        <v>1</v>
      </c>
      <c r="B1155" s="3">
        <v>58</v>
      </c>
      <c r="C1155" s="3">
        <v>36.479999999999997</v>
      </c>
      <c r="D1155" s="3">
        <v>0</v>
      </c>
      <c r="E1155" s="3">
        <v>0</v>
      </c>
      <c r="F1155" s="3">
        <v>0</v>
      </c>
      <c r="G1155" s="3">
        <v>1</v>
      </c>
      <c r="H1155" s="3">
        <v>0</v>
      </c>
      <c r="I1155" s="3">
        <v>0</v>
      </c>
      <c r="J1155" s="25">
        <v>12235.8392</v>
      </c>
      <c r="K1155" s="25">
        <f t="shared" si="34"/>
        <v>14979.943159297774</v>
      </c>
      <c r="L1155" s="25">
        <f t="shared" si="35"/>
        <v>0.2242677363149537</v>
      </c>
      <c r="N1155" s="26">
        <v>1121</v>
      </c>
      <c r="O1155" s="26">
        <v>27508.31552618416</v>
      </c>
      <c r="P1155" s="26">
        <v>6657.9574738158408</v>
      </c>
    </row>
    <row r="1156" spans="1:16">
      <c r="A1156" s="21">
        <v>1</v>
      </c>
      <c r="B1156" s="3">
        <v>43</v>
      </c>
      <c r="C1156" s="3">
        <v>32.56</v>
      </c>
      <c r="D1156" s="3">
        <v>3</v>
      </c>
      <c r="E1156" s="3">
        <v>0</v>
      </c>
      <c r="F1156" s="3">
        <v>1</v>
      </c>
      <c r="G1156" s="3">
        <v>0</v>
      </c>
      <c r="H1156" s="3">
        <v>1</v>
      </c>
      <c r="I1156" s="3">
        <v>0</v>
      </c>
      <c r="J1156" s="25">
        <v>40941.285400000001</v>
      </c>
      <c r="K1156" s="25">
        <f t="shared" ref="K1156:K1219" si="36">SUMPRODUCT($A$2:$I$2,A1156:I1156)</f>
        <v>34390.437560480095</v>
      </c>
      <c r="L1156" s="25">
        <f t="shared" si="35"/>
        <v>0.16000591519092622</v>
      </c>
      <c r="N1156" s="26">
        <v>1122</v>
      </c>
      <c r="O1156" s="26">
        <v>12608.532446391899</v>
      </c>
      <c r="P1156" s="26">
        <v>-4261.3681463918983</v>
      </c>
    </row>
    <row r="1157" spans="1:16">
      <c r="A1157" s="21">
        <v>1</v>
      </c>
      <c r="B1157" s="3">
        <v>35</v>
      </c>
      <c r="C1157" s="3">
        <v>35.814999999999998</v>
      </c>
      <c r="D1157" s="3">
        <v>1</v>
      </c>
      <c r="E1157" s="3">
        <v>0</v>
      </c>
      <c r="F1157" s="3">
        <v>0</v>
      </c>
      <c r="G1157" s="3">
        <v>1</v>
      </c>
      <c r="H1157" s="3">
        <v>0</v>
      </c>
      <c r="I1157" s="3">
        <v>0</v>
      </c>
      <c r="J1157" s="25">
        <v>5630.4578499999998</v>
      </c>
      <c r="K1157" s="25">
        <f t="shared" si="36"/>
        <v>9322.1839494366941</v>
      </c>
      <c r="L1157" s="25">
        <f t="shared" ref="L1157:L1220" si="37">ABS((J1157-K1157)/J1157)</f>
        <v>0.65567067506538468</v>
      </c>
      <c r="N1157" s="26">
        <v>1123</v>
      </c>
      <c r="O1157" s="26">
        <v>39099.591086343367</v>
      </c>
      <c r="P1157" s="26">
        <v>7561.8513136566326</v>
      </c>
    </row>
    <row r="1158" spans="1:16">
      <c r="A1158" s="21">
        <v>1</v>
      </c>
      <c r="B1158" s="3">
        <v>48</v>
      </c>
      <c r="C1158" s="3">
        <v>27.93</v>
      </c>
      <c r="D1158" s="3">
        <v>4</v>
      </c>
      <c r="E1158" s="3">
        <v>0</v>
      </c>
      <c r="F1158" s="3">
        <v>0</v>
      </c>
      <c r="G1158" s="3">
        <v>1</v>
      </c>
      <c r="H1158" s="3">
        <v>0</v>
      </c>
      <c r="I1158" s="3">
        <v>0</v>
      </c>
      <c r="J1158" s="25">
        <v>11015.1747</v>
      </c>
      <c r="K1158" s="25">
        <f t="shared" si="36"/>
        <v>11413.277786148143</v>
      </c>
      <c r="L1158" s="25">
        <f t="shared" si="37"/>
        <v>3.6141332025187323E-2</v>
      </c>
      <c r="N1158" s="26">
        <v>1124</v>
      </c>
      <c r="O1158" s="26">
        <v>6460.2554172134805</v>
      </c>
      <c r="P1158" s="26">
        <v>12443.235992786518</v>
      </c>
    </row>
    <row r="1159" spans="1:16">
      <c r="A1159" s="21">
        <v>1</v>
      </c>
      <c r="B1159" s="3">
        <v>36</v>
      </c>
      <c r="C1159" s="3">
        <v>22.135000000000002</v>
      </c>
      <c r="D1159" s="3">
        <v>3</v>
      </c>
      <c r="E1159" s="3">
        <v>0</v>
      </c>
      <c r="F1159" s="3">
        <v>0</v>
      </c>
      <c r="G1159" s="3">
        <v>0</v>
      </c>
      <c r="H1159" s="3">
        <v>0</v>
      </c>
      <c r="I1159" s="3">
        <v>0</v>
      </c>
      <c r="J1159" s="25">
        <v>7228.2156500000001</v>
      </c>
      <c r="K1159" s="25">
        <f t="shared" si="36"/>
        <v>6242.8388463006577</v>
      </c>
      <c r="L1159" s="25">
        <f t="shared" si="37"/>
        <v>0.13632365875793181</v>
      </c>
      <c r="N1159" s="26">
        <v>1125</v>
      </c>
      <c r="O1159" s="26">
        <v>32793.71276111716</v>
      </c>
      <c r="P1159" s="26">
        <v>8110.4867388828425</v>
      </c>
    </row>
    <row r="1160" spans="1:16">
      <c r="A1160" s="21">
        <v>1</v>
      </c>
      <c r="B1160" s="3">
        <v>19</v>
      </c>
      <c r="C1160" s="3">
        <v>44.88</v>
      </c>
      <c r="D1160" s="3">
        <v>0</v>
      </c>
      <c r="E1160" s="3">
        <v>1</v>
      </c>
      <c r="F1160" s="3">
        <v>1</v>
      </c>
      <c r="G1160" s="3">
        <v>0</v>
      </c>
      <c r="H1160" s="3">
        <v>1</v>
      </c>
      <c r="I1160" s="3">
        <v>0</v>
      </c>
      <c r="J1160" s="25">
        <v>39722.746200000001</v>
      </c>
      <c r="K1160" s="25">
        <f t="shared" si="36"/>
        <v>30846.932453226796</v>
      </c>
      <c r="L1160" s="25">
        <f t="shared" si="37"/>
        <v>0.22344411189710758</v>
      </c>
      <c r="N1160" s="26">
        <v>1126</v>
      </c>
      <c r="O1160" s="26">
        <v>12397.419550820938</v>
      </c>
      <c r="P1160" s="26">
        <v>1857.1886491790628</v>
      </c>
    </row>
    <row r="1161" spans="1:16">
      <c r="A1161" s="21">
        <v>1</v>
      </c>
      <c r="B1161" s="3">
        <v>23</v>
      </c>
      <c r="C1161" s="3">
        <v>23.18</v>
      </c>
      <c r="D1161" s="3">
        <v>2</v>
      </c>
      <c r="E1161" s="3">
        <v>0</v>
      </c>
      <c r="F1161" s="3">
        <v>0</v>
      </c>
      <c r="G1161" s="3">
        <v>1</v>
      </c>
      <c r="H1161" s="3">
        <v>0</v>
      </c>
      <c r="I1161" s="3">
        <v>0</v>
      </c>
      <c r="J1161" s="25">
        <v>14426.073850000001</v>
      </c>
      <c r="K1161" s="25">
        <f t="shared" si="36"/>
        <v>2429.6989777646891</v>
      </c>
      <c r="L1161" s="25">
        <f t="shared" si="37"/>
        <v>0.83157586720903354</v>
      </c>
      <c r="N1161" s="26">
        <v>1127</v>
      </c>
      <c r="O1161" s="26">
        <v>11239.079725655109</v>
      </c>
      <c r="P1161" s="26">
        <v>-1024.4437256551082</v>
      </c>
    </row>
    <row r="1162" spans="1:16">
      <c r="A1162" s="21">
        <v>1</v>
      </c>
      <c r="B1162" s="3">
        <v>20</v>
      </c>
      <c r="C1162" s="3">
        <v>30.59</v>
      </c>
      <c r="D1162" s="3">
        <v>0</v>
      </c>
      <c r="E1162" s="3">
        <v>0</v>
      </c>
      <c r="F1162" s="3">
        <v>0</v>
      </c>
      <c r="G1162" s="3">
        <v>0</v>
      </c>
      <c r="H1162" s="3">
        <v>0</v>
      </c>
      <c r="I1162" s="3">
        <v>0</v>
      </c>
      <c r="J1162" s="25">
        <v>2459.7201</v>
      </c>
      <c r="K1162" s="25">
        <f t="shared" si="36"/>
        <v>3574.5162205353436</v>
      </c>
      <c r="L1162" s="25">
        <f t="shared" si="37"/>
        <v>0.45322072236403793</v>
      </c>
      <c r="N1162" s="26">
        <v>1128</v>
      </c>
      <c r="O1162" s="26">
        <v>9130.8900500351374</v>
      </c>
      <c r="P1162" s="26">
        <v>-3294.3696500351371</v>
      </c>
    </row>
    <row r="1163" spans="1:16">
      <c r="A1163" s="21">
        <v>1</v>
      </c>
      <c r="B1163" s="3">
        <v>32</v>
      </c>
      <c r="C1163" s="3">
        <v>41.1</v>
      </c>
      <c r="D1163" s="3">
        <v>0</v>
      </c>
      <c r="E1163" s="3">
        <v>0</v>
      </c>
      <c r="F1163" s="3">
        <v>0</v>
      </c>
      <c r="G1163" s="3">
        <v>0</v>
      </c>
      <c r="H1163" s="3">
        <v>0</v>
      </c>
      <c r="I1163" s="3">
        <v>1</v>
      </c>
      <c r="J1163" s="25">
        <v>3989.8409999999999</v>
      </c>
      <c r="K1163" s="25">
        <f t="shared" si="36"/>
        <v>9261.6646571326237</v>
      </c>
      <c r="L1163" s="25">
        <f t="shared" si="37"/>
        <v>1.3213117157131382</v>
      </c>
      <c r="N1163" s="26">
        <v>1129</v>
      </c>
      <c r="O1163" s="26">
        <v>7304.2578829913709</v>
      </c>
      <c r="P1163" s="26">
        <v>7054.1064870086284</v>
      </c>
    </row>
    <row r="1164" spans="1:16">
      <c r="A1164" s="21">
        <v>1</v>
      </c>
      <c r="B1164" s="3">
        <v>43</v>
      </c>
      <c r="C1164" s="3">
        <v>34.58</v>
      </c>
      <c r="D1164" s="3">
        <v>1</v>
      </c>
      <c r="E1164" s="3">
        <v>0</v>
      </c>
      <c r="F1164" s="3">
        <v>0</v>
      </c>
      <c r="G1164" s="3">
        <v>1</v>
      </c>
      <c r="H1164" s="3">
        <v>0</v>
      </c>
      <c r="I1164" s="3">
        <v>0</v>
      </c>
      <c r="J1164" s="25">
        <v>7727.2532000000001</v>
      </c>
      <c r="K1164" s="25">
        <f t="shared" si="36"/>
        <v>10958.130854526093</v>
      </c>
      <c r="L1164" s="25">
        <f t="shared" si="37"/>
        <v>0.41811463542130245</v>
      </c>
      <c r="N1164" s="26">
        <v>1130</v>
      </c>
      <c r="O1164" s="26">
        <v>-1709.3206320968025</v>
      </c>
      <c r="P1164" s="26">
        <v>3438.2176320968024</v>
      </c>
    </row>
    <row r="1165" spans="1:16">
      <c r="A1165" s="21">
        <v>1</v>
      </c>
      <c r="B1165" s="3">
        <v>34</v>
      </c>
      <c r="C1165" s="3">
        <v>42.13</v>
      </c>
      <c r="D1165" s="3">
        <v>2</v>
      </c>
      <c r="E1165" s="3">
        <v>1</v>
      </c>
      <c r="F1165" s="3">
        <v>0</v>
      </c>
      <c r="G1165" s="3">
        <v>0</v>
      </c>
      <c r="H1165" s="3">
        <v>1</v>
      </c>
      <c r="I1165" s="3">
        <v>0</v>
      </c>
      <c r="J1165" s="25">
        <v>5124.1886999999997</v>
      </c>
      <c r="K1165" s="25">
        <f t="shared" si="36"/>
        <v>10869.46229224265</v>
      </c>
      <c r="L1165" s="25">
        <f t="shared" si="37"/>
        <v>1.121206483329283</v>
      </c>
      <c r="N1165" s="26">
        <v>1131</v>
      </c>
      <c r="O1165" s="26">
        <v>7517.8875868379537</v>
      </c>
      <c r="P1165" s="26">
        <v>1064.4147131620457</v>
      </c>
    </row>
    <row r="1166" spans="1:16">
      <c r="A1166" s="21">
        <v>1</v>
      </c>
      <c r="B1166" s="3">
        <v>30</v>
      </c>
      <c r="C1166" s="3">
        <v>38.83</v>
      </c>
      <c r="D1166" s="3">
        <v>1</v>
      </c>
      <c r="E1166" s="3">
        <v>1</v>
      </c>
      <c r="F1166" s="3">
        <v>0</v>
      </c>
      <c r="G1166" s="3">
        <v>0</v>
      </c>
      <c r="H1166" s="3">
        <v>1</v>
      </c>
      <c r="I1166" s="3">
        <v>0</v>
      </c>
      <c r="J1166" s="25">
        <v>18963.171920000001</v>
      </c>
      <c r="K1166" s="25">
        <f t="shared" si="36"/>
        <v>8247.1979400283526</v>
      </c>
      <c r="L1166" s="25">
        <f t="shared" si="37"/>
        <v>0.56509396345606977</v>
      </c>
      <c r="N1166" s="26">
        <v>1132</v>
      </c>
      <c r="O1166" s="26">
        <v>10425.198202681071</v>
      </c>
      <c r="P1166" s="26">
        <v>-6731.7702026810712</v>
      </c>
    </row>
    <row r="1167" spans="1:16">
      <c r="A1167" s="21">
        <v>1</v>
      </c>
      <c r="B1167" s="3">
        <v>18</v>
      </c>
      <c r="C1167" s="3">
        <v>28.215</v>
      </c>
      <c r="D1167" s="3">
        <v>0</v>
      </c>
      <c r="E1167" s="3">
        <v>0</v>
      </c>
      <c r="F1167" s="3">
        <v>0</v>
      </c>
      <c r="G1167" s="3">
        <v>0</v>
      </c>
      <c r="H1167" s="3">
        <v>0</v>
      </c>
      <c r="I1167" s="3">
        <v>0</v>
      </c>
      <c r="J1167" s="25">
        <v>2200.8308499999998</v>
      </c>
      <c r="K1167" s="25">
        <f t="shared" si="36"/>
        <v>2255.219063134904</v>
      </c>
      <c r="L1167" s="25">
        <f t="shared" si="37"/>
        <v>2.4712582130018836E-2</v>
      </c>
      <c r="N1167" s="26">
        <v>1133</v>
      </c>
      <c r="O1167" s="26">
        <v>16233.671470511152</v>
      </c>
      <c r="P1167" s="26">
        <v>4475.3488694888474</v>
      </c>
    </row>
    <row r="1168" spans="1:16">
      <c r="A1168" s="21">
        <v>1</v>
      </c>
      <c r="B1168" s="3">
        <v>41</v>
      </c>
      <c r="C1168" s="3">
        <v>28.31</v>
      </c>
      <c r="D1168" s="3">
        <v>1</v>
      </c>
      <c r="E1168" s="3">
        <v>0</v>
      </c>
      <c r="F1168" s="3">
        <v>0</v>
      </c>
      <c r="G1168" s="3">
        <v>1</v>
      </c>
      <c r="H1168" s="3">
        <v>0</v>
      </c>
      <c r="I1168" s="3">
        <v>0</v>
      </c>
      <c r="J1168" s="25">
        <v>7153.5538999999999</v>
      </c>
      <c r="K1168" s="25">
        <f t="shared" si="36"/>
        <v>8317.675195311429</v>
      </c>
      <c r="L1168" s="25">
        <f t="shared" si="37"/>
        <v>0.16273328076991622</v>
      </c>
      <c r="N1168" s="26">
        <v>1134</v>
      </c>
      <c r="O1168" s="26">
        <v>7284.1398283049948</v>
      </c>
      <c r="P1168" s="26">
        <v>2706.8978216950054</v>
      </c>
    </row>
    <row r="1169" spans="1:16">
      <c r="A1169" s="21">
        <v>1</v>
      </c>
      <c r="B1169" s="3">
        <v>35</v>
      </c>
      <c r="C1169" s="3">
        <v>26.125</v>
      </c>
      <c r="D1169" s="3">
        <v>0</v>
      </c>
      <c r="E1169" s="3">
        <v>0</v>
      </c>
      <c r="F1169" s="3">
        <v>0</v>
      </c>
      <c r="G1169" s="3">
        <v>0</v>
      </c>
      <c r="H1169" s="3">
        <v>0</v>
      </c>
      <c r="I1169" s="3">
        <v>0</v>
      </c>
      <c r="J1169" s="25">
        <v>5227.9887500000004</v>
      </c>
      <c r="K1169" s="25">
        <f t="shared" si="36"/>
        <v>5912.8627382231625</v>
      </c>
      <c r="L1169" s="25">
        <f t="shared" si="37"/>
        <v>0.1310014273123985</v>
      </c>
      <c r="N1169" s="26">
        <v>1135</v>
      </c>
      <c r="O1169" s="26">
        <v>6240.6836371773943</v>
      </c>
      <c r="P1169" s="26">
        <v>13432.652092822605</v>
      </c>
    </row>
    <row r="1170" spans="1:16">
      <c r="A1170" s="21">
        <v>1</v>
      </c>
      <c r="B1170" s="3">
        <v>57</v>
      </c>
      <c r="C1170" s="3">
        <v>40.369999999999997</v>
      </c>
      <c r="D1170" s="3">
        <v>0</v>
      </c>
      <c r="E1170" s="3">
        <v>1</v>
      </c>
      <c r="F1170" s="3">
        <v>0</v>
      </c>
      <c r="G1170" s="3">
        <v>0</v>
      </c>
      <c r="H1170" s="3">
        <v>1</v>
      </c>
      <c r="I1170" s="3">
        <v>0</v>
      </c>
      <c r="J1170" s="25">
        <v>10982.5013</v>
      </c>
      <c r="K1170" s="25">
        <f t="shared" si="36"/>
        <v>15229.176831948307</v>
      </c>
      <c r="L1170" s="25">
        <f t="shared" si="37"/>
        <v>0.38667653350956649</v>
      </c>
      <c r="N1170" s="26">
        <v>1136</v>
      </c>
      <c r="O1170" s="26">
        <v>11515.936702259765</v>
      </c>
      <c r="P1170" s="26">
        <v>-430.34990225976617</v>
      </c>
    </row>
    <row r="1171" spans="1:16">
      <c r="A1171" s="21">
        <v>1</v>
      </c>
      <c r="B1171" s="3">
        <v>29</v>
      </c>
      <c r="C1171" s="3">
        <v>24.6</v>
      </c>
      <c r="D1171" s="3">
        <v>2</v>
      </c>
      <c r="E1171" s="3">
        <v>0</v>
      </c>
      <c r="F1171" s="3">
        <v>0</v>
      </c>
      <c r="G1171" s="3">
        <v>0</v>
      </c>
      <c r="H1171" s="3">
        <v>0</v>
      </c>
      <c r="I1171" s="3">
        <v>1</v>
      </c>
      <c r="J1171" s="25">
        <v>4529.4769999999999</v>
      </c>
      <c r="K1171" s="25">
        <f t="shared" si="36"/>
        <v>3845.4047052399824</v>
      </c>
      <c r="L1171" s="25">
        <f t="shared" si="37"/>
        <v>0.15102677301596135</v>
      </c>
      <c r="N1171" s="26">
        <v>1137</v>
      </c>
      <c r="O1171" s="26">
        <v>7358.4268295954043</v>
      </c>
      <c r="P1171" s="26">
        <v>265.09117040459569</v>
      </c>
    </row>
    <row r="1172" spans="1:16">
      <c r="A1172" s="21">
        <v>1</v>
      </c>
      <c r="B1172" s="3">
        <v>32</v>
      </c>
      <c r="C1172" s="3">
        <v>35.200000000000003</v>
      </c>
      <c r="D1172" s="3">
        <v>2</v>
      </c>
      <c r="E1172" s="3">
        <v>1</v>
      </c>
      <c r="F1172" s="3">
        <v>0</v>
      </c>
      <c r="G1172" s="3">
        <v>0</v>
      </c>
      <c r="H1172" s="3">
        <v>0</v>
      </c>
      <c r="I1172" s="3">
        <v>1</v>
      </c>
      <c r="J1172" s="25">
        <v>4670.6400000000003</v>
      </c>
      <c r="K1172" s="25">
        <f t="shared" si="36"/>
        <v>8080.1100117318238</v>
      </c>
      <c r="L1172" s="25">
        <f t="shared" si="37"/>
        <v>0.72997919165934932</v>
      </c>
      <c r="N1172" s="26">
        <v>1138</v>
      </c>
      <c r="O1172" s="26">
        <v>1927.0331641481698</v>
      </c>
      <c r="P1172" s="26">
        <v>1249.25453585183</v>
      </c>
    </row>
    <row r="1173" spans="1:16">
      <c r="A1173" s="21">
        <v>1</v>
      </c>
      <c r="B1173" s="3">
        <v>37</v>
      </c>
      <c r="C1173" s="3">
        <v>34.104999999999997</v>
      </c>
      <c r="D1173" s="3">
        <v>1</v>
      </c>
      <c r="E1173" s="3">
        <v>0</v>
      </c>
      <c r="F1173" s="3">
        <v>0</v>
      </c>
      <c r="G1173" s="3">
        <v>1</v>
      </c>
      <c r="H1173" s="3">
        <v>0</v>
      </c>
      <c r="I1173" s="3">
        <v>0</v>
      </c>
      <c r="J1173" s="25">
        <v>6112.3529500000004</v>
      </c>
      <c r="K1173" s="25">
        <f t="shared" si="36"/>
        <v>9255.8758488368549</v>
      </c>
      <c r="L1173" s="25">
        <f t="shared" si="37"/>
        <v>0.51429014727247613</v>
      </c>
      <c r="N1173" s="26">
        <v>1139</v>
      </c>
      <c r="O1173" s="26">
        <v>5631.9866205102553</v>
      </c>
      <c r="P1173" s="26">
        <v>-1927.6321205102554</v>
      </c>
    </row>
    <row r="1174" spans="1:16">
      <c r="A1174" s="21">
        <v>1</v>
      </c>
      <c r="B1174" s="3">
        <v>18</v>
      </c>
      <c r="C1174" s="3">
        <v>27.36</v>
      </c>
      <c r="D1174" s="3">
        <v>1</v>
      </c>
      <c r="E1174" s="3">
        <v>1</v>
      </c>
      <c r="F1174" s="3">
        <v>1</v>
      </c>
      <c r="G1174" s="3">
        <v>0</v>
      </c>
      <c r="H1174" s="3">
        <v>0</v>
      </c>
      <c r="I1174" s="3">
        <v>0</v>
      </c>
      <c r="J1174" s="25">
        <v>17178.682400000002</v>
      </c>
      <c r="K1174" s="25">
        <f t="shared" si="36"/>
        <v>26157.929387964479</v>
      </c>
      <c r="L1174" s="25">
        <f t="shared" si="37"/>
        <v>0.52269707180595393</v>
      </c>
      <c r="N1174" s="26">
        <v>1140</v>
      </c>
      <c r="O1174" s="26">
        <v>27457.698072346775</v>
      </c>
      <c r="P1174" s="26">
        <v>9441.0350076532231</v>
      </c>
    </row>
    <row r="1175" spans="1:16">
      <c r="A1175" s="21">
        <v>1</v>
      </c>
      <c r="B1175" s="3">
        <v>43</v>
      </c>
      <c r="C1175" s="3">
        <v>26.7</v>
      </c>
      <c r="D1175" s="3">
        <v>2</v>
      </c>
      <c r="E1175" s="3">
        <v>0</v>
      </c>
      <c r="F1175" s="3">
        <v>1</v>
      </c>
      <c r="G1175" s="3">
        <v>0</v>
      </c>
      <c r="H1175" s="3">
        <v>0</v>
      </c>
      <c r="I1175" s="3">
        <v>1</v>
      </c>
      <c r="J1175" s="25">
        <v>22478.6</v>
      </c>
      <c r="K1175" s="25">
        <f t="shared" si="36"/>
        <v>32002.234435258433</v>
      </c>
      <c r="L1175" s="25">
        <f t="shared" si="37"/>
        <v>0.4236756041416474</v>
      </c>
      <c r="N1175" s="26">
        <v>1141</v>
      </c>
      <c r="O1175" s="26">
        <v>12787.344512420234</v>
      </c>
      <c r="P1175" s="26">
        <v>-3739.3172124202338</v>
      </c>
    </row>
    <row r="1176" spans="1:16">
      <c r="A1176" s="21">
        <v>1</v>
      </c>
      <c r="B1176" s="3">
        <v>56</v>
      </c>
      <c r="C1176" s="3">
        <v>41.91</v>
      </c>
      <c r="D1176" s="3">
        <v>0</v>
      </c>
      <c r="E1176" s="3">
        <v>0</v>
      </c>
      <c r="F1176" s="3">
        <v>0</v>
      </c>
      <c r="G1176" s="3">
        <v>0</v>
      </c>
      <c r="H1176" s="3">
        <v>1</v>
      </c>
      <c r="I1176" s="3">
        <v>0</v>
      </c>
      <c r="J1176" s="25">
        <v>11093.6229</v>
      </c>
      <c r="K1176" s="25">
        <f t="shared" si="36"/>
        <v>15625.992757366763</v>
      </c>
      <c r="L1176" s="25">
        <f t="shared" si="37"/>
        <v>0.40855632990434193</v>
      </c>
      <c r="N1176" s="26">
        <v>1142</v>
      </c>
      <c r="O1176" s="26">
        <v>10116.729109724012</v>
      </c>
      <c r="P1176" s="26">
        <v>-2162.2121097240124</v>
      </c>
    </row>
    <row r="1177" spans="1:16">
      <c r="A1177" s="21">
        <v>1</v>
      </c>
      <c r="B1177" s="3">
        <v>38</v>
      </c>
      <c r="C1177" s="3">
        <v>29.26</v>
      </c>
      <c r="D1177" s="3">
        <v>2</v>
      </c>
      <c r="E1177" s="3">
        <v>1</v>
      </c>
      <c r="F1177" s="3">
        <v>0</v>
      </c>
      <c r="G1177" s="3">
        <v>1</v>
      </c>
      <c r="H1177" s="3">
        <v>0</v>
      </c>
      <c r="I1177" s="3">
        <v>0</v>
      </c>
      <c r="J1177" s="25">
        <v>6457.8433999999997</v>
      </c>
      <c r="K1177" s="25">
        <f t="shared" si="36"/>
        <v>8213.526104383709</v>
      </c>
      <c r="L1177" s="25">
        <f t="shared" si="37"/>
        <v>0.27186826865199448</v>
      </c>
      <c r="N1177" s="26">
        <v>1143</v>
      </c>
      <c r="O1177" s="26">
        <v>8815.3189631525474</v>
      </c>
      <c r="P1177" s="26">
        <v>18302.674816847451</v>
      </c>
    </row>
    <row r="1178" spans="1:16">
      <c r="A1178" s="21">
        <v>1</v>
      </c>
      <c r="B1178" s="3">
        <v>29</v>
      </c>
      <c r="C1178" s="3">
        <v>32.11</v>
      </c>
      <c r="D1178" s="3">
        <v>2</v>
      </c>
      <c r="E1178" s="3">
        <v>1</v>
      </c>
      <c r="F1178" s="3">
        <v>0</v>
      </c>
      <c r="G1178" s="3">
        <v>1</v>
      </c>
      <c r="H1178" s="3">
        <v>0</v>
      </c>
      <c r="I1178" s="3">
        <v>0</v>
      </c>
      <c r="J1178" s="25">
        <v>4433.9159</v>
      </c>
      <c r="K1178" s="25">
        <f t="shared" si="36"/>
        <v>6868.5202743384707</v>
      </c>
      <c r="L1178" s="25">
        <f t="shared" si="37"/>
        <v>0.54908672813087656</v>
      </c>
      <c r="N1178" s="26">
        <v>1144</v>
      </c>
      <c r="O1178" s="26">
        <v>8833.0401440792648</v>
      </c>
      <c r="P1178" s="26">
        <v>-2494.9645440792647</v>
      </c>
    </row>
    <row r="1179" spans="1:16">
      <c r="A1179" s="21">
        <v>1</v>
      </c>
      <c r="B1179" s="3">
        <v>22</v>
      </c>
      <c r="C1179" s="3">
        <v>27.1</v>
      </c>
      <c r="D1179" s="3">
        <v>0</v>
      </c>
      <c r="E1179" s="3">
        <v>0</v>
      </c>
      <c r="F1179" s="3">
        <v>0</v>
      </c>
      <c r="G1179" s="3">
        <v>0</v>
      </c>
      <c r="H1179" s="3">
        <v>0</v>
      </c>
      <c r="I1179" s="3">
        <v>1</v>
      </c>
      <c r="J1179" s="25">
        <v>2154.3609999999999</v>
      </c>
      <c r="K1179" s="25">
        <f t="shared" si="36"/>
        <v>1944.3927812073812</v>
      </c>
      <c r="L1179" s="25">
        <f t="shared" si="37"/>
        <v>9.7461947553181064E-2</v>
      </c>
      <c r="N1179" s="26">
        <v>1145</v>
      </c>
      <c r="O1179" s="26">
        <v>11719.863341932649</v>
      </c>
      <c r="P1179" s="26">
        <v>-2089.466341932648</v>
      </c>
    </row>
    <row r="1180" spans="1:16">
      <c r="A1180" s="21">
        <v>1</v>
      </c>
      <c r="B1180" s="3">
        <v>52</v>
      </c>
      <c r="C1180" s="3">
        <v>24.13</v>
      </c>
      <c r="D1180" s="3">
        <v>1</v>
      </c>
      <c r="E1180" s="3">
        <v>0</v>
      </c>
      <c r="F1180" s="3">
        <v>1</v>
      </c>
      <c r="G1180" s="3">
        <v>1</v>
      </c>
      <c r="H1180" s="3">
        <v>0</v>
      </c>
      <c r="I1180" s="3">
        <v>0</v>
      </c>
      <c r="J1180" s="25">
        <v>23887.662700000001</v>
      </c>
      <c r="K1180" s="25">
        <f t="shared" si="36"/>
        <v>33573.800979041764</v>
      </c>
      <c r="L1180" s="25">
        <f t="shared" si="37"/>
        <v>0.40548706672092127</v>
      </c>
      <c r="N1180" s="26">
        <v>1146</v>
      </c>
      <c r="O1180" s="26">
        <v>13477.280574497814</v>
      </c>
      <c r="P1180" s="26">
        <v>-2188.1713244978146</v>
      </c>
    </row>
    <row r="1181" spans="1:16">
      <c r="A1181" s="21">
        <v>1</v>
      </c>
      <c r="B1181" s="3">
        <v>40</v>
      </c>
      <c r="C1181" s="3">
        <v>27.4</v>
      </c>
      <c r="D1181" s="3">
        <v>1</v>
      </c>
      <c r="E1181" s="3">
        <v>0</v>
      </c>
      <c r="F1181" s="3">
        <v>0</v>
      </c>
      <c r="G1181" s="3">
        <v>0</v>
      </c>
      <c r="H1181" s="3">
        <v>0</v>
      </c>
      <c r="I1181" s="3">
        <v>1</v>
      </c>
      <c r="J1181" s="25">
        <v>6496.8860000000004</v>
      </c>
      <c r="K1181" s="25">
        <f t="shared" si="36"/>
        <v>7145.065708112028</v>
      </c>
      <c r="L1181" s="25">
        <f t="shared" si="37"/>
        <v>9.9767751521579351E-2</v>
      </c>
      <c r="N1181" s="26">
        <v>1147</v>
      </c>
      <c r="O1181" s="26">
        <v>37355.557045726106</v>
      </c>
      <c r="P1181" s="26">
        <v>15235.272344273893</v>
      </c>
    </row>
    <row r="1182" spans="1:16">
      <c r="A1182" s="21">
        <v>1</v>
      </c>
      <c r="B1182" s="3">
        <v>23</v>
      </c>
      <c r="C1182" s="3">
        <v>34.865000000000002</v>
      </c>
      <c r="D1182" s="3">
        <v>0</v>
      </c>
      <c r="E1182" s="3">
        <v>0</v>
      </c>
      <c r="F1182" s="3">
        <v>0</v>
      </c>
      <c r="G1182" s="3">
        <v>0</v>
      </c>
      <c r="H1182" s="3">
        <v>0</v>
      </c>
      <c r="I1182" s="3">
        <v>0</v>
      </c>
      <c r="J1182" s="25">
        <v>2899.4893499999998</v>
      </c>
      <c r="K1182" s="25">
        <f t="shared" si="36"/>
        <v>5795.1372923337312</v>
      </c>
      <c r="L1182" s="25">
        <f t="shared" si="37"/>
        <v>0.9986751433778267</v>
      </c>
      <c r="N1182" s="26">
        <v>1148</v>
      </c>
      <c r="O1182" s="26">
        <v>3672.6796144131231</v>
      </c>
      <c r="P1182" s="26">
        <v>-1411.1108144131231</v>
      </c>
    </row>
    <row r="1183" spans="1:16">
      <c r="A1183" s="21">
        <v>1</v>
      </c>
      <c r="B1183" s="3">
        <v>31</v>
      </c>
      <c r="C1183" s="3">
        <v>29.81</v>
      </c>
      <c r="D1183" s="3">
        <v>0</v>
      </c>
      <c r="E1183" s="3">
        <v>1</v>
      </c>
      <c r="F1183" s="3">
        <v>1</v>
      </c>
      <c r="G1183" s="3">
        <v>0</v>
      </c>
      <c r="H1183" s="3">
        <v>1</v>
      </c>
      <c r="I1183" s="3">
        <v>0</v>
      </c>
      <c r="J1183" s="25">
        <v>19350.368900000001</v>
      </c>
      <c r="K1183" s="25">
        <f t="shared" si="36"/>
        <v>28817.56333775961</v>
      </c>
      <c r="L1183" s="25">
        <f t="shared" si="37"/>
        <v>0.48925136707650091</v>
      </c>
      <c r="N1183" s="26">
        <v>1149</v>
      </c>
      <c r="O1183" s="26">
        <v>8865.3552604731849</v>
      </c>
      <c r="P1183" s="26">
        <v>1926.6047395268142</v>
      </c>
    </row>
    <row r="1184" spans="1:16">
      <c r="A1184" s="21">
        <v>1</v>
      </c>
      <c r="B1184" s="3">
        <v>42</v>
      </c>
      <c r="C1184" s="3">
        <v>41.325000000000003</v>
      </c>
      <c r="D1184" s="3">
        <v>1</v>
      </c>
      <c r="E1184" s="3">
        <v>0</v>
      </c>
      <c r="F1184" s="3">
        <v>0</v>
      </c>
      <c r="G1184" s="3">
        <v>0</v>
      </c>
      <c r="H1184" s="3">
        <v>0</v>
      </c>
      <c r="I1184" s="3">
        <v>0</v>
      </c>
      <c r="J1184" s="25">
        <v>7650.7737500000003</v>
      </c>
      <c r="K1184" s="25">
        <f t="shared" si="36"/>
        <v>13342.098246018502</v>
      </c>
      <c r="L1184" s="25">
        <f t="shared" si="37"/>
        <v>0.74388874667983773</v>
      </c>
      <c r="N1184" s="26">
        <v>1150</v>
      </c>
      <c r="O1184" s="26">
        <v>9324.5596478351144</v>
      </c>
      <c r="P1184" s="26">
        <v>-3344.8286478351147</v>
      </c>
    </row>
    <row r="1185" spans="1:16">
      <c r="A1185" s="21">
        <v>1</v>
      </c>
      <c r="B1185" s="3">
        <v>24</v>
      </c>
      <c r="C1185" s="3">
        <v>29.925000000000001</v>
      </c>
      <c r="D1185" s="3">
        <v>0</v>
      </c>
      <c r="E1185" s="3">
        <v>0</v>
      </c>
      <c r="F1185" s="3">
        <v>0</v>
      </c>
      <c r="G1185" s="3">
        <v>1</v>
      </c>
      <c r="H1185" s="3">
        <v>0</v>
      </c>
      <c r="I1185" s="3">
        <v>0</v>
      </c>
      <c r="J1185" s="25">
        <v>2850.6837500000001</v>
      </c>
      <c r="K1185" s="25">
        <f t="shared" si="36"/>
        <v>4023.4140846088885</v>
      </c>
      <c r="L1185" s="25">
        <f t="shared" si="37"/>
        <v>0.4113856314678499</v>
      </c>
      <c r="N1185" s="26">
        <v>1151</v>
      </c>
      <c r="O1185" s="26">
        <v>2964.1333811815584</v>
      </c>
      <c r="P1185" s="26">
        <v>-760.39743118155866</v>
      </c>
    </row>
    <row r="1186" spans="1:16">
      <c r="A1186" s="21">
        <v>1</v>
      </c>
      <c r="B1186" s="3">
        <v>25</v>
      </c>
      <c r="C1186" s="3">
        <v>30.3</v>
      </c>
      <c r="D1186" s="3">
        <v>0</v>
      </c>
      <c r="E1186" s="3">
        <v>0</v>
      </c>
      <c r="F1186" s="3">
        <v>0</v>
      </c>
      <c r="G1186" s="3">
        <v>0</v>
      </c>
      <c r="H1186" s="3">
        <v>0</v>
      </c>
      <c r="I1186" s="3">
        <v>1</v>
      </c>
      <c r="J1186" s="25">
        <v>2632.9920000000002</v>
      </c>
      <c r="K1186" s="25">
        <f t="shared" si="36"/>
        <v>3800.3808903741142</v>
      </c>
      <c r="L1186" s="25">
        <f t="shared" si="37"/>
        <v>0.44336970654453711</v>
      </c>
      <c r="N1186" s="26">
        <v>1152</v>
      </c>
      <c r="O1186" s="26">
        <v>14979.943159297774</v>
      </c>
      <c r="P1186" s="26">
        <v>-2744.1039592977741</v>
      </c>
    </row>
    <row r="1187" spans="1:16">
      <c r="A1187" s="21">
        <v>1</v>
      </c>
      <c r="B1187" s="3">
        <v>48</v>
      </c>
      <c r="C1187" s="3">
        <v>27.36</v>
      </c>
      <c r="D1187" s="3">
        <v>1</v>
      </c>
      <c r="E1187" s="3">
        <v>0</v>
      </c>
      <c r="F1187" s="3">
        <v>0</v>
      </c>
      <c r="G1187" s="3">
        <v>0</v>
      </c>
      <c r="H1187" s="3">
        <v>0</v>
      </c>
      <c r="I1187" s="3">
        <v>0</v>
      </c>
      <c r="J1187" s="25">
        <v>9447.3824000000004</v>
      </c>
      <c r="K1187" s="25">
        <f t="shared" si="36"/>
        <v>10146.399781567206</v>
      </c>
      <c r="L1187" s="25">
        <f t="shared" si="37"/>
        <v>7.3990588289006481E-2</v>
      </c>
      <c r="N1187" s="26">
        <v>1153</v>
      </c>
      <c r="O1187" s="26">
        <v>34390.437560480095</v>
      </c>
      <c r="P1187" s="26">
        <v>6550.8478395199054</v>
      </c>
    </row>
    <row r="1188" spans="1:16">
      <c r="A1188" s="21">
        <v>1</v>
      </c>
      <c r="B1188" s="3">
        <v>23</v>
      </c>
      <c r="C1188" s="3">
        <v>28.49</v>
      </c>
      <c r="D1188" s="3">
        <v>1</v>
      </c>
      <c r="E1188" s="3">
        <v>0</v>
      </c>
      <c r="F1188" s="3">
        <v>1</v>
      </c>
      <c r="G1188" s="3">
        <v>0</v>
      </c>
      <c r="H1188" s="3">
        <v>1</v>
      </c>
      <c r="I1188" s="3">
        <v>0</v>
      </c>
      <c r="J1188" s="25">
        <v>18328.238099999999</v>
      </c>
      <c r="K1188" s="25">
        <f t="shared" si="36"/>
        <v>26921.792063238758</v>
      </c>
      <c r="L1188" s="25">
        <f t="shared" si="37"/>
        <v>0.46886961618197004</v>
      </c>
      <c r="N1188" s="26">
        <v>1154</v>
      </c>
      <c r="O1188" s="26">
        <v>9322.1839494366941</v>
      </c>
      <c r="P1188" s="26">
        <v>-3691.7260994366943</v>
      </c>
    </row>
    <row r="1189" spans="1:16">
      <c r="A1189" s="21">
        <v>1</v>
      </c>
      <c r="B1189" s="3">
        <v>45</v>
      </c>
      <c r="C1189" s="3">
        <v>23.56</v>
      </c>
      <c r="D1189" s="3">
        <v>2</v>
      </c>
      <c r="E1189" s="3">
        <v>1</v>
      </c>
      <c r="F1189" s="3">
        <v>0</v>
      </c>
      <c r="G1189" s="3">
        <v>0</v>
      </c>
      <c r="H1189" s="3">
        <v>0</v>
      </c>
      <c r="I1189" s="3">
        <v>0</v>
      </c>
      <c r="J1189" s="25">
        <v>8603.8233999999993</v>
      </c>
      <c r="K1189" s="25">
        <f t="shared" si="36"/>
        <v>8431.0817859879935</v>
      </c>
      <c r="L1189" s="25">
        <f t="shared" si="37"/>
        <v>2.0077308189752688E-2</v>
      </c>
      <c r="N1189" s="26">
        <v>1155</v>
      </c>
      <c r="O1189" s="26">
        <v>11413.277786148143</v>
      </c>
      <c r="P1189" s="26">
        <v>-398.10308614814312</v>
      </c>
    </row>
    <row r="1190" spans="1:16">
      <c r="A1190" s="21">
        <v>1</v>
      </c>
      <c r="B1190" s="3">
        <v>20</v>
      </c>
      <c r="C1190" s="3">
        <v>35.625</v>
      </c>
      <c r="D1190" s="3">
        <v>3</v>
      </c>
      <c r="E1190" s="3">
        <v>1</v>
      </c>
      <c r="F1190" s="3">
        <v>1</v>
      </c>
      <c r="G1190" s="3">
        <v>1</v>
      </c>
      <c r="H1190" s="3">
        <v>0</v>
      </c>
      <c r="I1190" s="3">
        <v>0</v>
      </c>
      <c r="J1190" s="25">
        <v>37465.34375</v>
      </c>
      <c r="K1190" s="25">
        <f t="shared" si="36"/>
        <v>30073.113178006399</v>
      </c>
      <c r="L1190" s="25">
        <f t="shared" si="37"/>
        <v>0.19730849452018176</v>
      </c>
      <c r="N1190" s="26">
        <v>1156</v>
      </c>
      <c r="O1190" s="26">
        <v>6242.8388463006577</v>
      </c>
      <c r="P1190" s="26">
        <v>985.37680369934242</v>
      </c>
    </row>
    <row r="1191" spans="1:16">
      <c r="A1191" s="21">
        <v>1</v>
      </c>
      <c r="B1191" s="3">
        <v>62</v>
      </c>
      <c r="C1191" s="3">
        <v>32.68</v>
      </c>
      <c r="D1191" s="3">
        <v>0</v>
      </c>
      <c r="E1191" s="3">
        <v>0</v>
      </c>
      <c r="F1191" s="3">
        <v>0</v>
      </c>
      <c r="G1191" s="3">
        <v>1</v>
      </c>
      <c r="H1191" s="3">
        <v>0</v>
      </c>
      <c r="I1191" s="3">
        <v>0</v>
      </c>
      <c r="J1191" s="25">
        <v>13844.797200000001</v>
      </c>
      <c r="K1191" s="25">
        <f t="shared" si="36"/>
        <v>14718.433445725974</v>
      </c>
      <c r="L1191" s="25">
        <f t="shared" si="37"/>
        <v>6.3102133827281554E-2</v>
      </c>
      <c r="N1191" s="26">
        <v>1157</v>
      </c>
      <c r="O1191" s="26">
        <v>30846.932453226796</v>
      </c>
      <c r="P1191" s="26">
        <v>8875.8137467732049</v>
      </c>
    </row>
    <row r="1192" spans="1:16">
      <c r="A1192" s="21">
        <v>1</v>
      </c>
      <c r="B1192" s="3">
        <v>43</v>
      </c>
      <c r="C1192" s="3">
        <v>25.27</v>
      </c>
      <c r="D1192" s="3">
        <v>1</v>
      </c>
      <c r="E1192" s="3">
        <v>0</v>
      </c>
      <c r="F1192" s="3">
        <v>1</v>
      </c>
      <c r="G1192" s="3">
        <v>0</v>
      </c>
      <c r="H1192" s="3">
        <v>0</v>
      </c>
      <c r="I1192" s="3">
        <v>0</v>
      </c>
      <c r="J1192" s="25">
        <v>21771.3423</v>
      </c>
      <c r="K1192" s="25">
        <f t="shared" si="36"/>
        <v>32001.738242746633</v>
      </c>
      <c r="L1192" s="25">
        <f t="shared" si="37"/>
        <v>0.46990193814308973</v>
      </c>
      <c r="N1192" s="26">
        <v>1158</v>
      </c>
      <c r="O1192" s="26">
        <v>2429.6989777646891</v>
      </c>
      <c r="P1192" s="26">
        <v>11996.374872235312</v>
      </c>
    </row>
    <row r="1193" spans="1:16">
      <c r="A1193" s="21">
        <v>1</v>
      </c>
      <c r="B1193" s="3">
        <v>23</v>
      </c>
      <c r="C1193" s="3">
        <v>28</v>
      </c>
      <c r="D1193" s="3">
        <v>0</v>
      </c>
      <c r="E1193" s="3">
        <v>0</v>
      </c>
      <c r="F1193" s="3">
        <v>0</v>
      </c>
      <c r="G1193" s="3">
        <v>0</v>
      </c>
      <c r="H1193" s="3">
        <v>0</v>
      </c>
      <c r="I1193" s="3">
        <v>1</v>
      </c>
      <c r="J1193" s="25">
        <v>13126.677449999999</v>
      </c>
      <c r="K1193" s="25">
        <f t="shared" si="36"/>
        <v>2506.5232419944855</v>
      </c>
      <c r="L1193" s="25">
        <f t="shared" si="37"/>
        <v>0.80905120495708638</v>
      </c>
      <c r="N1193" s="26">
        <v>1159</v>
      </c>
      <c r="O1193" s="26">
        <v>3574.5162205353436</v>
      </c>
      <c r="P1193" s="26">
        <v>-1114.7961205353436</v>
      </c>
    </row>
    <row r="1194" spans="1:16">
      <c r="A1194" s="21">
        <v>1</v>
      </c>
      <c r="B1194" s="3">
        <v>31</v>
      </c>
      <c r="C1194" s="3">
        <v>32.774999999999999</v>
      </c>
      <c r="D1194" s="3">
        <v>2</v>
      </c>
      <c r="E1194" s="3">
        <v>0</v>
      </c>
      <c r="F1194" s="3">
        <v>0</v>
      </c>
      <c r="G1194" s="3">
        <v>1</v>
      </c>
      <c r="H1194" s="3">
        <v>0</v>
      </c>
      <c r="I1194" s="3">
        <v>0</v>
      </c>
      <c r="J1194" s="25">
        <v>5327.4002499999997</v>
      </c>
      <c r="K1194" s="25">
        <f t="shared" si="36"/>
        <v>7739.1109854594815</v>
      </c>
      <c r="L1194" s="25">
        <f t="shared" si="37"/>
        <v>0.45269936972719144</v>
      </c>
      <c r="N1194" s="26">
        <v>1160</v>
      </c>
      <c r="O1194" s="26">
        <v>9261.6646571326237</v>
      </c>
      <c r="P1194" s="26">
        <v>-5271.8236571326233</v>
      </c>
    </row>
    <row r="1195" spans="1:16">
      <c r="A1195" s="21">
        <v>1</v>
      </c>
      <c r="B1195" s="3">
        <v>41</v>
      </c>
      <c r="C1195" s="3">
        <v>21.754999999999999</v>
      </c>
      <c r="D1195" s="3">
        <v>1</v>
      </c>
      <c r="E1195" s="3">
        <v>0</v>
      </c>
      <c r="F1195" s="3">
        <v>0</v>
      </c>
      <c r="G1195" s="3">
        <v>0</v>
      </c>
      <c r="H1195" s="3">
        <v>0</v>
      </c>
      <c r="I1195" s="3">
        <v>0</v>
      </c>
      <c r="J1195" s="25">
        <v>13725.47184</v>
      </c>
      <c r="K1195" s="25">
        <f t="shared" si="36"/>
        <v>6447.2260063170115</v>
      </c>
      <c r="L1195" s="25">
        <f t="shared" si="37"/>
        <v>0.53027290562587959</v>
      </c>
      <c r="N1195" s="26">
        <v>1161</v>
      </c>
      <c r="O1195" s="26">
        <v>10958.130854526093</v>
      </c>
      <c r="P1195" s="26">
        <v>-3230.8776545260926</v>
      </c>
    </row>
    <row r="1196" spans="1:16">
      <c r="A1196" s="21">
        <v>1</v>
      </c>
      <c r="B1196" s="3">
        <v>58</v>
      </c>
      <c r="C1196" s="3">
        <v>32.395000000000003</v>
      </c>
      <c r="D1196" s="3">
        <v>1</v>
      </c>
      <c r="E1196" s="3">
        <v>0</v>
      </c>
      <c r="F1196" s="3">
        <v>0</v>
      </c>
      <c r="G1196" s="3">
        <v>0</v>
      </c>
      <c r="H1196" s="3">
        <v>0</v>
      </c>
      <c r="I1196" s="3">
        <v>0</v>
      </c>
      <c r="J1196" s="25">
        <v>13019.161050000001</v>
      </c>
      <c r="K1196" s="25">
        <f t="shared" si="36"/>
        <v>14422.802345871267</v>
      </c>
      <c r="L1196" s="25">
        <f t="shared" si="37"/>
        <v>0.10781349815710792</v>
      </c>
      <c r="N1196" s="26">
        <v>1162</v>
      </c>
      <c r="O1196" s="26">
        <v>10869.46229224265</v>
      </c>
      <c r="P1196" s="26">
        <v>-5745.27359224265</v>
      </c>
    </row>
    <row r="1197" spans="1:16">
      <c r="A1197" s="21">
        <v>1</v>
      </c>
      <c r="B1197" s="3">
        <v>48</v>
      </c>
      <c r="C1197" s="3">
        <v>36.575000000000003</v>
      </c>
      <c r="D1197" s="3">
        <v>0</v>
      </c>
      <c r="E1197" s="3">
        <v>0</v>
      </c>
      <c r="F1197" s="3">
        <v>0</v>
      </c>
      <c r="G1197" s="3">
        <v>1</v>
      </c>
      <c r="H1197" s="3">
        <v>0</v>
      </c>
      <c r="I1197" s="3">
        <v>0</v>
      </c>
      <c r="J1197" s="25">
        <v>8671.1912499999999</v>
      </c>
      <c r="K1197" s="25">
        <f t="shared" si="36"/>
        <v>12443.603012017327</v>
      </c>
      <c r="L1197" s="25">
        <f t="shared" si="37"/>
        <v>0.43505115424796187</v>
      </c>
      <c r="N1197" s="26">
        <v>1163</v>
      </c>
      <c r="O1197" s="26">
        <v>8247.1979400283526</v>
      </c>
      <c r="P1197" s="26">
        <v>10715.973979971648</v>
      </c>
    </row>
    <row r="1198" spans="1:16">
      <c r="A1198" s="21">
        <v>1</v>
      </c>
      <c r="B1198" s="3">
        <v>31</v>
      </c>
      <c r="C1198" s="3">
        <v>21.754999999999999</v>
      </c>
      <c r="D1198" s="3">
        <v>0</v>
      </c>
      <c r="E1198" s="3">
        <v>0</v>
      </c>
      <c r="F1198" s="3">
        <v>0</v>
      </c>
      <c r="G1198" s="3">
        <v>1</v>
      </c>
      <c r="H1198" s="3">
        <v>0</v>
      </c>
      <c r="I1198" s="3">
        <v>0</v>
      </c>
      <c r="J1198" s="25">
        <v>4134.0824499999999</v>
      </c>
      <c r="K1198" s="25">
        <f t="shared" si="36"/>
        <v>3050.1980363697594</v>
      </c>
      <c r="L1198" s="25">
        <f t="shared" si="37"/>
        <v>0.26218258265029054</v>
      </c>
      <c r="N1198" s="26">
        <v>1164</v>
      </c>
      <c r="O1198" s="26">
        <v>2255.219063134904</v>
      </c>
      <c r="P1198" s="26">
        <v>-54.388213134904163</v>
      </c>
    </row>
    <row r="1199" spans="1:16">
      <c r="A1199" s="21">
        <v>1</v>
      </c>
      <c r="B1199" s="3">
        <v>19</v>
      </c>
      <c r="C1199" s="3">
        <v>27.93</v>
      </c>
      <c r="D1199" s="3">
        <v>3</v>
      </c>
      <c r="E1199" s="3">
        <v>0</v>
      </c>
      <c r="F1199" s="3">
        <v>0</v>
      </c>
      <c r="G1199" s="3">
        <v>1</v>
      </c>
      <c r="H1199" s="3">
        <v>0</v>
      </c>
      <c r="I1199" s="3">
        <v>0</v>
      </c>
      <c r="J1199" s="25">
        <v>18838.703659999999</v>
      </c>
      <c r="K1199" s="25">
        <f t="shared" si="36"/>
        <v>3488.9430174159193</v>
      </c>
      <c r="L1199" s="25">
        <f t="shared" si="37"/>
        <v>0.81479919848073457</v>
      </c>
      <c r="N1199" s="26">
        <v>1165</v>
      </c>
      <c r="O1199" s="26">
        <v>8317.675195311429</v>
      </c>
      <c r="P1199" s="26">
        <v>-1164.1212953114291</v>
      </c>
    </row>
    <row r="1200" spans="1:16">
      <c r="A1200" s="21">
        <v>1</v>
      </c>
      <c r="B1200" s="3">
        <v>19</v>
      </c>
      <c r="C1200" s="3">
        <v>30.02</v>
      </c>
      <c r="D1200" s="3">
        <v>0</v>
      </c>
      <c r="E1200" s="3">
        <v>0</v>
      </c>
      <c r="F1200" s="3">
        <v>1</v>
      </c>
      <c r="G1200" s="3">
        <v>1</v>
      </c>
      <c r="H1200" s="3">
        <v>0</v>
      </c>
      <c r="I1200" s="3">
        <v>0</v>
      </c>
      <c r="J1200" s="25">
        <v>33307.550799999997</v>
      </c>
      <c r="K1200" s="25">
        <f t="shared" si="36"/>
        <v>26619.890241928002</v>
      </c>
      <c r="L1200" s="25">
        <f t="shared" si="37"/>
        <v>0.2007851192130283</v>
      </c>
      <c r="N1200" s="26">
        <v>1166</v>
      </c>
      <c r="O1200" s="26">
        <v>5912.8627382231625</v>
      </c>
      <c r="P1200" s="26">
        <v>-684.87398822316209</v>
      </c>
    </row>
    <row r="1201" spans="1:16">
      <c r="A1201" s="21">
        <v>1</v>
      </c>
      <c r="B1201" s="3">
        <v>41</v>
      </c>
      <c r="C1201" s="3">
        <v>33.549999999999997</v>
      </c>
      <c r="D1201" s="3">
        <v>0</v>
      </c>
      <c r="E1201" s="3">
        <v>1</v>
      </c>
      <c r="F1201" s="3">
        <v>0</v>
      </c>
      <c r="G1201" s="3">
        <v>0</v>
      </c>
      <c r="H1201" s="3">
        <v>1</v>
      </c>
      <c r="I1201" s="3">
        <v>0</v>
      </c>
      <c r="J1201" s="25">
        <v>5699.8374999999996</v>
      </c>
      <c r="K1201" s="25">
        <f t="shared" si="36"/>
        <v>8806.1758377248098</v>
      </c>
      <c r="L1201" s="25">
        <f t="shared" si="37"/>
        <v>0.54498717511241512</v>
      </c>
      <c r="N1201" s="26">
        <v>1167</v>
      </c>
      <c r="O1201" s="26">
        <v>15229.176831948307</v>
      </c>
      <c r="P1201" s="26">
        <v>-4246.6755319483073</v>
      </c>
    </row>
    <row r="1202" spans="1:16">
      <c r="A1202" s="21">
        <v>1</v>
      </c>
      <c r="B1202" s="3">
        <v>40</v>
      </c>
      <c r="C1202" s="3">
        <v>29.355</v>
      </c>
      <c r="D1202" s="3">
        <v>1</v>
      </c>
      <c r="E1202" s="3">
        <v>1</v>
      </c>
      <c r="F1202" s="3">
        <v>0</v>
      </c>
      <c r="G1202" s="3">
        <v>1</v>
      </c>
      <c r="H1202" s="3">
        <v>0</v>
      </c>
      <c r="I1202" s="3">
        <v>0</v>
      </c>
      <c r="J1202" s="25">
        <v>6393.6034499999996</v>
      </c>
      <c r="K1202" s="25">
        <f t="shared" si="36"/>
        <v>8283.9616424023006</v>
      </c>
      <c r="L1202" s="25">
        <f t="shared" si="37"/>
        <v>0.2956639721536532</v>
      </c>
      <c r="N1202" s="26">
        <v>1168</v>
      </c>
      <c r="O1202" s="26">
        <v>3845.4047052399824</v>
      </c>
      <c r="P1202" s="26">
        <v>684.07229476001748</v>
      </c>
    </row>
    <row r="1203" spans="1:16">
      <c r="A1203" s="21">
        <v>1</v>
      </c>
      <c r="B1203" s="3">
        <v>31</v>
      </c>
      <c r="C1203" s="3">
        <v>25.8</v>
      </c>
      <c r="D1203" s="3">
        <v>2</v>
      </c>
      <c r="E1203" s="3">
        <v>0</v>
      </c>
      <c r="F1203" s="3">
        <v>0</v>
      </c>
      <c r="G1203" s="3">
        <v>0</v>
      </c>
      <c r="H1203" s="3">
        <v>0</v>
      </c>
      <c r="I1203" s="3">
        <v>1</v>
      </c>
      <c r="J1203" s="25">
        <v>4934.7049999999999</v>
      </c>
      <c r="K1203" s="25">
        <f t="shared" si="36"/>
        <v>4766.1495546476872</v>
      </c>
      <c r="L1203" s="25">
        <f t="shared" si="37"/>
        <v>3.4157147256484985E-2</v>
      </c>
      <c r="N1203" s="26">
        <v>1169</v>
      </c>
      <c r="O1203" s="26">
        <v>8080.1100117318238</v>
      </c>
      <c r="P1203" s="26">
        <v>-3409.4700117318234</v>
      </c>
    </row>
    <row r="1204" spans="1:16">
      <c r="A1204" s="21">
        <v>1</v>
      </c>
      <c r="B1204" s="3">
        <v>37</v>
      </c>
      <c r="C1204" s="3">
        <v>24.32</v>
      </c>
      <c r="D1204" s="3">
        <v>2</v>
      </c>
      <c r="E1204" s="3">
        <v>1</v>
      </c>
      <c r="F1204" s="3">
        <v>0</v>
      </c>
      <c r="G1204" s="3">
        <v>1</v>
      </c>
      <c r="H1204" s="3">
        <v>0</v>
      </c>
      <c r="I1204" s="3">
        <v>0</v>
      </c>
      <c r="J1204" s="25">
        <v>6198.7518</v>
      </c>
      <c r="K1204" s="25">
        <f t="shared" si="36"/>
        <v>6281.0540910088102</v>
      </c>
      <c r="L1204" s="25">
        <f t="shared" si="37"/>
        <v>1.3277236073367261E-2</v>
      </c>
      <c r="N1204" s="26">
        <v>1170</v>
      </c>
      <c r="O1204" s="26">
        <v>9255.8758488368549</v>
      </c>
      <c r="P1204" s="26">
        <v>-3143.5228988368544</v>
      </c>
    </row>
    <row r="1205" spans="1:16">
      <c r="A1205" s="21">
        <v>1</v>
      </c>
      <c r="B1205" s="3">
        <v>46</v>
      </c>
      <c r="C1205" s="3">
        <v>40.375</v>
      </c>
      <c r="D1205" s="3">
        <v>2</v>
      </c>
      <c r="E1205" s="3">
        <v>1</v>
      </c>
      <c r="F1205" s="3">
        <v>0</v>
      </c>
      <c r="G1205" s="3">
        <v>1</v>
      </c>
      <c r="H1205" s="3">
        <v>0</v>
      </c>
      <c r="I1205" s="3">
        <v>0</v>
      </c>
      <c r="J1205" s="25">
        <v>8733.2292500000003</v>
      </c>
      <c r="K1205" s="25">
        <f t="shared" si="36"/>
        <v>14038.51216156698</v>
      </c>
      <c r="L1205" s="25">
        <f t="shared" si="37"/>
        <v>0.60748238248377362</v>
      </c>
      <c r="N1205" s="26">
        <v>1171</v>
      </c>
      <c r="O1205" s="26">
        <v>26157.929387964479</v>
      </c>
      <c r="P1205" s="26">
        <v>-8979.2469879644777</v>
      </c>
    </row>
    <row r="1206" spans="1:16">
      <c r="A1206" s="21">
        <v>1</v>
      </c>
      <c r="B1206" s="3">
        <v>22</v>
      </c>
      <c r="C1206" s="3">
        <v>32.11</v>
      </c>
      <c r="D1206" s="3">
        <v>0</v>
      </c>
      <c r="E1206" s="3">
        <v>1</v>
      </c>
      <c r="F1206" s="3">
        <v>0</v>
      </c>
      <c r="G1206" s="3">
        <v>1</v>
      </c>
      <c r="H1206" s="3">
        <v>0</v>
      </c>
      <c r="I1206" s="3">
        <v>0</v>
      </c>
      <c r="J1206" s="25">
        <v>2055.3249000000001</v>
      </c>
      <c r="K1206" s="25">
        <f t="shared" si="36"/>
        <v>4119.52471627877</v>
      </c>
      <c r="L1206" s="25">
        <f t="shared" si="37"/>
        <v>1.004318011365877</v>
      </c>
      <c r="N1206" s="26">
        <v>1172</v>
      </c>
      <c r="O1206" s="26">
        <v>32002.234435258433</v>
      </c>
      <c r="P1206" s="26">
        <v>-9523.6344352584347</v>
      </c>
    </row>
    <row r="1207" spans="1:16">
      <c r="A1207" s="21">
        <v>1</v>
      </c>
      <c r="B1207" s="3">
        <v>51</v>
      </c>
      <c r="C1207" s="3">
        <v>32.299999999999997</v>
      </c>
      <c r="D1207" s="3">
        <v>1</v>
      </c>
      <c r="E1207" s="3">
        <v>1</v>
      </c>
      <c r="F1207" s="3">
        <v>0</v>
      </c>
      <c r="G1207" s="3">
        <v>0</v>
      </c>
      <c r="H1207" s="3">
        <v>0</v>
      </c>
      <c r="I1207" s="3">
        <v>0</v>
      </c>
      <c r="J1207" s="25">
        <v>9964.06</v>
      </c>
      <c r="K1207" s="25">
        <f t="shared" si="36"/>
        <v>12461.270140621691</v>
      </c>
      <c r="L1207" s="25">
        <f t="shared" si="37"/>
        <v>0.25062174862673364</v>
      </c>
      <c r="N1207" s="26">
        <v>1173</v>
      </c>
      <c r="O1207" s="26">
        <v>15625.992757366763</v>
      </c>
      <c r="P1207" s="26">
        <v>-4532.3698573667625</v>
      </c>
    </row>
    <row r="1208" spans="1:16">
      <c r="A1208" s="21">
        <v>1</v>
      </c>
      <c r="B1208" s="3">
        <v>18</v>
      </c>
      <c r="C1208" s="3">
        <v>27.28</v>
      </c>
      <c r="D1208" s="3">
        <v>3</v>
      </c>
      <c r="E1208" s="3">
        <v>0</v>
      </c>
      <c r="F1208" s="3">
        <v>1</v>
      </c>
      <c r="G1208" s="3">
        <v>0</v>
      </c>
      <c r="H1208" s="3">
        <v>1</v>
      </c>
      <c r="I1208" s="3">
        <v>0</v>
      </c>
      <c r="J1208" s="25">
        <v>18223.4512</v>
      </c>
      <c r="K1208" s="25">
        <f t="shared" si="36"/>
        <v>26178.087311981169</v>
      </c>
      <c r="L1208" s="25">
        <f t="shared" si="37"/>
        <v>0.43650546895207043</v>
      </c>
      <c r="N1208" s="26">
        <v>1174</v>
      </c>
      <c r="O1208" s="26">
        <v>8213.526104383709</v>
      </c>
      <c r="P1208" s="26">
        <v>-1755.6827043837093</v>
      </c>
    </row>
    <row r="1209" spans="1:16">
      <c r="A1209" s="21">
        <v>1</v>
      </c>
      <c r="B1209" s="3">
        <v>35</v>
      </c>
      <c r="C1209" s="3">
        <v>17.86</v>
      </c>
      <c r="D1209" s="3">
        <v>1</v>
      </c>
      <c r="E1209" s="3">
        <v>1</v>
      </c>
      <c r="F1209" s="3">
        <v>0</v>
      </c>
      <c r="G1209" s="3">
        <v>1</v>
      </c>
      <c r="H1209" s="3">
        <v>0</v>
      </c>
      <c r="I1209" s="3">
        <v>0</v>
      </c>
      <c r="J1209" s="25">
        <v>5116.5003999999999</v>
      </c>
      <c r="K1209" s="25">
        <f t="shared" si="36"/>
        <v>3100.6511304589535</v>
      </c>
      <c r="L1209" s="25">
        <f t="shared" si="37"/>
        <v>0.39398985868173614</v>
      </c>
      <c r="N1209" s="26">
        <v>1175</v>
      </c>
      <c r="O1209" s="26">
        <v>6868.5202743384707</v>
      </c>
      <c r="P1209" s="26">
        <v>-2434.6043743384707</v>
      </c>
    </row>
    <row r="1210" spans="1:16">
      <c r="A1210" s="21">
        <v>1</v>
      </c>
      <c r="B1210" s="3">
        <v>59</v>
      </c>
      <c r="C1210" s="3">
        <v>34.799999999999997</v>
      </c>
      <c r="D1210" s="3">
        <v>2</v>
      </c>
      <c r="E1210" s="3">
        <v>0</v>
      </c>
      <c r="F1210" s="3">
        <v>0</v>
      </c>
      <c r="G1210" s="3">
        <v>0</v>
      </c>
      <c r="H1210" s="3">
        <v>0</v>
      </c>
      <c r="I1210" s="3">
        <v>1</v>
      </c>
      <c r="J1210" s="25">
        <v>36910.608030000003</v>
      </c>
      <c r="K1210" s="25">
        <f t="shared" si="36"/>
        <v>15010.86850819099</v>
      </c>
      <c r="L1210" s="25">
        <f t="shared" si="37"/>
        <v>0.59331830849303435</v>
      </c>
      <c r="N1210" s="26">
        <v>1176</v>
      </c>
      <c r="O1210" s="26">
        <v>1944.3927812073812</v>
      </c>
      <c r="P1210" s="26">
        <v>209.9682187926187</v>
      </c>
    </row>
    <row r="1211" spans="1:16">
      <c r="A1211" s="21">
        <v>1</v>
      </c>
      <c r="B1211" s="3">
        <v>36</v>
      </c>
      <c r="C1211" s="3">
        <v>33.4</v>
      </c>
      <c r="D1211" s="3">
        <v>2</v>
      </c>
      <c r="E1211" s="3">
        <v>1</v>
      </c>
      <c r="F1211" s="3">
        <v>1</v>
      </c>
      <c r="G1211" s="3">
        <v>0</v>
      </c>
      <c r="H1211" s="3">
        <v>0</v>
      </c>
      <c r="I1211" s="3">
        <v>1</v>
      </c>
      <c r="J1211" s="25">
        <v>38415.474000000002</v>
      </c>
      <c r="K1211" s="25">
        <f t="shared" si="36"/>
        <v>32345.521747294522</v>
      </c>
      <c r="L1211" s="25">
        <f t="shared" si="37"/>
        <v>0.15800800096090131</v>
      </c>
      <c r="N1211" s="26">
        <v>1177</v>
      </c>
      <c r="O1211" s="26">
        <v>33573.800979041764</v>
      </c>
      <c r="P1211" s="26">
        <v>-9686.1382790417629</v>
      </c>
    </row>
    <row r="1212" spans="1:16">
      <c r="A1212" s="21">
        <v>1</v>
      </c>
      <c r="B1212" s="3">
        <v>37</v>
      </c>
      <c r="C1212" s="3">
        <v>25.555</v>
      </c>
      <c r="D1212" s="3">
        <v>1</v>
      </c>
      <c r="E1212" s="3">
        <v>0</v>
      </c>
      <c r="F1212" s="3">
        <v>1</v>
      </c>
      <c r="G1212" s="3">
        <v>0</v>
      </c>
      <c r="H1212" s="3">
        <v>0</v>
      </c>
      <c r="I1212" s="3">
        <v>0</v>
      </c>
      <c r="J1212" s="25">
        <v>20296.863450000001</v>
      </c>
      <c r="K1212" s="25">
        <f t="shared" si="36"/>
        <v>30557.270261801634</v>
      </c>
      <c r="L1212" s="25">
        <f t="shared" si="37"/>
        <v>0.50551686653839278</v>
      </c>
      <c r="N1212" s="26">
        <v>1178</v>
      </c>
      <c r="O1212" s="26">
        <v>7145.065708112028</v>
      </c>
      <c r="P1212" s="26">
        <v>-648.17970811202758</v>
      </c>
    </row>
    <row r="1213" spans="1:16">
      <c r="A1213" s="21">
        <v>1</v>
      </c>
      <c r="B1213" s="3">
        <v>59</v>
      </c>
      <c r="C1213" s="3">
        <v>37.1</v>
      </c>
      <c r="D1213" s="3">
        <v>1</v>
      </c>
      <c r="E1213" s="3">
        <v>1</v>
      </c>
      <c r="F1213" s="3">
        <v>0</v>
      </c>
      <c r="G1213" s="3">
        <v>0</v>
      </c>
      <c r="H1213" s="3">
        <v>0</v>
      </c>
      <c r="I1213" s="3">
        <v>1</v>
      </c>
      <c r="J1213" s="25">
        <v>12347.172</v>
      </c>
      <c r="K1213" s="25">
        <f t="shared" si="36"/>
        <v>15184.198546951682</v>
      </c>
      <c r="L1213" s="25">
        <f t="shared" si="37"/>
        <v>0.22977136359254424</v>
      </c>
      <c r="N1213" s="26">
        <v>1179</v>
      </c>
      <c r="O1213" s="26">
        <v>5795.1372923337312</v>
      </c>
      <c r="P1213" s="26">
        <v>-2895.6479423337314</v>
      </c>
    </row>
    <row r="1214" spans="1:16">
      <c r="A1214" s="21">
        <v>1</v>
      </c>
      <c r="B1214" s="3">
        <v>36</v>
      </c>
      <c r="C1214" s="3">
        <v>30.875</v>
      </c>
      <c r="D1214" s="3">
        <v>1</v>
      </c>
      <c r="E1214" s="3">
        <v>1</v>
      </c>
      <c r="F1214" s="3">
        <v>0</v>
      </c>
      <c r="G1214" s="3">
        <v>1</v>
      </c>
      <c r="H1214" s="3">
        <v>0</v>
      </c>
      <c r="I1214" s="3">
        <v>0</v>
      </c>
      <c r="J1214" s="25">
        <v>5373.3642499999996</v>
      </c>
      <c r="K1214" s="25">
        <f t="shared" si="36"/>
        <v>7772.1102817413857</v>
      </c>
      <c r="L1214" s="25">
        <f t="shared" si="37"/>
        <v>0.44641418674369343</v>
      </c>
      <c r="N1214" s="26">
        <v>1180</v>
      </c>
      <c r="O1214" s="26">
        <v>28817.56333775961</v>
      </c>
      <c r="P1214" s="26">
        <v>-9467.1944377596083</v>
      </c>
    </row>
    <row r="1215" spans="1:16">
      <c r="A1215" s="21">
        <v>1</v>
      </c>
      <c r="B1215" s="3">
        <v>39</v>
      </c>
      <c r="C1215" s="3">
        <v>34.1</v>
      </c>
      <c r="D1215" s="3">
        <v>2</v>
      </c>
      <c r="E1215" s="3">
        <v>1</v>
      </c>
      <c r="F1215" s="3">
        <v>0</v>
      </c>
      <c r="G1215" s="3">
        <v>0</v>
      </c>
      <c r="H1215" s="3">
        <v>1</v>
      </c>
      <c r="I1215" s="3">
        <v>0</v>
      </c>
      <c r="J1215" s="25">
        <v>23563.016179999999</v>
      </c>
      <c r="K1215" s="25">
        <f t="shared" si="36"/>
        <v>9430.0206224343419</v>
      </c>
      <c r="L1215" s="25">
        <f t="shared" si="37"/>
        <v>0.59979569039898939</v>
      </c>
      <c r="N1215" s="26">
        <v>1181</v>
      </c>
      <c r="O1215" s="26">
        <v>13342.098246018502</v>
      </c>
      <c r="P1215" s="26">
        <v>-5691.324496018502</v>
      </c>
    </row>
    <row r="1216" spans="1:16">
      <c r="A1216" s="21">
        <v>1</v>
      </c>
      <c r="B1216" s="3">
        <v>18</v>
      </c>
      <c r="C1216" s="3">
        <v>21.47</v>
      </c>
      <c r="D1216" s="3">
        <v>0</v>
      </c>
      <c r="E1216" s="3">
        <v>1</v>
      </c>
      <c r="F1216" s="3">
        <v>0</v>
      </c>
      <c r="G1216" s="3">
        <v>0</v>
      </c>
      <c r="H1216" s="3">
        <v>0</v>
      </c>
      <c r="I1216" s="3">
        <v>0</v>
      </c>
      <c r="J1216" s="25">
        <v>1702.4553000000001</v>
      </c>
      <c r="K1216" s="25">
        <f t="shared" si="36"/>
        <v>-163.95514086532094</v>
      </c>
      <c r="L1216" s="25">
        <f t="shared" si="37"/>
        <v>1.0963051076085939</v>
      </c>
      <c r="N1216" s="26">
        <v>1182</v>
      </c>
      <c r="O1216" s="26">
        <v>4023.4140846088885</v>
      </c>
      <c r="P1216" s="26">
        <v>-1172.7303346088884</v>
      </c>
    </row>
    <row r="1217" spans="1:16">
      <c r="A1217" s="21">
        <v>1</v>
      </c>
      <c r="B1217" s="3">
        <v>52</v>
      </c>
      <c r="C1217" s="3">
        <v>33.299999999999997</v>
      </c>
      <c r="D1217" s="3">
        <v>2</v>
      </c>
      <c r="E1217" s="3">
        <v>0</v>
      </c>
      <c r="F1217" s="3">
        <v>0</v>
      </c>
      <c r="G1217" s="3">
        <v>0</v>
      </c>
      <c r="H1217" s="3">
        <v>0</v>
      </c>
      <c r="I1217" s="3">
        <v>1</v>
      </c>
      <c r="J1217" s="25">
        <v>10806.839</v>
      </c>
      <c r="K1217" s="25">
        <f t="shared" si="36"/>
        <v>12704.083860013294</v>
      </c>
      <c r="L1217" s="25">
        <f t="shared" si="37"/>
        <v>0.17555964884951963</v>
      </c>
      <c r="N1217" s="26">
        <v>1183</v>
      </c>
      <c r="O1217" s="26">
        <v>3800.3808903741142</v>
      </c>
      <c r="P1217" s="26">
        <v>-1167.388890374114</v>
      </c>
    </row>
    <row r="1218" spans="1:16">
      <c r="A1218" s="21">
        <v>1</v>
      </c>
      <c r="B1218" s="3">
        <v>27</v>
      </c>
      <c r="C1218" s="3">
        <v>31.254999999999999</v>
      </c>
      <c r="D1218" s="3">
        <v>1</v>
      </c>
      <c r="E1218" s="3">
        <v>0</v>
      </c>
      <c r="F1218" s="3">
        <v>0</v>
      </c>
      <c r="G1218" s="3">
        <v>1</v>
      </c>
      <c r="H1218" s="3">
        <v>0</v>
      </c>
      <c r="I1218" s="3">
        <v>0</v>
      </c>
      <c r="J1218" s="25">
        <v>3956.0714499999999</v>
      </c>
      <c r="K1218" s="25">
        <f t="shared" si="36"/>
        <v>5720.6109806724817</v>
      </c>
      <c r="L1218" s="25">
        <f t="shared" si="37"/>
        <v>0.4460332814950756</v>
      </c>
      <c r="N1218" s="26">
        <v>1184</v>
      </c>
      <c r="O1218" s="26">
        <v>10146.399781567206</v>
      </c>
      <c r="P1218" s="26">
        <v>-699.01738156720603</v>
      </c>
    </row>
    <row r="1219" spans="1:16">
      <c r="A1219" s="21">
        <v>1</v>
      </c>
      <c r="B1219" s="3">
        <v>18</v>
      </c>
      <c r="C1219" s="3">
        <v>39.14</v>
      </c>
      <c r="D1219" s="3">
        <v>0</v>
      </c>
      <c r="E1219" s="3">
        <v>1</v>
      </c>
      <c r="F1219" s="3">
        <v>0</v>
      </c>
      <c r="G1219" s="3">
        <v>0</v>
      </c>
      <c r="H1219" s="3">
        <v>0</v>
      </c>
      <c r="I1219" s="3">
        <v>0</v>
      </c>
      <c r="J1219" s="25">
        <v>12890.057650000001</v>
      </c>
      <c r="K1219" s="25">
        <f t="shared" si="36"/>
        <v>5829.5931844382239</v>
      </c>
      <c r="L1219" s="25">
        <f t="shared" si="37"/>
        <v>0.54774498743702482</v>
      </c>
      <c r="N1219" s="26">
        <v>1185</v>
      </c>
      <c r="O1219" s="26">
        <v>26921.792063238758</v>
      </c>
      <c r="P1219" s="26">
        <v>-8593.553963238759</v>
      </c>
    </row>
    <row r="1220" spans="1:16">
      <c r="A1220" s="21">
        <v>1</v>
      </c>
      <c r="B1220" s="3">
        <v>40</v>
      </c>
      <c r="C1220" s="3">
        <v>25.08</v>
      </c>
      <c r="D1220" s="3">
        <v>0</v>
      </c>
      <c r="E1220" s="3">
        <v>1</v>
      </c>
      <c r="F1220" s="3">
        <v>0</v>
      </c>
      <c r="G1220" s="3">
        <v>0</v>
      </c>
      <c r="H1220" s="3">
        <v>1</v>
      </c>
      <c r="I1220" s="3">
        <v>0</v>
      </c>
      <c r="J1220" s="25">
        <v>5415.6611999999996</v>
      </c>
      <c r="K1220" s="25">
        <f t="shared" ref="K1220:K1283" si="38">SUMPRODUCT($A$2:$I$2,A1220:I1220)</f>
        <v>5676.3509331036475</v>
      </c>
      <c r="L1220" s="25">
        <f t="shared" si="37"/>
        <v>4.813627061893163E-2</v>
      </c>
      <c r="N1220" s="26">
        <v>1186</v>
      </c>
      <c r="O1220" s="26">
        <v>8431.0817859879935</v>
      </c>
      <c r="P1220" s="26">
        <v>172.74161401200581</v>
      </c>
    </row>
    <row r="1221" spans="1:16">
      <c r="A1221" s="21">
        <v>1</v>
      </c>
      <c r="B1221" s="3">
        <v>29</v>
      </c>
      <c r="C1221" s="3">
        <v>37.29</v>
      </c>
      <c r="D1221" s="3">
        <v>2</v>
      </c>
      <c r="E1221" s="3">
        <v>1</v>
      </c>
      <c r="F1221" s="3">
        <v>0</v>
      </c>
      <c r="G1221" s="3">
        <v>0</v>
      </c>
      <c r="H1221" s="3">
        <v>1</v>
      </c>
      <c r="I1221" s="3">
        <v>0</v>
      </c>
      <c r="J1221" s="25">
        <v>4058.1161000000002</v>
      </c>
      <c r="K1221" s="25">
        <f t="shared" si="38"/>
        <v>7943.4842140794417</v>
      </c>
      <c r="L1221" s="25">
        <f t="shared" ref="L1221:L1284" si="39">ABS((J1221-K1221)/J1221)</f>
        <v>0.9574314825737591</v>
      </c>
      <c r="N1221" s="26">
        <v>1187</v>
      </c>
      <c r="O1221" s="26">
        <v>30073.113178006399</v>
      </c>
      <c r="P1221" s="26">
        <v>7392.2305719936012</v>
      </c>
    </row>
    <row r="1222" spans="1:16">
      <c r="A1222" s="21">
        <v>1</v>
      </c>
      <c r="B1222" s="3">
        <v>46</v>
      </c>
      <c r="C1222" s="3">
        <v>34.6</v>
      </c>
      <c r="D1222" s="3">
        <v>1</v>
      </c>
      <c r="E1222" s="3">
        <v>0</v>
      </c>
      <c r="F1222" s="3">
        <v>1</v>
      </c>
      <c r="G1222" s="3">
        <v>0</v>
      </c>
      <c r="H1222" s="3">
        <v>0</v>
      </c>
      <c r="I1222" s="3">
        <v>1</v>
      </c>
      <c r="J1222" s="25">
        <v>41661.601999999999</v>
      </c>
      <c r="K1222" s="25">
        <f t="shared" si="38"/>
        <v>34976.931231246985</v>
      </c>
      <c r="L1222" s="25">
        <f t="shared" si="39"/>
        <v>0.16045160166315769</v>
      </c>
      <c r="N1222" s="26">
        <v>1188</v>
      </c>
      <c r="O1222" s="26">
        <v>14718.433445725974</v>
      </c>
      <c r="P1222" s="26">
        <v>-873.63624572597291</v>
      </c>
    </row>
    <row r="1223" spans="1:16">
      <c r="A1223" s="21">
        <v>1</v>
      </c>
      <c r="B1223" s="3">
        <v>38</v>
      </c>
      <c r="C1223" s="3">
        <v>30.21</v>
      </c>
      <c r="D1223" s="3">
        <v>3</v>
      </c>
      <c r="E1223" s="3">
        <v>0</v>
      </c>
      <c r="F1223" s="3">
        <v>0</v>
      </c>
      <c r="G1223" s="3">
        <v>1</v>
      </c>
      <c r="H1223" s="3">
        <v>0</v>
      </c>
      <c r="I1223" s="3">
        <v>0</v>
      </c>
      <c r="J1223" s="25">
        <v>7537.1638999999996</v>
      </c>
      <c r="K1223" s="25">
        <f t="shared" si="38"/>
        <v>9142.5747898582467</v>
      </c>
      <c r="L1223" s="25">
        <f t="shared" si="39"/>
        <v>0.21299933385530428</v>
      </c>
      <c r="N1223" s="26">
        <v>1189</v>
      </c>
      <c r="O1223" s="26">
        <v>32001.738242746633</v>
      </c>
      <c r="P1223" s="26">
        <v>-10230.395942746632</v>
      </c>
    </row>
    <row r="1224" spans="1:16">
      <c r="A1224" s="21">
        <v>1</v>
      </c>
      <c r="B1224" s="3">
        <v>30</v>
      </c>
      <c r="C1224" s="3">
        <v>21.945</v>
      </c>
      <c r="D1224" s="3">
        <v>1</v>
      </c>
      <c r="E1224" s="3">
        <v>0</v>
      </c>
      <c r="F1224" s="3">
        <v>0</v>
      </c>
      <c r="G1224" s="3">
        <v>0</v>
      </c>
      <c r="H1224" s="3">
        <v>0</v>
      </c>
      <c r="I1224" s="3">
        <v>0</v>
      </c>
      <c r="J1224" s="25">
        <v>4718.2035500000002</v>
      </c>
      <c r="K1224" s="25">
        <f t="shared" si="38"/>
        <v>3686.2528845922443</v>
      </c>
      <c r="L1224" s="25">
        <f t="shared" si="39"/>
        <v>0.21871686002350532</v>
      </c>
      <c r="N1224" s="26">
        <v>1190</v>
      </c>
      <c r="O1224" s="26">
        <v>2506.5232419944855</v>
      </c>
      <c r="P1224" s="26">
        <v>10620.154208005513</v>
      </c>
    </row>
    <row r="1225" spans="1:16">
      <c r="A1225" s="21">
        <v>1</v>
      </c>
      <c r="B1225" s="3">
        <v>40</v>
      </c>
      <c r="C1225" s="3">
        <v>24.97</v>
      </c>
      <c r="D1225" s="3">
        <v>2</v>
      </c>
      <c r="E1225" s="3">
        <v>1</v>
      </c>
      <c r="F1225" s="3">
        <v>0</v>
      </c>
      <c r="G1225" s="3">
        <v>0</v>
      </c>
      <c r="H1225" s="3">
        <v>1</v>
      </c>
      <c r="I1225" s="3">
        <v>0</v>
      </c>
      <c r="J1225" s="25">
        <v>6593.5083000000004</v>
      </c>
      <c r="K1225" s="25">
        <f t="shared" si="38"/>
        <v>6590.04074350472</v>
      </c>
      <c r="L1225" s="25">
        <f t="shared" si="39"/>
        <v>5.2590462277576943E-4</v>
      </c>
      <c r="N1225" s="26">
        <v>1191</v>
      </c>
      <c r="O1225" s="26">
        <v>7739.1109854594815</v>
      </c>
      <c r="P1225" s="26">
        <v>-2411.7107354594818</v>
      </c>
    </row>
    <row r="1226" spans="1:16">
      <c r="A1226" s="21">
        <v>1</v>
      </c>
      <c r="B1226" s="3">
        <v>50</v>
      </c>
      <c r="C1226" s="3">
        <v>25.3</v>
      </c>
      <c r="D1226" s="3">
        <v>0</v>
      </c>
      <c r="E1226" s="3">
        <v>1</v>
      </c>
      <c r="F1226" s="3">
        <v>0</v>
      </c>
      <c r="G1226" s="3">
        <v>0</v>
      </c>
      <c r="H1226" s="3">
        <v>1</v>
      </c>
      <c r="I1226" s="3">
        <v>0</v>
      </c>
      <c r="J1226" s="25">
        <v>8442.6669999999995</v>
      </c>
      <c r="K1226" s="25">
        <f t="shared" si="38"/>
        <v>8319.5370182715124</v>
      </c>
      <c r="L1226" s="25">
        <f t="shared" si="39"/>
        <v>1.4584251839908777E-2</v>
      </c>
      <c r="N1226" s="26">
        <v>1192</v>
      </c>
      <c r="O1226" s="26">
        <v>6447.2260063170115</v>
      </c>
      <c r="P1226" s="26">
        <v>7278.2458336829886</v>
      </c>
    </row>
    <row r="1227" spans="1:16">
      <c r="A1227" s="21">
        <v>1</v>
      </c>
      <c r="B1227" s="3">
        <v>20</v>
      </c>
      <c r="C1227" s="3">
        <v>24.42</v>
      </c>
      <c r="D1227" s="3">
        <v>0</v>
      </c>
      <c r="E1227" s="3">
        <v>0</v>
      </c>
      <c r="F1227" s="3">
        <v>1</v>
      </c>
      <c r="G1227" s="3">
        <v>0</v>
      </c>
      <c r="H1227" s="3">
        <v>1</v>
      </c>
      <c r="I1227" s="3">
        <v>0</v>
      </c>
      <c r="J1227" s="25">
        <v>26125.674770000001</v>
      </c>
      <c r="K1227" s="25">
        <f t="shared" si="38"/>
        <v>24295.205104281464</v>
      </c>
      <c r="L1227" s="25">
        <f t="shared" si="39"/>
        <v>7.0064014875529948E-2</v>
      </c>
      <c r="N1227" s="26">
        <v>1193</v>
      </c>
      <c r="O1227" s="26">
        <v>14422.802345871267</v>
      </c>
      <c r="P1227" s="26">
        <v>-1403.6412958712663</v>
      </c>
    </row>
    <row r="1228" spans="1:16">
      <c r="A1228" s="21">
        <v>1</v>
      </c>
      <c r="B1228" s="3">
        <v>41</v>
      </c>
      <c r="C1228" s="3">
        <v>23.94</v>
      </c>
      <c r="D1228" s="3">
        <v>1</v>
      </c>
      <c r="E1228" s="3">
        <v>1</v>
      </c>
      <c r="F1228" s="3">
        <v>0</v>
      </c>
      <c r="G1228" s="3">
        <v>0</v>
      </c>
      <c r="H1228" s="3">
        <v>0</v>
      </c>
      <c r="I1228" s="3">
        <v>0</v>
      </c>
      <c r="J1228" s="25">
        <v>6858.4795999999997</v>
      </c>
      <c r="K1228" s="25">
        <f t="shared" si="38"/>
        <v>7057.0493430615907</v>
      </c>
      <c r="L1228" s="25">
        <f t="shared" si="39"/>
        <v>2.8952443492226906E-2</v>
      </c>
      <c r="N1228" s="26">
        <v>1194</v>
      </c>
      <c r="O1228" s="26">
        <v>12443.603012017327</v>
      </c>
      <c r="P1228" s="26">
        <v>-3772.4117620173274</v>
      </c>
    </row>
    <row r="1229" spans="1:16">
      <c r="A1229" s="21">
        <v>1</v>
      </c>
      <c r="B1229" s="3">
        <v>33</v>
      </c>
      <c r="C1229" s="3">
        <v>39.82</v>
      </c>
      <c r="D1229" s="3">
        <v>1</v>
      </c>
      <c r="E1229" s="3">
        <v>0</v>
      </c>
      <c r="F1229" s="3">
        <v>0</v>
      </c>
      <c r="G1229" s="3">
        <v>0</v>
      </c>
      <c r="H1229" s="3">
        <v>1</v>
      </c>
      <c r="I1229" s="3">
        <v>0</v>
      </c>
      <c r="J1229" s="25">
        <v>4795.6567999999997</v>
      </c>
      <c r="K1229" s="25">
        <f t="shared" si="38"/>
        <v>9484.8828761102359</v>
      </c>
      <c r="L1229" s="25">
        <f t="shared" si="39"/>
        <v>0.97780685142236123</v>
      </c>
      <c r="N1229" s="26">
        <v>1195</v>
      </c>
      <c r="O1229" s="26">
        <v>3050.1980363697594</v>
      </c>
      <c r="P1229" s="26">
        <v>1083.8844136302405</v>
      </c>
    </row>
    <row r="1230" spans="1:16">
      <c r="A1230" s="21">
        <v>1</v>
      </c>
      <c r="B1230" s="3">
        <v>38</v>
      </c>
      <c r="C1230" s="3">
        <v>16.815000000000001</v>
      </c>
      <c r="D1230" s="3">
        <v>2</v>
      </c>
      <c r="E1230" s="3">
        <v>1</v>
      </c>
      <c r="F1230" s="3">
        <v>0</v>
      </c>
      <c r="G1230" s="3">
        <v>0</v>
      </c>
      <c r="H1230" s="3">
        <v>0</v>
      </c>
      <c r="I1230" s="3">
        <v>0</v>
      </c>
      <c r="J1230" s="25">
        <v>6640.5448500000002</v>
      </c>
      <c r="K1230" s="25">
        <f t="shared" si="38"/>
        <v>4345.227473621444</v>
      </c>
      <c r="L1230" s="25">
        <f t="shared" si="39"/>
        <v>0.3456519650459941</v>
      </c>
      <c r="N1230" s="26">
        <v>1196</v>
      </c>
      <c r="O1230" s="26">
        <v>3488.9430174159193</v>
      </c>
      <c r="P1230" s="26">
        <v>15349.76064258408</v>
      </c>
    </row>
    <row r="1231" spans="1:16">
      <c r="A1231" s="21">
        <v>1</v>
      </c>
      <c r="B1231" s="3">
        <v>42</v>
      </c>
      <c r="C1231" s="3">
        <v>37.18</v>
      </c>
      <c r="D1231" s="3">
        <v>2</v>
      </c>
      <c r="E1231" s="3">
        <v>1</v>
      </c>
      <c r="F1231" s="3">
        <v>0</v>
      </c>
      <c r="G1231" s="3">
        <v>0</v>
      </c>
      <c r="H1231" s="3">
        <v>1</v>
      </c>
      <c r="I1231" s="3">
        <v>0</v>
      </c>
      <c r="J1231" s="25">
        <v>7162.0122000000001</v>
      </c>
      <c r="K1231" s="25">
        <f t="shared" si="38"/>
        <v>11245.305517167773</v>
      </c>
      <c r="L1231" s="25">
        <f t="shared" si="39"/>
        <v>0.57013213649200056</v>
      </c>
      <c r="N1231" s="26">
        <v>1197</v>
      </c>
      <c r="O1231" s="26">
        <v>26619.890241928002</v>
      </c>
      <c r="P1231" s="26">
        <v>6687.6605580719952</v>
      </c>
    </row>
    <row r="1232" spans="1:16">
      <c r="A1232" s="21">
        <v>1</v>
      </c>
      <c r="B1232" s="3">
        <v>56</v>
      </c>
      <c r="C1232" s="3">
        <v>34.43</v>
      </c>
      <c r="D1232" s="3">
        <v>0</v>
      </c>
      <c r="E1232" s="3">
        <v>1</v>
      </c>
      <c r="F1232" s="3">
        <v>0</v>
      </c>
      <c r="G1232" s="3">
        <v>0</v>
      </c>
      <c r="H1232" s="3">
        <v>1</v>
      </c>
      <c r="I1232" s="3">
        <v>0</v>
      </c>
      <c r="J1232" s="25">
        <v>10594.225700000001</v>
      </c>
      <c r="K1232" s="25">
        <f t="shared" si="38"/>
        <v>12957.511364962571</v>
      </c>
      <c r="L1232" s="25">
        <f t="shared" si="39"/>
        <v>0.22307299578888243</v>
      </c>
      <c r="N1232" s="26">
        <v>1198</v>
      </c>
      <c r="O1232" s="26">
        <v>8806.1758377248098</v>
      </c>
      <c r="P1232" s="26">
        <v>-3106.3383377248101</v>
      </c>
    </row>
    <row r="1233" spans="1:16">
      <c r="A1233" s="21">
        <v>1</v>
      </c>
      <c r="B1233" s="3">
        <v>58</v>
      </c>
      <c r="C1233" s="3">
        <v>30.305</v>
      </c>
      <c r="D1233" s="3">
        <v>0</v>
      </c>
      <c r="E1233" s="3">
        <v>1</v>
      </c>
      <c r="F1233" s="3">
        <v>0</v>
      </c>
      <c r="G1233" s="3">
        <v>0</v>
      </c>
      <c r="H1233" s="3">
        <v>0</v>
      </c>
      <c r="I1233" s="3">
        <v>0</v>
      </c>
      <c r="J1233" s="25">
        <v>11938.255950000001</v>
      </c>
      <c r="K1233" s="25">
        <f t="shared" si="38"/>
        <v>13107.073123280368</v>
      </c>
      <c r="L1233" s="25">
        <f t="shared" si="39"/>
        <v>9.7905186333382938E-2</v>
      </c>
      <c r="N1233" s="26">
        <v>1199</v>
      </c>
      <c r="O1233" s="26">
        <v>8283.9616424023006</v>
      </c>
      <c r="P1233" s="26">
        <v>-1890.358192402301</v>
      </c>
    </row>
    <row r="1234" spans="1:16">
      <c r="A1234" s="21">
        <v>1</v>
      </c>
      <c r="B1234" s="3">
        <v>52</v>
      </c>
      <c r="C1234" s="3">
        <v>34.484999999999999</v>
      </c>
      <c r="D1234" s="3">
        <v>3</v>
      </c>
      <c r="E1234" s="3">
        <v>1</v>
      </c>
      <c r="F1234" s="3">
        <v>1</v>
      </c>
      <c r="G1234" s="3">
        <v>1</v>
      </c>
      <c r="H1234" s="3">
        <v>0</v>
      </c>
      <c r="I1234" s="3">
        <v>0</v>
      </c>
      <c r="J1234" s="25">
        <v>60021.398970000002</v>
      </c>
      <c r="K1234" s="25">
        <f t="shared" si="38"/>
        <v>37905.835922085171</v>
      </c>
      <c r="L1234" s="25">
        <f t="shared" si="39"/>
        <v>0.36846130592471976</v>
      </c>
      <c r="N1234" s="26">
        <v>1200</v>
      </c>
      <c r="O1234" s="26">
        <v>4766.1495546476872</v>
      </c>
      <c r="P1234" s="26">
        <v>168.55544535231274</v>
      </c>
    </row>
    <row r="1235" spans="1:16">
      <c r="A1235" s="21">
        <v>1</v>
      </c>
      <c r="B1235" s="3">
        <v>20</v>
      </c>
      <c r="C1235" s="3">
        <v>21.8</v>
      </c>
      <c r="D1235" s="3">
        <v>0</v>
      </c>
      <c r="E1235" s="3">
        <v>0</v>
      </c>
      <c r="F1235" s="3">
        <v>1</v>
      </c>
      <c r="G1235" s="3">
        <v>0</v>
      </c>
      <c r="H1235" s="3">
        <v>0</v>
      </c>
      <c r="I1235" s="3">
        <v>1</v>
      </c>
      <c r="J1235" s="25">
        <v>20167.336029999999</v>
      </c>
      <c r="K1235" s="25">
        <f t="shared" si="38"/>
        <v>23481.489313908052</v>
      </c>
      <c r="L1235" s="25">
        <f t="shared" si="39"/>
        <v>0.16433272490615877</v>
      </c>
      <c r="N1235" s="26">
        <v>1201</v>
      </c>
      <c r="O1235" s="26">
        <v>6281.0540910088102</v>
      </c>
      <c r="P1235" s="26">
        <v>-82.302291008810244</v>
      </c>
    </row>
    <row r="1236" spans="1:16">
      <c r="A1236" s="21">
        <v>1</v>
      </c>
      <c r="B1236" s="3">
        <v>54</v>
      </c>
      <c r="C1236" s="3">
        <v>24.605</v>
      </c>
      <c r="D1236" s="3">
        <v>3</v>
      </c>
      <c r="E1236" s="3">
        <v>0</v>
      </c>
      <c r="F1236" s="3">
        <v>0</v>
      </c>
      <c r="G1236" s="3">
        <v>1</v>
      </c>
      <c r="H1236" s="3">
        <v>0</v>
      </c>
      <c r="I1236" s="3">
        <v>0</v>
      </c>
      <c r="J1236" s="25">
        <v>12479.70895</v>
      </c>
      <c r="K1236" s="25">
        <f t="shared" si="38"/>
        <v>11351.097122967054</v>
      </c>
      <c r="L1236" s="25">
        <f t="shared" si="39"/>
        <v>9.0435749067124371E-2</v>
      </c>
      <c r="N1236" s="26">
        <v>1202</v>
      </c>
      <c r="O1236" s="26">
        <v>14038.51216156698</v>
      </c>
      <c r="P1236" s="26">
        <v>-5305.2829115669792</v>
      </c>
    </row>
    <row r="1237" spans="1:16">
      <c r="A1237" s="21">
        <v>1</v>
      </c>
      <c r="B1237" s="3">
        <v>58</v>
      </c>
      <c r="C1237" s="3">
        <v>23.3</v>
      </c>
      <c r="D1237" s="3">
        <v>0</v>
      </c>
      <c r="E1237" s="3">
        <v>1</v>
      </c>
      <c r="F1237" s="3">
        <v>0</v>
      </c>
      <c r="G1237" s="3">
        <v>0</v>
      </c>
      <c r="H1237" s="3">
        <v>0</v>
      </c>
      <c r="I1237" s="3">
        <v>1</v>
      </c>
      <c r="J1237" s="25">
        <v>11345.519</v>
      </c>
      <c r="K1237" s="25">
        <f t="shared" si="38"/>
        <v>9770.9719894356076</v>
      </c>
      <c r="L1237" s="25">
        <f t="shared" si="39"/>
        <v>0.13878140000156824</v>
      </c>
      <c r="N1237" s="26">
        <v>1203</v>
      </c>
      <c r="O1237" s="26">
        <v>4119.52471627877</v>
      </c>
      <c r="P1237" s="26">
        <v>-2064.19981627877</v>
      </c>
    </row>
    <row r="1238" spans="1:16">
      <c r="A1238" s="21">
        <v>1</v>
      </c>
      <c r="B1238" s="3">
        <v>45</v>
      </c>
      <c r="C1238" s="3">
        <v>27.83</v>
      </c>
      <c r="D1238" s="3">
        <v>2</v>
      </c>
      <c r="E1238" s="3">
        <v>0</v>
      </c>
      <c r="F1238" s="3">
        <v>0</v>
      </c>
      <c r="G1238" s="3">
        <v>0</v>
      </c>
      <c r="H1238" s="3">
        <v>1</v>
      </c>
      <c r="I1238" s="3">
        <v>0</v>
      </c>
      <c r="J1238" s="25">
        <v>8515.7587000000003</v>
      </c>
      <c r="K1238" s="25">
        <f t="shared" si="38"/>
        <v>8975.7301429135696</v>
      </c>
      <c r="L1238" s="25">
        <f t="shared" si="39"/>
        <v>5.4014147079293036E-2</v>
      </c>
      <c r="N1238" s="26">
        <v>1204</v>
      </c>
      <c r="O1238" s="26">
        <v>12461.270140621691</v>
      </c>
      <c r="P1238" s="26">
        <v>-2497.2101406216916</v>
      </c>
    </row>
    <row r="1239" spans="1:16">
      <c r="A1239" s="21">
        <v>1</v>
      </c>
      <c r="B1239" s="3">
        <v>26</v>
      </c>
      <c r="C1239" s="3">
        <v>31.065000000000001</v>
      </c>
      <c r="D1239" s="3">
        <v>0</v>
      </c>
      <c r="E1239" s="3">
        <v>1</v>
      </c>
      <c r="F1239" s="3">
        <v>0</v>
      </c>
      <c r="G1239" s="3">
        <v>1</v>
      </c>
      <c r="H1239" s="3">
        <v>0</v>
      </c>
      <c r="I1239" s="3">
        <v>0</v>
      </c>
      <c r="J1239" s="25">
        <v>2699.56835</v>
      </c>
      <c r="K1239" s="25">
        <f t="shared" si="38"/>
        <v>4792.4929674048344</v>
      </c>
      <c r="L1239" s="25">
        <f t="shared" si="39"/>
        <v>0.77528121019971008</v>
      </c>
      <c r="N1239" s="26">
        <v>1205</v>
      </c>
      <c r="O1239" s="26">
        <v>26178.087311981169</v>
      </c>
      <c r="P1239" s="26">
        <v>-7954.63611198117</v>
      </c>
    </row>
    <row r="1240" spans="1:16">
      <c r="A1240" s="21">
        <v>1</v>
      </c>
      <c r="B1240" s="3">
        <v>63</v>
      </c>
      <c r="C1240" s="3">
        <v>21.66</v>
      </c>
      <c r="D1240" s="3">
        <v>0</v>
      </c>
      <c r="E1240" s="3">
        <v>0</v>
      </c>
      <c r="F1240" s="3">
        <v>0</v>
      </c>
      <c r="G1240" s="3">
        <v>0</v>
      </c>
      <c r="H1240" s="3">
        <v>0</v>
      </c>
      <c r="I1240" s="3">
        <v>0</v>
      </c>
      <c r="J1240" s="25">
        <v>14449.8544</v>
      </c>
      <c r="K1240" s="25">
        <f t="shared" si="38"/>
        <v>11590.341838896504</v>
      </c>
      <c r="L1240" s="25">
        <f t="shared" si="39"/>
        <v>0.19789213662273969</v>
      </c>
      <c r="N1240" s="26">
        <v>1206</v>
      </c>
      <c r="O1240" s="26">
        <v>3100.6511304589535</v>
      </c>
      <c r="P1240" s="26">
        <v>2015.8492695410464</v>
      </c>
    </row>
    <row r="1241" spans="1:16">
      <c r="A1241" s="21">
        <v>1</v>
      </c>
      <c r="B1241" s="3">
        <v>58</v>
      </c>
      <c r="C1241" s="3">
        <v>28.215</v>
      </c>
      <c r="D1241" s="3">
        <v>0</v>
      </c>
      <c r="E1241" s="3">
        <v>0</v>
      </c>
      <c r="F1241" s="3">
        <v>0</v>
      </c>
      <c r="G1241" s="3">
        <v>1</v>
      </c>
      <c r="H1241" s="3">
        <v>0</v>
      </c>
      <c r="I1241" s="3">
        <v>0</v>
      </c>
      <c r="J1241" s="25">
        <v>12224.350850000001</v>
      </c>
      <c r="K1241" s="25">
        <f t="shared" si="38"/>
        <v>12176.509265204182</v>
      </c>
      <c r="L1241" s="25">
        <f t="shared" si="39"/>
        <v>3.9136298837347721E-3</v>
      </c>
      <c r="N1241" s="26">
        <v>1207</v>
      </c>
      <c r="O1241" s="26">
        <v>15010.86850819099</v>
      </c>
      <c r="P1241" s="26">
        <v>21899.739521809013</v>
      </c>
    </row>
    <row r="1242" spans="1:16">
      <c r="A1242" s="21">
        <v>1</v>
      </c>
      <c r="B1242" s="3">
        <v>37</v>
      </c>
      <c r="C1242" s="3">
        <v>22.704999999999998</v>
      </c>
      <c r="D1242" s="3">
        <v>3</v>
      </c>
      <c r="E1242" s="3">
        <v>1</v>
      </c>
      <c r="F1242" s="3">
        <v>0</v>
      </c>
      <c r="G1242" s="3">
        <v>0</v>
      </c>
      <c r="H1242" s="3">
        <v>0</v>
      </c>
      <c r="I1242" s="3">
        <v>0</v>
      </c>
      <c r="J1242" s="25">
        <v>6985.50695</v>
      </c>
      <c r="K1242" s="25">
        <f t="shared" si="38"/>
        <v>6561.7211080010757</v>
      </c>
      <c r="L1242" s="25">
        <f t="shared" si="39"/>
        <v>6.0666440536420098E-2</v>
      </c>
      <c r="N1242" s="26">
        <v>1208</v>
      </c>
      <c r="O1242" s="26">
        <v>32345.521747294522</v>
      </c>
      <c r="P1242" s="26">
        <v>6069.9522527054796</v>
      </c>
    </row>
    <row r="1243" spans="1:16">
      <c r="A1243" s="21">
        <v>1</v>
      </c>
      <c r="B1243" s="3">
        <v>25</v>
      </c>
      <c r="C1243" s="3">
        <v>42.13</v>
      </c>
      <c r="D1243" s="3">
        <v>1</v>
      </c>
      <c r="E1243" s="3">
        <v>0</v>
      </c>
      <c r="F1243" s="3">
        <v>0</v>
      </c>
      <c r="G1243" s="3">
        <v>0</v>
      </c>
      <c r="H1243" s="3">
        <v>1</v>
      </c>
      <c r="I1243" s="3">
        <v>0</v>
      </c>
      <c r="J1243" s="25">
        <v>3238.4357</v>
      </c>
      <c r="K1243" s="25">
        <f t="shared" si="38"/>
        <v>8213.5689336524938</v>
      </c>
      <c r="L1243" s="25">
        <f t="shared" si="39"/>
        <v>1.5362766763139666</v>
      </c>
      <c r="N1243" s="26">
        <v>1209</v>
      </c>
      <c r="O1243" s="26">
        <v>30557.270261801634</v>
      </c>
      <c r="P1243" s="26">
        <v>-10260.406811801633</v>
      </c>
    </row>
    <row r="1244" spans="1:16">
      <c r="A1244" s="21">
        <v>1</v>
      </c>
      <c r="B1244" s="3">
        <v>52</v>
      </c>
      <c r="C1244" s="3">
        <v>41.8</v>
      </c>
      <c r="D1244" s="3">
        <v>2</v>
      </c>
      <c r="E1244" s="3">
        <v>1</v>
      </c>
      <c r="F1244" s="3">
        <v>1</v>
      </c>
      <c r="G1244" s="3">
        <v>0</v>
      </c>
      <c r="H1244" s="3">
        <v>1</v>
      </c>
      <c r="I1244" s="3">
        <v>0</v>
      </c>
      <c r="J1244" s="25">
        <v>47269.853999999999</v>
      </c>
      <c r="K1244" s="25">
        <f t="shared" si="38"/>
        <v>39229.477340136153</v>
      </c>
      <c r="L1244" s="25">
        <f t="shared" si="39"/>
        <v>0.17009522940062066</v>
      </c>
      <c r="N1244" s="26">
        <v>1210</v>
      </c>
      <c r="O1244" s="26">
        <v>15184.198546951682</v>
      </c>
      <c r="P1244" s="26">
        <v>-2837.0265469516817</v>
      </c>
    </row>
    <row r="1245" spans="1:16">
      <c r="A1245" s="21">
        <v>1</v>
      </c>
      <c r="B1245" s="3">
        <v>64</v>
      </c>
      <c r="C1245" s="3">
        <v>36.96</v>
      </c>
      <c r="D1245" s="3">
        <v>2</v>
      </c>
      <c r="E1245" s="3">
        <v>1</v>
      </c>
      <c r="F1245" s="3">
        <v>1</v>
      </c>
      <c r="G1245" s="3">
        <v>0</v>
      </c>
      <c r="H1245" s="3">
        <v>1</v>
      </c>
      <c r="I1245" s="3">
        <v>0</v>
      </c>
      <c r="J1245" s="25">
        <v>49577.662400000001</v>
      </c>
      <c r="K1245" s="25">
        <f t="shared" si="38"/>
        <v>40670.057255107866</v>
      </c>
      <c r="L1245" s="25">
        <f t="shared" si="39"/>
        <v>0.17966972853669952</v>
      </c>
      <c r="N1245" s="26">
        <v>1211</v>
      </c>
      <c r="O1245" s="26">
        <v>7772.1102817413857</v>
      </c>
      <c r="P1245" s="26">
        <v>-2398.7460317413861</v>
      </c>
    </row>
    <row r="1246" spans="1:16">
      <c r="A1246" s="21">
        <v>1</v>
      </c>
      <c r="B1246" s="3">
        <v>22</v>
      </c>
      <c r="C1246" s="3">
        <v>21.28</v>
      </c>
      <c r="D1246" s="3">
        <v>3</v>
      </c>
      <c r="E1246" s="3">
        <v>0</v>
      </c>
      <c r="F1246" s="3">
        <v>0</v>
      </c>
      <c r="G1246" s="3">
        <v>1</v>
      </c>
      <c r="H1246" s="3">
        <v>0</v>
      </c>
      <c r="I1246" s="3">
        <v>0</v>
      </c>
      <c r="J1246" s="25">
        <v>4296.2712000000001</v>
      </c>
      <c r="K1246" s="25">
        <f t="shared" si="38"/>
        <v>2003.875608515877</v>
      </c>
      <c r="L1246" s="25">
        <f t="shared" si="39"/>
        <v>0.53357795278010456</v>
      </c>
      <c r="N1246" s="26">
        <v>1212</v>
      </c>
      <c r="O1246" s="26">
        <v>9430.0206224343419</v>
      </c>
      <c r="P1246" s="26">
        <v>14132.995557565657</v>
      </c>
    </row>
    <row r="1247" spans="1:16">
      <c r="A1247" s="21">
        <v>1</v>
      </c>
      <c r="B1247" s="3">
        <v>28</v>
      </c>
      <c r="C1247" s="3">
        <v>33.11</v>
      </c>
      <c r="D1247" s="3">
        <v>0</v>
      </c>
      <c r="E1247" s="3">
        <v>0</v>
      </c>
      <c r="F1247" s="3">
        <v>0</v>
      </c>
      <c r="G1247" s="3">
        <v>0</v>
      </c>
      <c r="H1247" s="3">
        <v>1</v>
      </c>
      <c r="I1247" s="3">
        <v>0</v>
      </c>
      <c r="J1247" s="25">
        <v>3171.6149</v>
      </c>
      <c r="K1247" s="25">
        <f t="shared" si="38"/>
        <v>5449.1124945456259</v>
      </c>
      <c r="L1247" s="25">
        <f t="shared" si="39"/>
        <v>0.71808768288534208</v>
      </c>
      <c r="N1247" s="26">
        <v>1213</v>
      </c>
      <c r="O1247" s="26">
        <v>-163.95514086532094</v>
      </c>
      <c r="P1247" s="26">
        <v>1866.4104408653211</v>
      </c>
    </row>
    <row r="1248" spans="1:16">
      <c r="A1248" s="21">
        <v>1</v>
      </c>
      <c r="B1248" s="3">
        <v>18</v>
      </c>
      <c r="C1248" s="3">
        <v>33.33</v>
      </c>
      <c r="D1248" s="3">
        <v>0</v>
      </c>
      <c r="E1248" s="3">
        <v>1</v>
      </c>
      <c r="F1248" s="3">
        <v>0</v>
      </c>
      <c r="G1248" s="3">
        <v>0</v>
      </c>
      <c r="H1248" s="3">
        <v>1</v>
      </c>
      <c r="I1248" s="3">
        <v>0</v>
      </c>
      <c r="J1248" s="25">
        <v>1135.9407000000001</v>
      </c>
      <c r="K1248" s="25">
        <f t="shared" si="38"/>
        <v>2823.8571695714236</v>
      </c>
      <c r="L1248" s="25">
        <f t="shared" si="39"/>
        <v>1.4859195286967211</v>
      </c>
      <c r="N1248" s="26">
        <v>1214</v>
      </c>
      <c r="O1248" s="26">
        <v>12704.083860013294</v>
      </c>
      <c r="P1248" s="26">
        <v>-1897.2448600132939</v>
      </c>
    </row>
    <row r="1249" spans="1:16">
      <c r="A1249" s="21">
        <v>1</v>
      </c>
      <c r="B1249" s="3">
        <v>28</v>
      </c>
      <c r="C1249" s="3">
        <v>24.3</v>
      </c>
      <c r="D1249" s="3">
        <v>5</v>
      </c>
      <c r="E1249" s="3">
        <v>1</v>
      </c>
      <c r="F1249" s="3">
        <v>0</v>
      </c>
      <c r="G1249" s="3">
        <v>0</v>
      </c>
      <c r="H1249" s="3">
        <v>0</v>
      </c>
      <c r="I1249" s="3">
        <v>1</v>
      </c>
      <c r="J1249" s="25">
        <v>5615.3689999999997</v>
      </c>
      <c r="K1249" s="25">
        <f t="shared" si="38"/>
        <v>4781.9775926716738</v>
      </c>
      <c r="L1249" s="25">
        <f t="shared" si="39"/>
        <v>0.1484125811372905</v>
      </c>
      <c r="N1249" s="26">
        <v>1215</v>
      </c>
      <c r="O1249" s="26">
        <v>5720.6109806724817</v>
      </c>
      <c r="P1249" s="26">
        <v>-1764.5395306724818</v>
      </c>
    </row>
    <row r="1250" spans="1:16">
      <c r="A1250" s="21">
        <v>1</v>
      </c>
      <c r="B1250" s="3">
        <v>45</v>
      </c>
      <c r="C1250" s="3">
        <v>25.7</v>
      </c>
      <c r="D1250" s="3">
        <v>3</v>
      </c>
      <c r="E1250" s="3">
        <v>0</v>
      </c>
      <c r="F1250" s="3">
        <v>0</v>
      </c>
      <c r="G1250" s="3">
        <v>0</v>
      </c>
      <c r="H1250" s="3">
        <v>0</v>
      </c>
      <c r="I1250" s="3">
        <v>1</v>
      </c>
      <c r="J1250" s="25">
        <v>9101.7980000000007</v>
      </c>
      <c r="K1250" s="25">
        <f t="shared" si="38"/>
        <v>8803.7196899586052</v>
      </c>
      <c r="L1250" s="25">
        <f t="shared" si="39"/>
        <v>3.2749387543142078E-2</v>
      </c>
      <c r="N1250" s="26">
        <v>1216</v>
      </c>
      <c r="O1250" s="26">
        <v>5829.5931844382239</v>
      </c>
      <c r="P1250" s="26">
        <v>7060.4644655617767</v>
      </c>
    </row>
    <row r="1251" spans="1:16">
      <c r="A1251" s="21">
        <v>1</v>
      </c>
      <c r="B1251" s="3">
        <v>33</v>
      </c>
      <c r="C1251" s="3">
        <v>29.4</v>
      </c>
      <c r="D1251" s="3">
        <v>4</v>
      </c>
      <c r="E1251" s="3">
        <v>1</v>
      </c>
      <c r="F1251" s="3">
        <v>0</v>
      </c>
      <c r="G1251" s="3">
        <v>0</v>
      </c>
      <c r="H1251" s="3">
        <v>0</v>
      </c>
      <c r="I1251" s="3">
        <v>1</v>
      </c>
      <c r="J1251" s="25">
        <v>6059.1729999999998</v>
      </c>
      <c r="K1251" s="25">
        <f t="shared" si="38"/>
        <v>7320.6454236245627</v>
      </c>
      <c r="L1251" s="25">
        <f t="shared" si="39"/>
        <v>0.20819217797949702</v>
      </c>
      <c r="N1251" s="26">
        <v>1217</v>
      </c>
      <c r="O1251" s="26">
        <v>5676.3509331036475</v>
      </c>
      <c r="P1251" s="26">
        <v>-260.689733103648</v>
      </c>
    </row>
    <row r="1252" spans="1:16">
      <c r="A1252" s="21">
        <v>1</v>
      </c>
      <c r="B1252" s="3">
        <v>18</v>
      </c>
      <c r="C1252" s="3">
        <v>39.82</v>
      </c>
      <c r="D1252" s="3">
        <v>0</v>
      </c>
      <c r="E1252" s="3">
        <v>0</v>
      </c>
      <c r="F1252" s="3">
        <v>0</v>
      </c>
      <c r="G1252" s="3">
        <v>0</v>
      </c>
      <c r="H1252" s="3">
        <v>1</v>
      </c>
      <c r="I1252" s="3">
        <v>0</v>
      </c>
      <c r="J1252" s="25">
        <v>1633.9618</v>
      </c>
      <c r="K1252" s="25">
        <f t="shared" si="38"/>
        <v>5156.5370429008826</v>
      </c>
      <c r="L1252" s="25">
        <f t="shared" si="39"/>
        <v>2.1558492021667108</v>
      </c>
      <c r="N1252" s="26">
        <v>1218</v>
      </c>
      <c r="O1252" s="26">
        <v>7943.4842140794417</v>
      </c>
      <c r="P1252" s="26">
        <v>-3885.3681140794415</v>
      </c>
    </row>
    <row r="1253" spans="1:16">
      <c r="A1253" s="21">
        <v>1</v>
      </c>
      <c r="B1253" s="3">
        <v>32</v>
      </c>
      <c r="C1253" s="3">
        <v>33.630000000000003</v>
      </c>
      <c r="D1253" s="3">
        <v>1</v>
      </c>
      <c r="E1253" s="3">
        <v>1</v>
      </c>
      <c r="F1253" s="3">
        <v>1</v>
      </c>
      <c r="G1253" s="3">
        <v>0</v>
      </c>
      <c r="H1253" s="3">
        <v>0</v>
      </c>
      <c r="I1253" s="3">
        <v>0</v>
      </c>
      <c r="J1253" s="25">
        <v>37607.527699999999</v>
      </c>
      <c r="K1253" s="25">
        <f t="shared" si="38"/>
        <v>31880.661277627321</v>
      </c>
      <c r="L1253" s="25">
        <f t="shared" si="39"/>
        <v>0.15227979004779613</v>
      </c>
      <c r="N1253" s="26">
        <v>1219</v>
      </c>
      <c r="O1253" s="26">
        <v>34976.931231246985</v>
      </c>
      <c r="P1253" s="26">
        <v>6684.6707687530143</v>
      </c>
    </row>
    <row r="1254" spans="1:16">
      <c r="A1254" s="21">
        <v>1</v>
      </c>
      <c r="B1254" s="3">
        <v>24</v>
      </c>
      <c r="C1254" s="3">
        <v>29.83</v>
      </c>
      <c r="D1254" s="3">
        <v>0</v>
      </c>
      <c r="E1254" s="3">
        <v>1</v>
      </c>
      <c r="F1254" s="3">
        <v>1</v>
      </c>
      <c r="G1254" s="3">
        <v>0</v>
      </c>
      <c r="H1254" s="3">
        <v>0</v>
      </c>
      <c r="I1254" s="3">
        <v>0</v>
      </c>
      <c r="J1254" s="25">
        <v>18648.421699999999</v>
      </c>
      <c r="K1254" s="25">
        <f t="shared" si="38"/>
        <v>28061.374788458212</v>
      </c>
      <c r="L1254" s="25">
        <f t="shared" si="39"/>
        <v>0.5047586996843928</v>
      </c>
      <c r="N1254" s="26">
        <v>1220</v>
      </c>
      <c r="O1254" s="26">
        <v>9142.5747898582467</v>
      </c>
      <c r="P1254" s="26">
        <v>-1605.4108898582472</v>
      </c>
    </row>
    <row r="1255" spans="1:16">
      <c r="A1255" s="21">
        <v>1</v>
      </c>
      <c r="B1255" s="3">
        <v>19</v>
      </c>
      <c r="C1255" s="3">
        <v>19.8</v>
      </c>
      <c r="D1255" s="3">
        <v>0</v>
      </c>
      <c r="E1255" s="3">
        <v>1</v>
      </c>
      <c r="F1255" s="3">
        <v>0</v>
      </c>
      <c r="G1255" s="3">
        <v>0</v>
      </c>
      <c r="H1255" s="3">
        <v>0</v>
      </c>
      <c r="I1255" s="3">
        <v>1</v>
      </c>
      <c r="J1255" s="25">
        <v>1241.5650000000001</v>
      </c>
      <c r="K1255" s="25">
        <f t="shared" si="38"/>
        <v>-1433.6028471589025</v>
      </c>
      <c r="L1255" s="25">
        <f t="shared" si="39"/>
        <v>2.1546740180005899</v>
      </c>
      <c r="N1255" s="26">
        <v>1221</v>
      </c>
      <c r="O1255" s="26">
        <v>3686.2528845922443</v>
      </c>
      <c r="P1255" s="26">
        <v>1031.9506654077559</v>
      </c>
    </row>
    <row r="1256" spans="1:16">
      <c r="A1256" s="21">
        <v>1</v>
      </c>
      <c r="B1256" s="3">
        <v>20</v>
      </c>
      <c r="C1256" s="3">
        <v>27.3</v>
      </c>
      <c r="D1256" s="3">
        <v>0</v>
      </c>
      <c r="E1256" s="3">
        <v>1</v>
      </c>
      <c r="F1256" s="3">
        <v>1</v>
      </c>
      <c r="G1256" s="3">
        <v>0</v>
      </c>
      <c r="H1256" s="3">
        <v>0</v>
      </c>
      <c r="I1256" s="3">
        <v>1</v>
      </c>
      <c r="J1256" s="25">
        <v>16232.847</v>
      </c>
      <c r="K1256" s="25">
        <f t="shared" si="38"/>
        <v>25215.738949372564</v>
      </c>
      <c r="L1256" s="25">
        <f t="shared" si="39"/>
        <v>0.55337747897042122</v>
      </c>
      <c r="N1256" s="26">
        <v>1222</v>
      </c>
      <c r="O1256" s="26">
        <v>6590.04074350472</v>
      </c>
      <c r="P1256" s="26">
        <v>3.4675564952804052</v>
      </c>
    </row>
    <row r="1257" spans="1:16">
      <c r="A1257" s="21">
        <v>1</v>
      </c>
      <c r="B1257" s="3">
        <v>40</v>
      </c>
      <c r="C1257" s="3">
        <v>29.3</v>
      </c>
      <c r="D1257" s="3">
        <v>4</v>
      </c>
      <c r="E1257" s="3">
        <v>0</v>
      </c>
      <c r="F1257" s="3">
        <v>0</v>
      </c>
      <c r="G1257" s="3">
        <v>0</v>
      </c>
      <c r="H1257" s="3">
        <v>0</v>
      </c>
      <c r="I1257" s="3">
        <v>1</v>
      </c>
      <c r="J1257" s="25">
        <v>15828.82173</v>
      </c>
      <c r="K1257" s="25">
        <f t="shared" si="38"/>
        <v>9216.0349054200233</v>
      </c>
      <c r="L1257" s="25">
        <f t="shared" si="39"/>
        <v>0.41776873461446057</v>
      </c>
      <c r="N1257" s="26">
        <v>1223</v>
      </c>
      <c r="O1257" s="26">
        <v>8319.5370182715124</v>
      </c>
      <c r="P1257" s="26">
        <v>123.12998172848711</v>
      </c>
    </row>
    <row r="1258" spans="1:16">
      <c r="A1258" s="21">
        <v>1</v>
      </c>
      <c r="B1258" s="3">
        <v>34</v>
      </c>
      <c r="C1258" s="3">
        <v>27.72</v>
      </c>
      <c r="D1258" s="3">
        <v>0</v>
      </c>
      <c r="E1258" s="3">
        <v>0</v>
      </c>
      <c r="F1258" s="3">
        <v>0</v>
      </c>
      <c r="G1258" s="3">
        <v>0</v>
      </c>
      <c r="H1258" s="3">
        <v>1</v>
      </c>
      <c r="I1258" s="3">
        <v>0</v>
      </c>
      <c r="J1258" s="25">
        <v>4415.1588000000002</v>
      </c>
      <c r="K1258" s="25">
        <f t="shared" si="38"/>
        <v>5161.9978948072849</v>
      </c>
      <c r="L1258" s="25">
        <f t="shared" si="39"/>
        <v>0.16915339371423849</v>
      </c>
      <c r="N1258" s="26">
        <v>1224</v>
      </c>
      <c r="O1258" s="26">
        <v>24295.205104281464</v>
      </c>
      <c r="P1258" s="26">
        <v>1830.4696657185377</v>
      </c>
    </row>
    <row r="1259" spans="1:16">
      <c r="A1259" s="21">
        <v>1</v>
      </c>
      <c r="B1259" s="3">
        <v>42</v>
      </c>
      <c r="C1259" s="3">
        <v>37.9</v>
      </c>
      <c r="D1259" s="3">
        <v>0</v>
      </c>
      <c r="E1259" s="3">
        <v>0</v>
      </c>
      <c r="F1259" s="3">
        <v>0</v>
      </c>
      <c r="G1259" s="3">
        <v>0</v>
      </c>
      <c r="H1259" s="3">
        <v>0</v>
      </c>
      <c r="I1259" s="3">
        <v>1</v>
      </c>
      <c r="J1259" s="25">
        <v>6474.0129999999999</v>
      </c>
      <c r="K1259" s="25">
        <f t="shared" si="38"/>
        <v>10744.809130951415</v>
      </c>
      <c r="L1259" s="25">
        <f t="shared" si="39"/>
        <v>0.65968297112647367</v>
      </c>
      <c r="N1259" s="26">
        <v>1225</v>
      </c>
      <c r="O1259" s="26">
        <v>7057.0493430615907</v>
      </c>
      <c r="P1259" s="26">
        <v>-198.569743061591</v>
      </c>
    </row>
    <row r="1260" spans="1:16">
      <c r="A1260" s="21">
        <v>1</v>
      </c>
      <c r="B1260" s="3">
        <v>51</v>
      </c>
      <c r="C1260" s="3">
        <v>36.384999999999998</v>
      </c>
      <c r="D1260" s="3">
        <v>3</v>
      </c>
      <c r="E1260" s="3">
        <v>0</v>
      </c>
      <c r="F1260" s="3">
        <v>0</v>
      </c>
      <c r="G1260" s="3">
        <v>1</v>
      </c>
      <c r="H1260" s="3">
        <v>0</v>
      </c>
      <c r="I1260" s="3">
        <v>0</v>
      </c>
      <c r="J1260" s="25">
        <v>11436.738149999999</v>
      </c>
      <c r="K1260" s="25">
        <f t="shared" si="38"/>
        <v>14576.226948890706</v>
      </c>
      <c r="L1260" s="25">
        <f t="shared" si="39"/>
        <v>0.27450910895347436</v>
      </c>
      <c r="N1260" s="26">
        <v>1226</v>
      </c>
      <c r="O1260" s="26">
        <v>9484.8828761102359</v>
      </c>
      <c r="P1260" s="26">
        <v>-4689.2260761102361</v>
      </c>
    </row>
    <row r="1261" spans="1:16">
      <c r="A1261" s="21">
        <v>1</v>
      </c>
      <c r="B1261" s="3">
        <v>54</v>
      </c>
      <c r="C1261" s="3">
        <v>27.645</v>
      </c>
      <c r="D1261" s="3">
        <v>1</v>
      </c>
      <c r="E1261" s="3">
        <v>0</v>
      </c>
      <c r="F1261" s="3">
        <v>0</v>
      </c>
      <c r="G1261" s="3">
        <v>1</v>
      </c>
      <c r="H1261" s="3">
        <v>0</v>
      </c>
      <c r="I1261" s="3">
        <v>0</v>
      </c>
      <c r="J1261" s="25">
        <v>11305.93455</v>
      </c>
      <c r="K1261" s="25">
        <f t="shared" si="38"/>
        <v>11431.244131645743</v>
      </c>
      <c r="L1261" s="25">
        <f t="shared" si="39"/>
        <v>1.1083522648354849E-2</v>
      </c>
      <c r="N1261" s="26">
        <v>1227</v>
      </c>
      <c r="O1261" s="26">
        <v>4345.227473621444</v>
      </c>
      <c r="P1261" s="26">
        <v>2295.3173763785562</v>
      </c>
    </row>
    <row r="1262" spans="1:16">
      <c r="A1262" s="21">
        <v>1</v>
      </c>
      <c r="B1262" s="3">
        <v>55</v>
      </c>
      <c r="C1262" s="3">
        <v>37.715000000000003</v>
      </c>
      <c r="D1262" s="3">
        <v>3</v>
      </c>
      <c r="E1262" s="3">
        <v>1</v>
      </c>
      <c r="F1262" s="3">
        <v>0</v>
      </c>
      <c r="G1262" s="3">
        <v>1</v>
      </c>
      <c r="H1262" s="3">
        <v>0</v>
      </c>
      <c r="I1262" s="3">
        <v>0</v>
      </c>
      <c r="J1262" s="25">
        <v>30063.580549999999</v>
      </c>
      <c r="K1262" s="25">
        <f t="shared" si="38"/>
        <v>15923.46529294741</v>
      </c>
      <c r="L1262" s="25">
        <f t="shared" si="39"/>
        <v>0.470340358612161</v>
      </c>
      <c r="N1262" s="26">
        <v>1228</v>
      </c>
      <c r="O1262" s="26">
        <v>11245.305517167773</v>
      </c>
      <c r="P1262" s="26">
        <v>-4083.2933171677732</v>
      </c>
    </row>
    <row r="1263" spans="1:16">
      <c r="A1263" s="21">
        <v>1</v>
      </c>
      <c r="B1263" s="3">
        <v>52</v>
      </c>
      <c r="C1263" s="3">
        <v>23.18</v>
      </c>
      <c r="D1263" s="3">
        <v>0</v>
      </c>
      <c r="E1263" s="3">
        <v>0</v>
      </c>
      <c r="F1263" s="3">
        <v>0</v>
      </c>
      <c r="G1263" s="3">
        <v>0</v>
      </c>
      <c r="H1263" s="3">
        <v>0</v>
      </c>
      <c r="I1263" s="3">
        <v>0</v>
      </c>
      <c r="J1263" s="25">
        <v>10197.772199999999</v>
      </c>
      <c r="K1263" s="25">
        <f t="shared" si="38"/>
        <v>9280.4960104741549</v>
      </c>
      <c r="L1263" s="25">
        <f t="shared" si="39"/>
        <v>8.9948684039622362E-2</v>
      </c>
      <c r="N1263" s="26">
        <v>1229</v>
      </c>
      <c r="O1263" s="26">
        <v>12957.511364962571</v>
      </c>
      <c r="P1263" s="26">
        <v>-2363.2856649625701</v>
      </c>
    </row>
    <row r="1264" spans="1:16">
      <c r="A1264" s="21">
        <v>1</v>
      </c>
      <c r="B1264" s="3">
        <v>32</v>
      </c>
      <c r="C1264" s="3">
        <v>20.52</v>
      </c>
      <c r="D1264" s="3">
        <v>0</v>
      </c>
      <c r="E1264" s="3">
        <v>0</v>
      </c>
      <c r="F1264" s="3">
        <v>0</v>
      </c>
      <c r="G1264" s="3">
        <v>0</v>
      </c>
      <c r="H1264" s="3">
        <v>0</v>
      </c>
      <c r="I1264" s="3">
        <v>0</v>
      </c>
      <c r="J1264" s="25">
        <v>4544.2348000000002</v>
      </c>
      <c r="K1264" s="25">
        <f t="shared" si="38"/>
        <v>3241.1143731223601</v>
      </c>
      <c r="L1264" s="25">
        <f t="shared" si="39"/>
        <v>0.28676344516300961</v>
      </c>
      <c r="N1264" s="26">
        <v>1230</v>
      </c>
      <c r="O1264" s="26">
        <v>13107.073123280368</v>
      </c>
      <c r="P1264" s="26">
        <v>-1168.8171732803676</v>
      </c>
    </row>
    <row r="1265" spans="1:16">
      <c r="A1265" s="21">
        <v>1</v>
      </c>
      <c r="B1265" s="3">
        <v>28</v>
      </c>
      <c r="C1265" s="3">
        <v>37.1</v>
      </c>
      <c r="D1265" s="3">
        <v>1</v>
      </c>
      <c r="E1265" s="3">
        <v>1</v>
      </c>
      <c r="F1265" s="3">
        <v>0</v>
      </c>
      <c r="G1265" s="3">
        <v>0</v>
      </c>
      <c r="H1265" s="3">
        <v>0</v>
      </c>
      <c r="I1265" s="3">
        <v>1</v>
      </c>
      <c r="J1265" s="25">
        <v>3277.1610000000001</v>
      </c>
      <c r="K1265" s="25">
        <f t="shared" si="38"/>
        <v>7221.6516182938958</v>
      </c>
      <c r="L1265" s="25">
        <f t="shared" si="39"/>
        <v>1.2036304039666943</v>
      </c>
      <c r="N1265" s="26">
        <v>1231</v>
      </c>
      <c r="O1265" s="26">
        <v>37905.835922085171</v>
      </c>
      <c r="P1265" s="26">
        <v>22115.563047914831</v>
      </c>
    </row>
    <row r="1266" spans="1:16">
      <c r="A1266" s="21">
        <v>1</v>
      </c>
      <c r="B1266" s="3">
        <v>41</v>
      </c>
      <c r="C1266" s="3">
        <v>28.05</v>
      </c>
      <c r="D1266" s="3">
        <v>1</v>
      </c>
      <c r="E1266" s="3">
        <v>0</v>
      </c>
      <c r="F1266" s="3">
        <v>0</v>
      </c>
      <c r="G1266" s="3">
        <v>0</v>
      </c>
      <c r="H1266" s="3">
        <v>1</v>
      </c>
      <c r="I1266" s="3">
        <v>0</v>
      </c>
      <c r="J1266" s="25">
        <v>6770.1925000000001</v>
      </c>
      <c r="K1266" s="25">
        <f t="shared" si="38"/>
        <v>7547.4267474094313</v>
      </c>
      <c r="L1266" s="25">
        <f t="shared" si="39"/>
        <v>0.1148023852216065</v>
      </c>
      <c r="N1266" s="26">
        <v>1232</v>
      </c>
      <c r="O1266" s="26">
        <v>23481.489313908052</v>
      </c>
      <c r="P1266" s="26">
        <v>-3314.1532839080537</v>
      </c>
    </row>
    <row r="1267" spans="1:16">
      <c r="A1267" s="21">
        <v>1</v>
      </c>
      <c r="B1267" s="3">
        <v>43</v>
      </c>
      <c r="C1267" s="3">
        <v>29.9</v>
      </c>
      <c r="D1267" s="3">
        <v>1</v>
      </c>
      <c r="E1267" s="3">
        <v>0</v>
      </c>
      <c r="F1267" s="3">
        <v>0</v>
      </c>
      <c r="G1267" s="3">
        <v>0</v>
      </c>
      <c r="H1267" s="3">
        <v>0</v>
      </c>
      <c r="I1267" s="3">
        <v>1</v>
      </c>
      <c r="J1267" s="25">
        <v>7337.7479999999996</v>
      </c>
      <c r="K1267" s="25">
        <f t="shared" si="38"/>
        <v>8763.6183997511744</v>
      </c>
      <c r="L1267" s="25">
        <f t="shared" si="39"/>
        <v>0.19431989211828682</v>
      </c>
      <c r="N1267" s="26">
        <v>1233</v>
      </c>
      <c r="O1267" s="26">
        <v>11351.097122967054</v>
      </c>
      <c r="P1267" s="26">
        <v>1128.6118270329462</v>
      </c>
    </row>
    <row r="1268" spans="1:16">
      <c r="A1268" s="21">
        <v>1</v>
      </c>
      <c r="B1268" s="3">
        <v>49</v>
      </c>
      <c r="C1268" s="3">
        <v>33.344999999999999</v>
      </c>
      <c r="D1268" s="3">
        <v>2</v>
      </c>
      <c r="E1268" s="3">
        <v>0</v>
      </c>
      <c r="F1268" s="3">
        <v>0</v>
      </c>
      <c r="G1268" s="3">
        <v>0</v>
      </c>
      <c r="H1268" s="3">
        <v>0</v>
      </c>
      <c r="I1268" s="3">
        <v>0</v>
      </c>
      <c r="J1268" s="25">
        <v>10370.912549999999</v>
      </c>
      <c r="K1268" s="25">
        <f t="shared" si="38"/>
        <v>12908.829499114563</v>
      </c>
      <c r="L1268" s="25">
        <f t="shared" si="39"/>
        <v>0.24471491171859935</v>
      </c>
      <c r="N1268" s="26">
        <v>1234</v>
      </c>
      <c r="O1268" s="26">
        <v>9770.9719894356076</v>
      </c>
      <c r="P1268" s="26">
        <v>1574.5470105643926</v>
      </c>
    </row>
    <row r="1269" spans="1:16">
      <c r="A1269" s="21">
        <v>1</v>
      </c>
      <c r="B1269" s="3">
        <v>64</v>
      </c>
      <c r="C1269" s="3">
        <v>23.76</v>
      </c>
      <c r="D1269" s="3">
        <v>0</v>
      </c>
      <c r="E1269" s="3">
        <v>1</v>
      </c>
      <c r="F1269" s="3">
        <v>1</v>
      </c>
      <c r="G1269" s="3">
        <v>0</v>
      </c>
      <c r="H1269" s="3">
        <v>1</v>
      </c>
      <c r="I1269" s="3">
        <v>0</v>
      </c>
      <c r="J1269" s="25">
        <v>26926.5144</v>
      </c>
      <c r="K1269" s="25">
        <f t="shared" si="38"/>
        <v>35241.702577146505</v>
      </c>
      <c r="L1269" s="25">
        <f t="shared" si="39"/>
        <v>0.30881041837136208</v>
      </c>
      <c r="N1269" s="26">
        <v>1235</v>
      </c>
      <c r="O1269" s="26">
        <v>8975.7301429135696</v>
      </c>
      <c r="P1269" s="26">
        <v>-459.97144291356926</v>
      </c>
    </row>
    <row r="1270" spans="1:16">
      <c r="A1270" s="21">
        <v>1</v>
      </c>
      <c r="B1270" s="3">
        <v>55</v>
      </c>
      <c r="C1270" s="3">
        <v>30.5</v>
      </c>
      <c r="D1270" s="3">
        <v>0</v>
      </c>
      <c r="E1270" s="3">
        <v>0</v>
      </c>
      <c r="F1270" s="3">
        <v>0</v>
      </c>
      <c r="G1270" s="3">
        <v>0</v>
      </c>
      <c r="H1270" s="3">
        <v>0</v>
      </c>
      <c r="I1270" s="3">
        <v>1</v>
      </c>
      <c r="J1270" s="25">
        <v>10704.47</v>
      </c>
      <c r="K1270" s="25">
        <f t="shared" si="38"/>
        <v>11573.910157216722</v>
      </c>
      <c r="L1270" s="25">
        <f t="shared" si="39"/>
        <v>8.1222158333548761E-2</v>
      </c>
      <c r="N1270" s="26">
        <v>1236</v>
      </c>
      <c r="O1270" s="26">
        <v>4792.4929674048344</v>
      </c>
      <c r="P1270" s="26">
        <v>-2092.9246174048344</v>
      </c>
    </row>
    <row r="1271" spans="1:16">
      <c r="A1271" s="21">
        <v>1</v>
      </c>
      <c r="B1271" s="3">
        <v>24</v>
      </c>
      <c r="C1271" s="3">
        <v>31.065000000000001</v>
      </c>
      <c r="D1271" s="3">
        <v>0</v>
      </c>
      <c r="E1271" s="3">
        <v>1</v>
      </c>
      <c r="F1271" s="3">
        <v>1</v>
      </c>
      <c r="G1271" s="3">
        <v>0</v>
      </c>
      <c r="H1271" s="3">
        <v>0</v>
      </c>
      <c r="I1271" s="3">
        <v>0</v>
      </c>
      <c r="J1271" s="25">
        <v>34254.053350000002</v>
      </c>
      <c r="K1271" s="25">
        <f t="shared" si="38"/>
        <v>28480.278703667598</v>
      </c>
      <c r="L1271" s="25">
        <f t="shared" si="39"/>
        <v>0.16855741384347447</v>
      </c>
      <c r="N1271" s="26">
        <v>1237</v>
      </c>
      <c r="O1271" s="26">
        <v>11590.341838896504</v>
      </c>
      <c r="P1271" s="26">
        <v>2859.5125611034964</v>
      </c>
    </row>
    <row r="1272" spans="1:16">
      <c r="A1272" s="21">
        <v>1</v>
      </c>
      <c r="B1272" s="3">
        <v>20</v>
      </c>
      <c r="C1272" s="3">
        <v>33.299999999999997</v>
      </c>
      <c r="D1272" s="3">
        <v>0</v>
      </c>
      <c r="E1272" s="3">
        <v>0</v>
      </c>
      <c r="F1272" s="3">
        <v>0</v>
      </c>
      <c r="G1272" s="3">
        <v>0</v>
      </c>
      <c r="H1272" s="3">
        <v>0</v>
      </c>
      <c r="I1272" s="3">
        <v>1</v>
      </c>
      <c r="J1272" s="25">
        <v>1880.4870000000001</v>
      </c>
      <c r="K1272" s="25">
        <f t="shared" si="38"/>
        <v>3533.6794885198929</v>
      </c>
      <c r="L1272" s="25">
        <f t="shared" si="39"/>
        <v>0.87912997458631337</v>
      </c>
      <c r="N1272" s="26">
        <v>1238</v>
      </c>
      <c r="O1272" s="26">
        <v>12176.509265204182</v>
      </c>
      <c r="P1272" s="26">
        <v>47.841584795818562</v>
      </c>
    </row>
    <row r="1273" spans="1:16">
      <c r="A1273" s="21">
        <v>1</v>
      </c>
      <c r="B1273" s="3">
        <v>45</v>
      </c>
      <c r="C1273" s="3">
        <v>27.5</v>
      </c>
      <c r="D1273" s="3">
        <v>3</v>
      </c>
      <c r="E1273" s="3">
        <v>1</v>
      </c>
      <c r="F1273" s="3">
        <v>0</v>
      </c>
      <c r="G1273" s="3">
        <v>0</v>
      </c>
      <c r="H1273" s="3">
        <v>0</v>
      </c>
      <c r="I1273" s="3">
        <v>1</v>
      </c>
      <c r="J1273" s="25">
        <v>8615.2999999999993</v>
      </c>
      <c r="K1273" s="25">
        <f t="shared" si="38"/>
        <v>9282.9535470630108</v>
      </c>
      <c r="L1273" s="25">
        <f t="shared" si="39"/>
        <v>7.7496262122388263E-2</v>
      </c>
      <c r="N1273" s="26">
        <v>1239</v>
      </c>
      <c r="O1273" s="26">
        <v>6561.7211080010757</v>
      </c>
      <c r="P1273" s="26">
        <v>423.7858419989243</v>
      </c>
    </row>
    <row r="1274" spans="1:16">
      <c r="A1274" s="21">
        <v>1</v>
      </c>
      <c r="B1274" s="3">
        <v>26</v>
      </c>
      <c r="C1274" s="3">
        <v>33.914999999999999</v>
      </c>
      <c r="D1274" s="3">
        <v>1</v>
      </c>
      <c r="E1274" s="3">
        <v>1</v>
      </c>
      <c r="F1274" s="3">
        <v>0</v>
      </c>
      <c r="G1274" s="3">
        <v>1</v>
      </c>
      <c r="H1274" s="3">
        <v>0</v>
      </c>
      <c r="I1274" s="3">
        <v>0</v>
      </c>
      <c r="J1274" s="25">
        <v>3292.5298499999999</v>
      </c>
      <c r="K1274" s="25">
        <f t="shared" si="38"/>
        <v>6234.6948553448619</v>
      </c>
      <c r="L1274" s="25">
        <f t="shared" si="39"/>
        <v>0.89358795193454732</v>
      </c>
      <c r="N1274" s="26">
        <v>1240</v>
      </c>
      <c r="O1274" s="26">
        <v>8213.5689336524938</v>
      </c>
      <c r="P1274" s="26">
        <v>-4975.1332336524938</v>
      </c>
    </row>
    <row r="1275" spans="1:16">
      <c r="A1275" s="21">
        <v>1</v>
      </c>
      <c r="B1275" s="3">
        <v>25</v>
      </c>
      <c r="C1275" s="3">
        <v>34.484999999999999</v>
      </c>
      <c r="D1275" s="3">
        <v>0</v>
      </c>
      <c r="E1275" s="3">
        <v>0</v>
      </c>
      <c r="F1275" s="3">
        <v>0</v>
      </c>
      <c r="G1275" s="3">
        <v>1</v>
      </c>
      <c r="H1275" s="3">
        <v>0</v>
      </c>
      <c r="I1275" s="3">
        <v>0</v>
      </c>
      <c r="J1275" s="25">
        <v>3021.80915</v>
      </c>
      <c r="K1275" s="25">
        <f t="shared" si="38"/>
        <v>5826.992585611667</v>
      </c>
      <c r="L1275" s="25">
        <f t="shared" si="39"/>
        <v>0.92831257579972148</v>
      </c>
      <c r="N1275" s="26">
        <v>1241</v>
      </c>
      <c r="O1275" s="26">
        <v>39229.477340136153</v>
      </c>
      <c r="P1275" s="26">
        <v>8040.3766598638467</v>
      </c>
    </row>
    <row r="1276" spans="1:16">
      <c r="A1276" s="21">
        <v>1</v>
      </c>
      <c r="B1276" s="3">
        <v>43</v>
      </c>
      <c r="C1276" s="3">
        <v>25.52</v>
      </c>
      <c r="D1276" s="3">
        <v>5</v>
      </c>
      <c r="E1276" s="3">
        <v>1</v>
      </c>
      <c r="F1276" s="3">
        <v>0</v>
      </c>
      <c r="G1276" s="3">
        <v>0</v>
      </c>
      <c r="H1276" s="3">
        <v>1</v>
      </c>
      <c r="I1276" s="3">
        <v>0</v>
      </c>
      <c r="J1276" s="25">
        <v>14478.33015</v>
      </c>
      <c r="K1276" s="25">
        <f t="shared" si="38"/>
        <v>8973.6678360501264</v>
      </c>
      <c r="L1276" s="25">
        <f t="shared" si="39"/>
        <v>0.38020008225533342</v>
      </c>
      <c r="N1276" s="26">
        <v>1242</v>
      </c>
      <c r="O1276" s="26">
        <v>40670.057255107866</v>
      </c>
      <c r="P1276" s="26">
        <v>8907.6051448921353</v>
      </c>
    </row>
    <row r="1277" spans="1:16">
      <c r="A1277" s="21">
        <v>1</v>
      </c>
      <c r="B1277" s="3">
        <v>35</v>
      </c>
      <c r="C1277" s="3">
        <v>27.61</v>
      </c>
      <c r="D1277" s="3">
        <v>1</v>
      </c>
      <c r="E1277" s="3">
        <v>1</v>
      </c>
      <c r="F1277" s="3">
        <v>0</v>
      </c>
      <c r="G1277" s="3">
        <v>0</v>
      </c>
      <c r="H1277" s="3">
        <v>1</v>
      </c>
      <c r="I1277" s="3">
        <v>0</v>
      </c>
      <c r="J1277" s="25">
        <v>4747.0528999999997</v>
      </c>
      <c r="K1277" s="25">
        <f t="shared" si="38"/>
        <v>5725.729153201466</v>
      </c>
      <c r="L1277" s="25">
        <f t="shared" si="39"/>
        <v>0.20616501939581638</v>
      </c>
      <c r="N1277" s="26">
        <v>1243</v>
      </c>
      <c r="O1277" s="26">
        <v>2003.875608515877</v>
      </c>
      <c r="P1277" s="26">
        <v>2292.3955914841231</v>
      </c>
    </row>
    <row r="1278" spans="1:16">
      <c r="A1278" s="21">
        <v>1</v>
      </c>
      <c r="B1278" s="3">
        <v>26</v>
      </c>
      <c r="C1278" s="3">
        <v>27.06</v>
      </c>
      <c r="D1278" s="3">
        <v>0</v>
      </c>
      <c r="E1278" s="3">
        <v>1</v>
      </c>
      <c r="F1278" s="3">
        <v>1</v>
      </c>
      <c r="G1278" s="3">
        <v>0</v>
      </c>
      <c r="H1278" s="3">
        <v>1</v>
      </c>
      <c r="I1278" s="3">
        <v>0</v>
      </c>
      <c r="J1278" s="25">
        <v>17043.341400000001</v>
      </c>
      <c r="K1278" s="25">
        <f t="shared" si="38"/>
        <v>26600.499577643059</v>
      </c>
      <c r="L1278" s="25">
        <f t="shared" si="39"/>
        <v>0.5607561306988228</v>
      </c>
      <c r="N1278" s="26">
        <v>1244</v>
      </c>
      <c r="O1278" s="26">
        <v>5449.1124945456259</v>
      </c>
      <c r="P1278" s="26">
        <v>-2277.4975945456258</v>
      </c>
    </row>
    <row r="1279" spans="1:16">
      <c r="A1279" s="21">
        <v>1</v>
      </c>
      <c r="B1279" s="3">
        <v>57</v>
      </c>
      <c r="C1279" s="3">
        <v>23.7</v>
      </c>
      <c r="D1279" s="3">
        <v>0</v>
      </c>
      <c r="E1279" s="3">
        <v>1</v>
      </c>
      <c r="F1279" s="3">
        <v>0</v>
      </c>
      <c r="G1279" s="3">
        <v>0</v>
      </c>
      <c r="H1279" s="3">
        <v>0</v>
      </c>
      <c r="I1279" s="3">
        <v>1</v>
      </c>
      <c r="J1279" s="25">
        <v>10959.33</v>
      </c>
      <c r="K1279" s="25">
        <f t="shared" si="38"/>
        <v>9649.793018342596</v>
      </c>
      <c r="L1279" s="25">
        <f t="shared" si="39"/>
        <v>0.11949060587256738</v>
      </c>
      <c r="N1279" s="26">
        <v>1245</v>
      </c>
      <c r="O1279" s="26">
        <v>2823.8571695714236</v>
      </c>
      <c r="P1279" s="26">
        <v>-1687.9164695714235</v>
      </c>
    </row>
    <row r="1280" spans="1:16">
      <c r="A1280" s="21">
        <v>1</v>
      </c>
      <c r="B1280" s="3">
        <v>22</v>
      </c>
      <c r="C1280" s="3">
        <v>30.4</v>
      </c>
      <c r="D1280" s="3">
        <v>0</v>
      </c>
      <c r="E1280" s="3">
        <v>0</v>
      </c>
      <c r="F1280" s="3">
        <v>0</v>
      </c>
      <c r="G1280" s="3">
        <v>0</v>
      </c>
      <c r="H1280" s="3">
        <v>0</v>
      </c>
      <c r="I1280" s="3">
        <v>0</v>
      </c>
      <c r="J1280" s="25">
        <v>2741.9479999999999</v>
      </c>
      <c r="K1280" s="25">
        <f t="shared" si="38"/>
        <v>4023.7821694239792</v>
      </c>
      <c r="L1280" s="25">
        <f t="shared" si="39"/>
        <v>0.46749032783407252</v>
      </c>
      <c r="N1280" s="26">
        <v>1246</v>
      </c>
      <c r="O1280" s="26">
        <v>4781.9775926716738</v>
      </c>
      <c r="P1280" s="26">
        <v>833.39140732832584</v>
      </c>
    </row>
    <row r="1281" spans="1:16">
      <c r="A1281" s="21">
        <v>1</v>
      </c>
      <c r="B1281" s="3">
        <v>32</v>
      </c>
      <c r="C1281" s="3">
        <v>29.734999999999999</v>
      </c>
      <c r="D1281" s="3">
        <v>0</v>
      </c>
      <c r="E1281" s="3">
        <v>0</v>
      </c>
      <c r="F1281" s="3">
        <v>0</v>
      </c>
      <c r="G1281" s="3">
        <v>1</v>
      </c>
      <c r="H1281" s="3">
        <v>0</v>
      </c>
      <c r="I1281" s="3">
        <v>0</v>
      </c>
      <c r="J1281" s="25">
        <v>4357.0436499999996</v>
      </c>
      <c r="K1281" s="25">
        <f t="shared" si="38"/>
        <v>6013.8181487216116</v>
      </c>
      <c r="L1281" s="25">
        <f t="shared" si="39"/>
        <v>0.38025198547680655</v>
      </c>
      <c r="N1281" s="26">
        <v>1247</v>
      </c>
      <c r="O1281" s="26">
        <v>8803.7196899586052</v>
      </c>
      <c r="P1281" s="26">
        <v>298.07831004139553</v>
      </c>
    </row>
    <row r="1282" spans="1:16">
      <c r="A1282" s="21">
        <v>1</v>
      </c>
      <c r="B1282" s="3">
        <v>39</v>
      </c>
      <c r="C1282" s="3">
        <v>29.925000000000001</v>
      </c>
      <c r="D1282" s="3">
        <v>1</v>
      </c>
      <c r="E1282" s="3">
        <v>1</v>
      </c>
      <c r="F1282" s="3">
        <v>1</v>
      </c>
      <c r="G1282" s="3">
        <v>0</v>
      </c>
      <c r="H1282" s="3">
        <v>0</v>
      </c>
      <c r="I1282" s="3">
        <v>0</v>
      </c>
      <c r="J1282" s="25">
        <v>22462.043750000001</v>
      </c>
      <c r="K1282" s="25">
        <f t="shared" si="38"/>
        <v>32421.943999760591</v>
      </c>
      <c r="L1282" s="25">
        <f t="shared" si="39"/>
        <v>0.44341024176665095</v>
      </c>
      <c r="N1282" s="26">
        <v>1248</v>
      </c>
      <c r="O1282" s="26">
        <v>7320.6454236245627</v>
      </c>
      <c r="P1282" s="26">
        <v>-1261.4724236245629</v>
      </c>
    </row>
    <row r="1283" spans="1:16">
      <c r="A1283" s="21">
        <v>1</v>
      </c>
      <c r="B1283" s="3">
        <v>25</v>
      </c>
      <c r="C1283" s="3">
        <v>26.79</v>
      </c>
      <c r="D1283" s="3">
        <v>2</v>
      </c>
      <c r="E1283" s="3">
        <v>0</v>
      </c>
      <c r="F1283" s="3">
        <v>0</v>
      </c>
      <c r="G1283" s="3">
        <v>1</v>
      </c>
      <c r="H1283" s="3">
        <v>0</v>
      </c>
      <c r="I1283" s="3">
        <v>0</v>
      </c>
      <c r="J1283" s="25">
        <v>4189.1130999999996</v>
      </c>
      <c r="K1283" s="25">
        <f t="shared" si="38"/>
        <v>4167.9000503745165</v>
      </c>
      <c r="L1283" s="25">
        <f t="shared" si="39"/>
        <v>5.0638522090709634E-3</v>
      </c>
      <c r="N1283" s="26">
        <v>1249</v>
      </c>
      <c r="O1283" s="26">
        <v>5156.5370429008826</v>
      </c>
      <c r="P1283" s="26">
        <v>-3522.5752429008826</v>
      </c>
    </row>
    <row r="1284" spans="1:16">
      <c r="A1284" s="21">
        <v>1</v>
      </c>
      <c r="B1284" s="3">
        <v>48</v>
      </c>
      <c r="C1284" s="3">
        <v>33.33</v>
      </c>
      <c r="D1284" s="3">
        <v>0</v>
      </c>
      <c r="E1284" s="3">
        <v>0</v>
      </c>
      <c r="F1284" s="3">
        <v>0</v>
      </c>
      <c r="G1284" s="3">
        <v>0</v>
      </c>
      <c r="H1284" s="3">
        <v>1</v>
      </c>
      <c r="I1284" s="3">
        <v>0</v>
      </c>
      <c r="J1284" s="25">
        <v>8283.6807000000008</v>
      </c>
      <c r="K1284" s="25">
        <f t="shared" ref="K1284:K1341" si="40">SUMPRODUCT($A$2:$I$2,A1284:I1284)</f>
        <v>10660.862105086971</v>
      </c>
      <c r="L1284" s="25">
        <f t="shared" si="39"/>
        <v>0.28697163630256423</v>
      </c>
      <c r="N1284" s="26">
        <v>1250</v>
      </c>
      <c r="O1284" s="26">
        <v>31880.661277627321</v>
      </c>
      <c r="P1284" s="26">
        <v>5726.8664223726773</v>
      </c>
    </row>
    <row r="1285" spans="1:16">
      <c r="A1285" s="21">
        <v>1</v>
      </c>
      <c r="B1285" s="3">
        <v>47</v>
      </c>
      <c r="C1285" s="3">
        <v>27.645</v>
      </c>
      <c r="D1285" s="3">
        <v>2</v>
      </c>
      <c r="E1285" s="3">
        <v>0</v>
      </c>
      <c r="F1285" s="3">
        <v>1</v>
      </c>
      <c r="G1285" s="3">
        <v>1</v>
      </c>
      <c r="H1285" s="3">
        <v>0</v>
      </c>
      <c r="I1285" s="3">
        <v>0</v>
      </c>
      <c r="J1285" s="25">
        <v>24535.698550000001</v>
      </c>
      <c r="K1285" s="25">
        <f t="shared" si="40"/>
        <v>33957.284750946259</v>
      </c>
      <c r="L1285" s="25">
        <f t="shared" ref="L1285:L1341" si="41">ABS((J1285-K1285)/J1285)</f>
        <v>0.3839950259311552</v>
      </c>
      <c r="N1285" s="26">
        <v>1251</v>
      </c>
      <c r="O1285" s="26">
        <v>28061.374788458212</v>
      </c>
      <c r="P1285" s="26">
        <v>-9412.9530884582127</v>
      </c>
    </row>
    <row r="1286" spans="1:16">
      <c r="A1286" s="21">
        <v>1</v>
      </c>
      <c r="B1286" s="3">
        <v>18</v>
      </c>
      <c r="C1286" s="3">
        <v>21.66</v>
      </c>
      <c r="D1286" s="3">
        <v>0</v>
      </c>
      <c r="E1286" s="3">
        <v>0</v>
      </c>
      <c r="F1286" s="3">
        <v>1</v>
      </c>
      <c r="G1286" s="3">
        <v>0</v>
      </c>
      <c r="H1286" s="3">
        <v>0</v>
      </c>
      <c r="I1286" s="3">
        <v>0</v>
      </c>
      <c r="J1286" s="25">
        <v>14283.4594</v>
      </c>
      <c r="K1286" s="25">
        <f t="shared" si="40"/>
        <v>23880.340516628668</v>
      </c>
      <c r="L1286" s="25">
        <f t="shared" si="41"/>
        <v>0.67188773026712767</v>
      </c>
      <c r="N1286" s="26">
        <v>1252</v>
      </c>
      <c r="O1286" s="26">
        <v>-1433.6028471589025</v>
      </c>
      <c r="P1286" s="26">
        <v>2675.1678471589025</v>
      </c>
    </row>
    <row r="1287" spans="1:16">
      <c r="A1287" s="21">
        <v>1</v>
      </c>
      <c r="B1287" s="3">
        <v>18</v>
      </c>
      <c r="C1287" s="3">
        <v>30.03</v>
      </c>
      <c r="D1287" s="3">
        <v>1</v>
      </c>
      <c r="E1287" s="3">
        <v>1</v>
      </c>
      <c r="F1287" s="3">
        <v>0</v>
      </c>
      <c r="G1287" s="3">
        <v>0</v>
      </c>
      <c r="H1287" s="3">
        <v>1</v>
      </c>
      <c r="I1287" s="3">
        <v>0</v>
      </c>
      <c r="J1287" s="25">
        <v>1720.3536999999999</v>
      </c>
      <c r="K1287" s="25">
        <f t="shared" si="40"/>
        <v>2180.0193178047848</v>
      </c>
      <c r="L1287" s="25">
        <f t="shared" si="41"/>
        <v>0.26719250686924728</v>
      </c>
      <c r="N1287" s="26">
        <v>1253</v>
      </c>
      <c r="O1287" s="26">
        <v>25215.738949372564</v>
      </c>
      <c r="P1287" s="26">
        <v>-8982.8919493725643</v>
      </c>
    </row>
    <row r="1288" spans="1:16">
      <c r="A1288" s="21">
        <v>1</v>
      </c>
      <c r="B1288" s="3">
        <v>61</v>
      </c>
      <c r="C1288" s="3">
        <v>36.299999999999997</v>
      </c>
      <c r="D1288" s="3">
        <v>1</v>
      </c>
      <c r="E1288" s="3">
        <v>1</v>
      </c>
      <c r="F1288" s="3">
        <v>1</v>
      </c>
      <c r="G1288" s="3">
        <v>0</v>
      </c>
      <c r="H1288" s="3">
        <v>0</v>
      </c>
      <c r="I1288" s="3">
        <v>1</v>
      </c>
      <c r="J1288" s="25">
        <v>47403.88</v>
      </c>
      <c r="K1288" s="25">
        <f t="shared" si="40"/>
        <v>39275.091031050528</v>
      </c>
      <c r="L1288" s="25">
        <f t="shared" si="41"/>
        <v>0.17147940145299226</v>
      </c>
      <c r="N1288" s="26">
        <v>1254</v>
      </c>
      <c r="O1288" s="26">
        <v>9216.0349054200233</v>
      </c>
      <c r="P1288" s="26">
        <v>6612.7868245799764</v>
      </c>
    </row>
    <row r="1289" spans="1:16">
      <c r="A1289" s="21">
        <v>1</v>
      </c>
      <c r="B1289" s="3">
        <v>47</v>
      </c>
      <c r="C1289" s="3">
        <v>24.32</v>
      </c>
      <c r="D1289" s="3">
        <v>0</v>
      </c>
      <c r="E1289" s="3">
        <v>0</v>
      </c>
      <c r="F1289" s="3">
        <v>0</v>
      </c>
      <c r="G1289" s="3">
        <v>0</v>
      </c>
      <c r="H1289" s="3">
        <v>0</v>
      </c>
      <c r="I1289" s="3">
        <v>0</v>
      </c>
      <c r="J1289" s="25">
        <v>8534.6718000000001</v>
      </c>
      <c r="K1289" s="25">
        <f t="shared" si="40"/>
        <v>8382.8947849037722</v>
      </c>
      <c r="L1289" s="25">
        <f t="shared" si="41"/>
        <v>1.778357957434612E-2</v>
      </c>
      <c r="N1289" s="26">
        <v>1255</v>
      </c>
      <c r="O1289" s="26">
        <v>5161.9978948072849</v>
      </c>
      <c r="P1289" s="26">
        <v>-746.83909480728471</v>
      </c>
    </row>
    <row r="1290" spans="1:16">
      <c r="A1290" s="21">
        <v>1</v>
      </c>
      <c r="B1290" s="3">
        <v>28</v>
      </c>
      <c r="C1290" s="3">
        <v>17.29</v>
      </c>
      <c r="D1290" s="3">
        <v>0</v>
      </c>
      <c r="E1290" s="3">
        <v>0</v>
      </c>
      <c r="F1290" s="3">
        <v>0</v>
      </c>
      <c r="G1290" s="3">
        <v>0</v>
      </c>
      <c r="H1290" s="3">
        <v>0</v>
      </c>
      <c r="I1290" s="3">
        <v>0</v>
      </c>
      <c r="J1290" s="25">
        <v>3732.6251000000002</v>
      </c>
      <c r="K1290" s="25">
        <f t="shared" si="40"/>
        <v>1118.0941078099549</v>
      </c>
      <c r="L1290" s="25">
        <f t="shared" si="41"/>
        <v>0.70045368129524854</v>
      </c>
      <c r="N1290" s="26">
        <v>1256</v>
      </c>
      <c r="O1290" s="26">
        <v>10744.809130951415</v>
      </c>
      <c r="P1290" s="26">
        <v>-4270.7961309514149</v>
      </c>
    </row>
    <row r="1291" spans="1:16">
      <c r="A1291" s="21">
        <v>1</v>
      </c>
      <c r="B1291" s="3">
        <v>36</v>
      </c>
      <c r="C1291" s="3">
        <v>25.9</v>
      </c>
      <c r="D1291" s="3">
        <v>1</v>
      </c>
      <c r="E1291" s="3">
        <v>0</v>
      </c>
      <c r="F1291" s="3">
        <v>0</v>
      </c>
      <c r="G1291" s="3">
        <v>0</v>
      </c>
      <c r="H1291" s="3">
        <v>0</v>
      </c>
      <c r="I1291" s="3">
        <v>1</v>
      </c>
      <c r="J1291" s="25">
        <v>5472.4489999999996</v>
      </c>
      <c r="K1291" s="25">
        <f t="shared" si="40"/>
        <v>5608.8501175463771</v>
      </c>
      <c r="L1291" s="25">
        <f t="shared" si="41"/>
        <v>2.4925059611588425E-2</v>
      </c>
      <c r="N1291" s="26">
        <v>1257</v>
      </c>
      <c r="O1291" s="26">
        <v>14576.226948890706</v>
      </c>
      <c r="P1291" s="26">
        <v>-3139.4887988907067</v>
      </c>
    </row>
    <row r="1292" spans="1:16">
      <c r="A1292" s="21">
        <v>1</v>
      </c>
      <c r="B1292" s="3">
        <v>20</v>
      </c>
      <c r="C1292" s="3">
        <v>39.4</v>
      </c>
      <c r="D1292" s="3">
        <v>2</v>
      </c>
      <c r="E1292" s="3">
        <v>1</v>
      </c>
      <c r="F1292" s="3">
        <v>1</v>
      </c>
      <c r="G1292" s="3">
        <v>0</v>
      </c>
      <c r="H1292" s="3">
        <v>0</v>
      </c>
      <c r="I1292" s="3">
        <v>1</v>
      </c>
      <c r="J1292" s="25">
        <v>38344.565999999999</v>
      </c>
      <c r="K1292" s="25">
        <f t="shared" si="40"/>
        <v>30270.980828361993</v>
      </c>
      <c r="L1292" s="25">
        <f t="shared" si="41"/>
        <v>0.21055356765905256</v>
      </c>
      <c r="N1292" s="26">
        <v>1258</v>
      </c>
      <c r="O1292" s="26">
        <v>11431.244131645743</v>
      </c>
      <c r="P1292" s="26">
        <v>-125.30958164574258</v>
      </c>
    </row>
    <row r="1293" spans="1:16">
      <c r="A1293" s="21">
        <v>1</v>
      </c>
      <c r="B1293" s="3">
        <v>44</v>
      </c>
      <c r="C1293" s="3">
        <v>34.32</v>
      </c>
      <c r="D1293" s="3">
        <v>1</v>
      </c>
      <c r="E1293" s="3">
        <v>1</v>
      </c>
      <c r="F1293" s="3">
        <v>0</v>
      </c>
      <c r="G1293" s="3">
        <v>0</v>
      </c>
      <c r="H1293" s="3">
        <v>1</v>
      </c>
      <c r="I1293" s="3">
        <v>0</v>
      </c>
      <c r="J1293" s="25">
        <v>7147.4727999999996</v>
      </c>
      <c r="K1293" s="25">
        <f t="shared" si="40"/>
        <v>10313.424399766334</v>
      </c>
      <c r="L1293" s="25">
        <f t="shared" si="41"/>
        <v>0.44294699516258879</v>
      </c>
      <c r="N1293" s="26">
        <v>1259</v>
      </c>
      <c r="O1293" s="26">
        <v>15923.46529294741</v>
      </c>
      <c r="P1293" s="26">
        <v>14140.115257052588</v>
      </c>
    </row>
    <row r="1294" spans="1:16">
      <c r="A1294" s="21">
        <v>1</v>
      </c>
      <c r="B1294" s="3">
        <v>38</v>
      </c>
      <c r="C1294" s="3">
        <v>19.95</v>
      </c>
      <c r="D1294" s="3">
        <v>2</v>
      </c>
      <c r="E1294" s="3">
        <v>0</v>
      </c>
      <c r="F1294" s="3">
        <v>0</v>
      </c>
      <c r="G1294" s="3">
        <v>0</v>
      </c>
      <c r="H1294" s="3">
        <v>0</v>
      </c>
      <c r="I1294" s="3">
        <v>0</v>
      </c>
      <c r="J1294" s="25">
        <v>7133.9025000000001</v>
      </c>
      <c r="K1294" s="25">
        <f t="shared" si="40"/>
        <v>5539.9133100865347</v>
      </c>
      <c r="L1294" s="25">
        <f t="shared" si="41"/>
        <v>0.22343860038926316</v>
      </c>
      <c r="N1294" s="26">
        <v>1260</v>
      </c>
      <c r="O1294" s="26">
        <v>9280.4960104741549</v>
      </c>
      <c r="P1294" s="26">
        <v>917.27618952584453</v>
      </c>
    </row>
    <row r="1295" spans="1:16">
      <c r="A1295" s="21">
        <v>1</v>
      </c>
      <c r="B1295" s="3">
        <v>19</v>
      </c>
      <c r="C1295" s="3">
        <v>34.9</v>
      </c>
      <c r="D1295" s="3">
        <v>0</v>
      </c>
      <c r="E1295" s="3">
        <v>1</v>
      </c>
      <c r="F1295" s="3">
        <v>1</v>
      </c>
      <c r="G1295" s="3">
        <v>0</v>
      </c>
      <c r="H1295" s="3">
        <v>0</v>
      </c>
      <c r="I1295" s="3">
        <v>1</v>
      </c>
      <c r="J1295" s="25">
        <v>34828.654000000002</v>
      </c>
      <c r="K1295" s="25">
        <f t="shared" si="40"/>
        <v>27536.752844277602</v>
      </c>
      <c r="L1295" s="25">
        <f t="shared" si="41"/>
        <v>0.20936500031618793</v>
      </c>
      <c r="N1295" s="26">
        <v>1261</v>
      </c>
      <c r="O1295" s="26">
        <v>3241.1143731223601</v>
      </c>
      <c r="P1295" s="26">
        <v>1303.1204268776401</v>
      </c>
    </row>
    <row r="1296" spans="1:16">
      <c r="A1296" s="21">
        <v>1</v>
      </c>
      <c r="B1296" s="3">
        <v>21</v>
      </c>
      <c r="C1296" s="3">
        <v>23.21</v>
      </c>
      <c r="D1296" s="3">
        <v>0</v>
      </c>
      <c r="E1296" s="3">
        <v>1</v>
      </c>
      <c r="F1296" s="3">
        <v>0</v>
      </c>
      <c r="G1296" s="3">
        <v>0</v>
      </c>
      <c r="H1296" s="3">
        <v>1</v>
      </c>
      <c r="I1296" s="3">
        <v>0</v>
      </c>
      <c r="J1296" s="25">
        <v>1515.3449000000001</v>
      </c>
      <c r="K1296" s="25">
        <f t="shared" si="40"/>
        <v>161.78847664176624</v>
      </c>
      <c r="L1296" s="25">
        <f t="shared" si="41"/>
        <v>0.89323323248603914</v>
      </c>
      <c r="N1296" s="26">
        <v>1262</v>
      </c>
      <c r="O1296" s="26">
        <v>7221.6516182938958</v>
      </c>
      <c r="P1296" s="26">
        <v>-3944.4906182938957</v>
      </c>
    </row>
    <row r="1297" spans="1:16">
      <c r="A1297" s="21">
        <v>1</v>
      </c>
      <c r="B1297" s="3">
        <v>46</v>
      </c>
      <c r="C1297" s="3">
        <v>25.745000000000001</v>
      </c>
      <c r="D1297" s="3">
        <v>3</v>
      </c>
      <c r="E1297" s="3">
        <v>1</v>
      </c>
      <c r="F1297" s="3">
        <v>0</v>
      </c>
      <c r="G1297" s="3">
        <v>1</v>
      </c>
      <c r="H1297" s="3">
        <v>0</v>
      </c>
      <c r="I1297" s="3">
        <v>0</v>
      </c>
      <c r="J1297" s="25">
        <v>9301.8935500000007</v>
      </c>
      <c r="K1297" s="25">
        <f t="shared" si="40"/>
        <v>9551.6124803895218</v>
      </c>
      <c r="L1297" s="25">
        <f t="shared" si="41"/>
        <v>2.6846031837197394E-2</v>
      </c>
      <c r="N1297" s="26">
        <v>1263</v>
      </c>
      <c r="O1297" s="26">
        <v>7547.4267474094313</v>
      </c>
      <c r="P1297" s="26">
        <v>-777.23424740943119</v>
      </c>
    </row>
    <row r="1298" spans="1:16">
      <c r="A1298" s="21">
        <v>1</v>
      </c>
      <c r="B1298" s="3">
        <v>58</v>
      </c>
      <c r="C1298" s="3">
        <v>25.175000000000001</v>
      </c>
      <c r="D1298" s="3">
        <v>0</v>
      </c>
      <c r="E1298" s="3">
        <v>1</v>
      </c>
      <c r="F1298" s="3">
        <v>0</v>
      </c>
      <c r="G1298" s="3">
        <v>0</v>
      </c>
      <c r="H1298" s="3">
        <v>0</v>
      </c>
      <c r="I1298" s="3">
        <v>0</v>
      </c>
      <c r="J1298" s="25">
        <v>11931.125249999999</v>
      </c>
      <c r="K1298" s="25">
        <f t="shared" si="40"/>
        <v>11367.010706256759</v>
      </c>
      <c r="L1298" s="25">
        <f t="shared" si="41"/>
        <v>4.7280917090635741E-2</v>
      </c>
      <c r="N1298" s="26">
        <v>1264</v>
      </c>
      <c r="O1298" s="26">
        <v>8763.6183997511744</v>
      </c>
      <c r="P1298" s="26">
        <v>-1425.8703997511748</v>
      </c>
    </row>
    <row r="1299" spans="1:16">
      <c r="A1299" s="21">
        <v>1</v>
      </c>
      <c r="B1299" s="3">
        <v>20</v>
      </c>
      <c r="C1299" s="3">
        <v>22</v>
      </c>
      <c r="D1299" s="3">
        <v>1</v>
      </c>
      <c r="E1299" s="3">
        <v>1</v>
      </c>
      <c r="F1299" s="3">
        <v>0</v>
      </c>
      <c r="G1299" s="3">
        <v>0</v>
      </c>
      <c r="H1299" s="3">
        <v>0</v>
      </c>
      <c r="I1299" s="3">
        <v>1</v>
      </c>
      <c r="J1299" s="25">
        <v>1964.78</v>
      </c>
      <c r="K1299" s="25">
        <f t="shared" si="40"/>
        <v>44.979648471426458</v>
      </c>
      <c r="L1299" s="25">
        <f t="shared" si="41"/>
        <v>0.97710703057267156</v>
      </c>
      <c r="N1299" s="26">
        <v>1265</v>
      </c>
      <c r="O1299" s="26">
        <v>12908.829499114563</v>
      </c>
      <c r="P1299" s="26">
        <v>-2537.916949114564</v>
      </c>
    </row>
    <row r="1300" spans="1:16">
      <c r="A1300" s="21">
        <v>1</v>
      </c>
      <c r="B1300" s="3">
        <v>18</v>
      </c>
      <c r="C1300" s="3">
        <v>26.125</v>
      </c>
      <c r="D1300" s="3">
        <v>0</v>
      </c>
      <c r="E1300" s="3">
        <v>1</v>
      </c>
      <c r="F1300" s="3">
        <v>0</v>
      </c>
      <c r="G1300" s="3">
        <v>0</v>
      </c>
      <c r="H1300" s="3">
        <v>0</v>
      </c>
      <c r="I1300" s="3">
        <v>0</v>
      </c>
      <c r="J1300" s="25">
        <v>1708.9257500000001</v>
      </c>
      <c r="K1300" s="25">
        <f t="shared" si="40"/>
        <v>1414.9903856931401</v>
      </c>
      <c r="L1300" s="25">
        <f t="shared" si="41"/>
        <v>0.17200007917655874</v>
      </c>
      <c r="N1300" s="26">
        <v>1266</v>
      </c>
      <c r="O1300" s="26">
        <v>35241.702577146505</v>
      </c>
      <c r="P1300" s="26">
        <v>-8315.188177146505</v>
      </c>
    </row>
    <row r="1301" spans="1:16">
      <c r="A1301" s="21">
        <v>1</v>
      </c>
      <c r="B1301" s="3">
        <v>28</v>
      </c>
      <c r="C1301" s="3">
        <v>26.51</v>
      </c>
      <c r="D1301" s="3">
        <v>2</v>
      </c>
      <c r="E1301" s="3">
        <v>0</v>
      </c>
      <c r="F1301" s="3">
        <v>0</v>
      </c>
      <c r="G1301" s="3">
        <v>0</v>
      </c>
      <c r="H1301" s="3">
        <v>1</v>
      </c>
      <c r="I1301" s="3">
        <v>0</v>
      </c>
      <c r="J1301" s="25">
        <v>4340.4408999999996</v>
      </c>
      <c r="K1301" s="25">
        <f t="shared" si="40"/>
        <v>4161.4367910123465</v>
      </c>
      <c r="L1301" s="25">
        <f t="shared" si="41"/>
        <v>4.1240996735528217E-2</v>
      </c>
      <c r="N1301" s="26">
        <v>1267</v>
      </c>
      <c r="O1301" s="26">
        <v>11573.910157216722</v>
      </c>
      <c r="P1301" s="26">
        <v>-869.44015721672258</v>
      </c>
    </row>
    <row r="1302" spans="1:16">
      <c r="A1302" s="21">
        <v>1</v>
      </c>
      <c r="B1302" s="3">
        <v>33</v>
      </c>
      <c r="C1302" s="3">
        <v>27.454999999999998</v>
      </c>
      <c r="D1302" s="3">
        <v>2</v>
      </c>
      <c r="E1302" s="3">
        <v>1</v>
      </c>
      <c r="F1302" s="3">
        <v>0</v>
      </c>
      <c r="G1302" s="3">
        <v>1</v>
      </c>
      <c r="H1302" s="3">
        <v>0</v>
      </c>
      <c r="I1302" s="3">
        <v>0</v>
      </c>
      <c r="J1302" s="25">
        <v>5261.4694499999996</v>
      </c>
      <c r="K1302" s="25">
        <f t="shared" si="40"/>
        <v>6317.0001579294012</v>
      </c>
      <c r="L1302" s="25">
        <f t="shared" si="41"/>
        <v>0.20061519276319312</v>
      </c>
      <c r="N1302" s="26">
        <v>1268</v>
      </c>
      <c r="O1302" s="26">
        <v>28480.278703667598</v>
      </c>
      <c r="P1302" s="26">
        <v>5773.7746463324038</v>
      </c>
    </row>
    <row r="1303" spans="1:16">
      <c r="A1303" s="21">
        <v>1</v>
      </c>
      <c r="B1303" s="3">
        <v>19</v>
      </c>
      <c r="C1303" s="3">
        <v>25.745000000000001</v>
      </c>
      <c r="D1303" s="3">
        <v>1</v>
      </c>
      <c r="E1303" s="3">
        <v>0</v>
      </c>
      <c r="F1303" s="3">
        <v>0</v>
      </c>
      <c r="G1303" s="3">
        <v>1</v>
      </c>
      <c r="H1303" s="3">
        <v>0</v>
      </c>
      <c r="I1303" s="3">
        <v>0</v>
      </c>
      <c r="J1303" s="25">
        <v>2710.8285500000002</v>
      </c>
      <c r="K1303" s="25">
        <f t="shared" si="40"/>
        <v>1796.8042309779703</v>
      </c>
      <c r="L1303" s="25">
        <f t="shared" si="41"/>
        <v>0.33717525921070507</v>
      </c>
      <c r="N1303" s="26">
        <v>1269</v>
      </c>
      <c r="O1303" s="26">
        <v>3533.6794885198929</v>
      </c>
      <c r="P1303" s="26">
        <v>-1653.1924885198928</v>
      </c>
    </row>
    <row r="1304" spans="1:16">
      <c r="A1304" s="21">
        <v>1</v>
      </c>
      <c r="B1304" s="3">
        <v>45</v>
      </c>
      <c r="C1304" s="3">
        <v>30.36</v>
      </c>
      <c r="D1304" s="3">
        <v>0</v>
      </c>
      <c r="E1304" s="3">
        <v>1</v>
      </c>
      <c r="F1304" s="3">
        <v>1</v>
      </c>
      <c r="G1304" s="3">
        <v>0</v>
      </c>
      <c r="H1304" s="3">
        <v>1</v>
      </c>
      <c r="I1304" s="3">
        <v>0</v>
      </c>
      <c r="J1304" s="25">
        <v>62592.873090000001</v>
      </c>
      <c r="K1304" s="25">
        <f t="shared" si="40"/>
        <v>32600.108672768441</v>
      </c>
      <c r="L1304" s="25">
        <f t="shared" si="41"/>
        <v>0.47917219543678818</v>
      </c>
      <c r="N1304" s="26">
        <v>1270</v>
      </c>
      <c r="O1304" s="26">
        <v>9282.9535470630108</v>
      </c>
      <c r="P1304" s="26">
        <v>-667.6535470630115</v>
      </c>
    </row>
    <row r="1305" spans="1:16">
      <c r="A1305" s="21">
        <v>1</v>
      </c>
      <c r="B1305" s="3">
        <v>62</v>
      </c>
      <c r="C1305" s="3">
        <v>30.875</v>
      </c>
      <c r="D1305" s="3">
        <v>3</v>
      </c>
      <c r="E1305" s="3">
        <v>1</v>
      </c>
      <c r="F1305" s="3">
        <v>1</v>
      </c>
      <c r="G1305" s="3">
        <v>1</v>
      </c>
      <c r="H1305" s="3">
        <v>0</v>
      </c>
      <c r="I1305" s="3">
        <v>0</v>
      </c>
      <c r="J1305" s="25">
        <v>46718.163249999998</v>
      </c>
      <c r="K1305" s="25">
        <f t="shared" si="40"/>
        <v>39249.911079923513</v>
      </c>
      <c r="L1305" s="25">
        <f t="shared" si="41"/>
        <v>0.15985757252724367</v>
      </c>
      <c r="N1305" s="26">
        <v>1271</v>
      </c>
      <c r="O1305" s="26">
        <v>6234.6948553448619</v>
      </c>
      <c r="P1305" s="26">
        <v>-2942.165005344862</v>
      </c>
    </row>
    <row r="1306" spans="1:16">
      <c r="A1306" s="21">
        <v>1</v>
      </c>
      <c r="B1306" s="3">
        <v>25</v>
      </c>
      <c r="C1306" s="3">
        <v>20.8</v>
      </c>
      <c r="D1306" s="3">
        <v>1</v>
      </c>
      <c r="E1306" s="3">
        <v>0</v>
      </c>
      <c r="F1306" s="3">
        <v>0</v>
      </c>
      <c r="G1306" s="3">
        <v>0</v>
      </c>
      <c r="H1306" s="3">
        <v>0</v>
      </c>
      <c r="I1306" s="3">
        <v>1</v>
      </c>
      <c r="J1306" s="25">
        <v>3208.7869999999998</v>
      </c>
      <c r="K1306" s="25">
        <f t="shared" si="40"/>
        <v>1053.5436262202654</v>
      </c>
      <c r="L1306" s="25">
        <f t="shared" si="41"/>
        <v>0.67166919268238578</v>
      </c>
      <c r="N1306" s="26">
        <v>1272</v>
      </c>
      <c r="O1306" s="26">
        <v>5826.992585611667</v>
      </c>
      <c r="P1306" s="26">
        <v>-2805.1834356116669</v>
      </c>
    </row>
    <row r="1307" spans="1:16">
      <c r="A1307" s="21">
        <v>1</v>
      </c>
      <c r="B1307" s="3">
        <v>43</v>
      </c>
      <c r="C1307" s="3">
        <v>27.8</v>
      </c>
      <c r="D1307" s="3">
        <v>0</v>
      </c>
      <c r="E1307" s="3">
        <v>1</v>
      </c>
      <c r="F1307" s="3">
        <v>1</v>
      </c>
      <c r="G1307" s="3">
        <v>0</v>
      </c>
      <c r="H1307" s="3">
        <v>0</v>
      </c>
      <c r="I1307" s="3">
        <v>1</v>
      </c>
      <c r="J1307" s="25">
        <v>37829.724199999997</v>
      </c>
      <c r="K1307" s="25">
        <f t="shared" si="40"/>
        <v>31293.031784536986</v>
      </c>
      <c r="L1307" s="25">
        <f t="shared" si="41"/>
        <v>0.17279249462418791</v>
      </c>
      <c r="N1307" s="26">
        <v>1273</v>
      </c>
      <c r="O1307" s="26">
        <v>8973.6678360501264</v>
      </c>
      <c r="P1307" s="26">
        <v>5504.6623139498734</v>
      </c>
    </row>
    <row r="1308" spans="1:16">
      <c r="A1308" s="21">
        <v>1</v>
      </c>
      <c r="B1308" s="3">
        <v>42</v>
      </c>
      <c r="C1308" s="3">
        <v>24.605</v>
      </c>
      <c r="D1308" s="3">
        <v>2</v>
      </c>
      <c r="E1308" s="3">
        <v>1</v>
      </c>
      <c r="F1308" s="3">
        <v>1</v>
      </c>
      <c r="G1308" s="3">
        <v>0</v>
      </c>
      <c r="H1308" s="3">
        <v>0</v>
      </c>
      <c r="I1308" s="3">
        <v>0</v>
      </c>
      <c r="J1308" s="25">
        <v>21259.377949999998</v>
      </c>
      <c r="K1308" s="25">
        <f t="shared" si="40"/>
        <v>31863.504429312099</v>
      </c>
      <c r="L1308" s="25">
        <f t="shared" si="41"/>
        <v>0.49879758966852095</v>
      </c>
      <c r="N1308" s="26">
        <v>1274</v>
      </c>
      <c r="O1308" s="26">
        <v>5725.729153201466</v>
      </c>
      <c r="P1308" s="26">
        <v>-978.67625320146635</v>
      </c>
    </row>
    <row r="1309" spans="1:16">
      <c r="A1309" s="21">
        <v>1</v>
      </c>
      <c r="B1309" s="3">
        <v>24</v>
      </c>
      <c r="C1309" s="3">
        <v>27.72</v>
      </c>
      <c r="D1309" s="3">
        <v>0</v>
      </c>
      <c r="E1309" s="3">
        <v>0</v>
      </c>
      <c r="F1309" s="3">
        <v>0</v>
      </c>
      <c r="G1309" s="3">
        <v>0</v>
      </c>
      <c r="H1309" s="3">
        <v>1</v>
      </c>
      <c r="I1309" s="3">
        <v>0</v>
      </c>
      <c r="J1309" s="25">
        <v>2464.6188000000002</v>
      </c>
      <c r="K1309" s="25">
        <f t="shared" si="40"/>
        <v>2593.4343694338049</v>
      </c>
      <c r="L1309" s="25">
        <f t="shared" si="41"/>
        <v>5.22659201633148E-2</v>
      </c>
      <c r="N1309" s="26">
        <v>1275</v>
      </c>
      <c r="O1309" s="26">
        <v>26600.499577643059</v>
      </c>
      <c r="P1309" s="26">
        <v>-9557.1581776430576</v>
      </c>
    </row>
    <row r="1310" spans="1:16">
      <c r="A1310" s="21">
        <v>1</v>
      </c>
      <c r="B1310" s="3">
        <v>29</v>
      </c>
      <c r="C1310" s="3">
        <v>21.85</v>
      </c>
      <c r="D1310" s="3">
        <v>0</v>
      </c>
      <c r="E1310" s="3">
        <v>0</v>
      </c>
      <c r="F1310" s="3">
        <v>1</v>
      </c>
      <c r="G1310" s="3">
        <v>0</v>
      </c>
      <c r="H1310" s="3">
        <v>0</v>
      </c>
      <c r="I1310" s="3">
        <v>0</v>
      </c>
      <c r="J1310" s="25">
        <v>16115.3045</v>
      </c>
      <c r="K1310" s="25">
        <f t="shared" si="40"/>
        <v>26770.207150725553</v>
      </c>
      <c r="L1310" s="25">
        <f t="shared" si="41"/>
        <v>0.66116669720547649</v>
      </c>
      <c r="N1310" s="26">
        <v>1276</v>
      </c>
      <c r="O1310" s="26">
        <v>9649.793018342596</v>
      </c>
      <c r="P1310" s="26">
        <v>1309.5369816574039</v>
      </c>
    </row>
    <row r="1311" spans="1:16">
      <c r="A1311" s="21">
        <v>1</v>
      </c>
      <c r="B1311" s="3">
        <v>32</v>
      </c>
      <c r="C1311" s="3">
        <v>28.12</v>
      </c>
      <c r="D1311" s="3">
        <v>4</v>
      </c>
      <c r="E1311" s="3">
        <v>1</v>
      </c>
      <c r="F1311" s="3">
        <v>1</v>
      </c>
      <c r="G1311" s="3">
        <v>1</v>
      </c>
      <c r="H1311" s="3">
        <v>0</v>
      </c>
      <c r="I1311" s="3">
        <v>0</v>
      </c>
      <c r="J1311" s="25">
        <v>21472.478800000001</v>
      </c>
      <c r="K1311" s="25">
        <f t="shared" si="40"/>
        <v>31085.243084254351</v>
      </c>
      <c r="L1311" s="25">
        <f t="shared" si="41"/>
        <v>0.44767836884553586</v>
      </c>
      <c r="N1311" s="26">
        <v>1277</v>
      </c>
      <c r="O1311" s="26">
        <v>4023.7821694239792</v>
      </c>
      <c r="P1311" s="26">
        <v>-1281.8341694239793</v>
      </c>
    </row>
    <row r="1312" spans="1:16">
      <c r="A1312" s="21">
        <v>1</v>
      </c>
      <c r="B1312" s="3">
        <v>25</v>
      </c>
      <c r="C1312" s="3">
        <v>30.2</v>
      </c>
      <c r="D1312" s="3">
        <v>0</v>
      </c>
      <c r="E1312" s="3">
        <v>0</v>
      </c>
      <c r="F1312" s="3">
        <v>1</v>
      </c>
      <c r="G1312" s="3">
        <v>0</v>
      </c>
      <c r="H1312" s="3">
        <v>0</v>
      </c>
      <c r="I1312" s="3">
        <v>1</v>
      </c>
      <c r="J1312" s="25">
        <v>33900.652999999998</v>
      </c>
      <c r="K1312" s="25">
        <f t="shared" si="40"/>
        <v>27614.99608692585</v>
      </c>
      <c r="L1312" s="25">
        <f t="shared" si="41"/>
        <v>0.18541403651056954</v>
      </c>
      <c r="N1312" s="26">
        <v>1278</v>
      </c>
      <c r="O1312" s="26">
        <v>6013.8181487216116</v>
      </c>
      <c r="P1312" s="26">
        <v>-1656.774498721612</v>
      </c>
    </row>
    <row r="1313" spans="1:16">
      <c r="A1313" s="21">
        <v>1</v>
      </c>
      <c r="B1313" s="3">
        <v>41</v>
      </c>
      <c r="C1313" s="3">
        <v>32.200000000000003</v>
      </c>
      <c r="D1313" s="3">
        <v>2</v>
      </c>
      <c r="E1313" s="3">
        <v>1</v>
      </c>
      <c r="F1313" s="3">
        <v>0</v>
      </c>
      <c r="G1313" s="3">
        <v>0</v>
      </c>
      <c r="H1313" s="3">
        <v>0</v>
      </c>
      <c r="I1313" s="3">
        <v>1</v>
      </c>
      <c r="J1313" s="25">
        <v>6875.9610000000002</v>
      </c>
      <c r="K1313" s="25">
        <f t="shared" si="40"/>
        <v>9374.2368237354349</v>
      </c>
      <c r="L1313" s="25">
        <f t="shared" si="41"/>
        <v>0.36333478676441511</v>
      </c>
      <c r="N1313" s="26">
        <v>1279</v>
      </c>
      <c r="O1313" s="26">
        <v>32421.943999760591</v>
      </c>
      <c r="P1313" s="26">
        <v>-9959.9002497605907</v>
      </c>
    </row>
    <row r="1314" spans="1:16">
      <c r="A1314" s="21">
        <v>1</v>
      </c>
      <c r="B1314" s="3">
        <v>42</v>
      </c>
      <c r="C1314" s="3">
        <v>26.315000000000001</v>
      </c>
      <c r="D1314" s="3">
        <v>1</v>
      </c>
      <c r="E1314" s="3">
        <v>1</v>
      </c>
      <c r="F1314" s="3">
        <v>0</v>
      </c>
      <c r="G1314" s="3">
        <v>1</v>
      </c>
      <c r="H1314" s="3">
        <v>0</v>
      </c>
      <c r="I1314" s="3">
        <v>0</v>
      </c>
      <c r="J1314" s="25">
        <v>6940.90985</v>
      </c>
      <c r="K1314" s="25">
        <f t="shared" si="40"/>
        <v>7766.5262485000449</v>
      </c>
      <c r="L1314" s="25">
        <f t="shared" si="41"/>
        <v>0.11894930439127442</v>
      </c>
      <c r="N1314" s="26">
        <v>1280</v>
      </c>
      <c r="O1314" s="26">
        <v>4167.9000503745165</v>
      </c>
      <c r="P1314" s="26">
        <v>21.213049625483109</v>
      </c>
    </row>
    <row r="1315" spans="1:16">
      <c r="A1315" s="21">
        <v>1</v>
      </c>
      <c r="B1315" s="3">
        <v>33</v>
      </c>
      <c r="C1315" s="3">
        <v>26.695</v>
      </c>
      <c r="D1315" s="3">
        <v>0</v>
      </c>
      <c r="E1315" s="3">
        <v>0</v>
      </c>
      <c r="F1315" s="3">
        <v>0</v>
      </c>
      <c r="G1315" s="3">
        <v>1</v>
      </c>
      <c r="H1315" s="3">
        <v>0</v>
      </c>
      <c r="I1315" s="3">
        <v>0</v>
      </c>
      <c r="J1315" s="25">
        <v>4571.4130500000001</v>
      </c>
      <c r="K1315" s="25">
        <f t="shared" si="40"/>
        <v>5239.5264022820065</v>
      </c>
      <c r="L1315" s="25">
        <f t="shared" si="41"/>
        <v>0.14615029203760233</v>
      </c>
      <c r="N1315" s="26">
        <v>1281</v>
      </c>
      <c r="O1315" s="26">
        <v>10660.862105086971</v>
      </c>
      <c r="P1315" s="26">
        <v>-2377.1814050869707</v>
      </c>
    </row>
    <row r="1316" spans="1:16">
      <c r="A1316" s="21">
        <v>1</v>
      </c>
      <c r="B1316" s="3">
        <v>34</v>
      </c>
      <c r="C1316" s="3">
        <v>42.9</v>
      </c>
      <c r="D1316" s="3">
        <v>1</v>
      </c>
      <c r="E1316" s="3">
        <v>1</v>
      </c>
      <c r="F1316" s="3">
        <v>0</v>
      </c>
      <c r="G1316" s="3">
        <v>0</v>
      </c>
      <c r="H1316" s="3">
        <v>0</v>
      </c>
      <c r="I1316" s="3">
        <v>1</v>
      </c>
      <c r="J1316" s="25">
        <v>4536.259</v>
      </c>
      <c r="K1316" s="25">
        <f t="shared" si="40"/>
        <v>10730.111764460855</v>
      </c>
      <c r="L1316" s="25">
        <f t="shared" si="41"/>
        <v>1.3654098596356281</v>
      </c>
      <c r="N1316" s="26">
        <v>1282</v>
      </c>
      <c r="O1316" s="26">
        <v>33957.284750946259</v>
      </c>
      <c r="P1316" s="26">
        <v>-9421.586200946258</v>
      </c>
    </row>
    <row r="1317" spans="1:16">
      <c r="A1317" s="21">
        <v>1</v>
      </c>
      <c r="B1317" s="3">
        <v>19</v>
      </c>
      <c r="C1317" s="3">
        <v>34.700000000000003</v>
      </c>
      <c r="D1317" s="3">
        <v>2</v>
      </c>
      <c r="E1317" s="3">
        <v>0</v>
      </c>
      <c r="F1317" s="3">
        <v>1</v>
      </c>
      <c r="G1317" s="3">
        <v>0</v>
      </c>
      <c r="H1317" s="3">
        <v>0</v>
      </c>
      <c r="I1317" s="3">
        <v>1</v>
      </c>
      <c r="J1317" s="25">
        <v>36397.576000000001</v>
      </c>
      <c r="K1317" s="25">
        <f t="shared" si="40"/>
        <v>28551.229603248808</v>
      </c>
      <c r="L1317" s="25">
        <f t="shared" si="41"/>
        <v>0.21557332270564369</v>
      </c>
      <c r="N1317" s="26">
        <v>1283</v>
      </c>
      <c r="O1317" s="26">
        <v>23880.340516628668</v>
      </c>
      <c r="P1317" s="26">
        <v>-9596.8811166286687</v>
      </c>
    </row>
    <row r="1318" spans="1:16">
      <c r="A1318" s="21">
        <v>1</v>
      </c>
      <c r="B1318" s="3">
        <v>30</v>
      </c>
      <c r="C1318" s="3">
        <v>23.655000000000001</v>
      </c>
      <c r="D1318" s="3">
        <v>3</v>
      </c>
      <c r="E1318" s="3">
        <v>0</v>
      </c>
      <c r="F1318" s="3">
        <v>1</v>
      </c>
      <c r="G1318" s="3">
        <v>1</v>
      </c>
      <c r="H1318" s="3">
        <v>0</v>
      </c>
      <c r="I1318" s="3">
        <v>0</v>
      </c>
      <c r="J1318" s="25">
        <v>18765.87545</v>
      </c>
      <c r="K1318" s="25">
        <f t="shared" si="40"/>
        <v>28712.84542305323</v>
      </c>
      <c r="L1318" s="25">
        <f t="shared" si="41"/>
        <v>0.53005627153159174</v>
      </c>
      <c r="N1318" s="26">
        <v>1284</v>
      </c>
      <c r="O1318" s="26">
        <v>2180.0193178047848</v>
      </c>
      <c r="P1318" s="26">
        <v>-459.66561780478492</v>
      </c>
    </row>
    <row r="1319" spans="1:16">
      <c r="A1319" s="21">
        <v>1</v>
      </c>
      <c r="B1319" s="3">
        <v>18</v>
      </c>
      <c r="C1319" s="3">
        <v>28.31</v>
      </c>
      <c r="D1319" s="3">
        <v>1</v>
      </c>
      <c r="E1319" s="3">
        <v>1</v>
      </c>
      <c r="F1319" s="3">
        <v>0</v>
      </c>
      <c r="G1319" s="3">
        <v>0</v>
      </c>
      <c r="H1319" s="3">
        <v>0</v>
      </c>
      <c r="I1319" s="3">
        <v>0</v>
      </c>
      <c r="J1319" s="25">
        <v>11272.331389999999</v>
      </c>
      <c r="K1319" s="25">
        <f t="shared" si="40"/>
        <v>2631.628626981958</v>
      </c>
      <c r="L1319" s="25">
        <f t="shared" si="41"/>
        <v>0.76654087464847342</v>
      </c>
      <c r="N1319" s="26">
        <v>1285</v>
      </c>
      <c r="O1319" s="26">
        <v>39275.091031050528</v>
      </c>
      <c r="P1319" s="26">
        <v>8128.7889689494696</v>
      </c>
    </row>
    <row r="1320" spans="1:16">
      <c r="A1320" s="21">
        <v>1</v>
      </c>
      <c r="B1320" s="3">
        <v>19</v>
      </c>
      <c r="C1320" s="3">
        <v>20.6</v>
      </c>
      <c r="D1320" s="3">
        <v>0</v>
      </c>
      <c r="E1320" s="3">
        <v>0</v>
      </c>
      <c r="F1320" s="3">
        <v>0</v>
      </c>
      <c r="G1320" s="3">
        <v>0</v>
      </c>
      <c r="H1320" s="3">
        <v>0</v>
      </c>
      <c r="I1320" s="3">
        <v>1</v>
      </c>
      <c r="J1320" s="25">
        <v>1731.6769999999999</v>
      </c>
      <c r="K1320" s="25">
        <f t="shared" si="40"/>
        <v>-1030.9337248751222</v>
      </c>
      <c r="L1320" s="25">
        <f t="shared" si="41"/>
        <v>1.5953383482457308</v>
      </c>
      <c r="N1320" s="26">
        <v>1286</v>
      </c>
      <c r="O1320" s="26">
        <v>8382.8947849037722</v>
      </c>
      <c r="P1320" s="26">
        <v>151.77701509622784</v>
      </c>
    </row>
    <row r="1321" spans="1:16">
      <c r="A1321" s="21">
        <v>1</v>
      </c>
      <c r="B1321" s="3">
        <v>18</v>
      </c>
      <c r="C1321" s="3">
        <v>53.13</v>
      </c>
      <c r="D1321" s="3">
        <v>0</v>
      </c>
      <c r="E1321" s="3">
        <v>1</v>
      </c>
      <c r="F1321" s="3">
        <v>0</v>
      </c>
      <c r="G1321" s="3">
        <v>0</v>
      </c>
      <c r="H1321" s="3">
        <v>1</v>
      </c>
      <c r="I1321" s="3">
        <v>0</v>
      </c>
      <c r="J1321" s="25">
        <v>1163.4627</v>
      </c>
      <c r="K1321" s="25">
        <f t="shared" si="40"/>
        <v>9539.8875510660582</v>
      </c>
      <c r="L1321" s="25">
        <f t="shared" si="41"/>
        <v>7.1995645851526291</v>
      </c>
      <c r="N1321" s="26">
        <v>1287</v>
      </c>
      <c r="O1321" s="26">
        <v>1118.0941078099549</v>
      </c>
      <c r="P1321" s="26">
        <v>2614.5309921900453</v>
      </c>
    </row>
    <row r="1322" spans="1:16">
      <c r="A1322" s="21">
        <v>1</v>
      </c>
      <c r="B1322" s="3">
        <v>35</v>
      </c>
      <c r="C1322" s="3">
        <v>39.71</v>
      </c>
      <c r="D1322" s="3">
        <v>4</v>
      </c>
      <c r="E1322" s="3">
        <v>1</v>
      </c>
      <c r="F1322" s="3">
        <v>0</v>
      </c>
      <c r="G1322" s="3">
        <v>0</v>
      </c>
      <c r="H1322" s="3">
        <v>0</v>
      </c>
      <c r="I1322" s="3">
        <v>0</v>
      </c>
      <c r="J1322" s="25">
        <v>19496.71917</v>
      </c>
      <c r="K1322" s="25">
        <f t="shared" si="40"/>
        <v>12291.493626727846</v>
      </c>
      <c r="L1322" s="25">
        <f t="shared" si="41"/>
        <v>0.36956092358138809</v>
      </c>
      <c r="N1322" s="26">
        <v>1288</v>
      </c>
      <c r="O1322" s="26">
        <v>5608.8501175463771</v>
      </c>
      <c r="P1322" s="26">
        <v>-136.40111754637746</v>
      </c>
    </row>
    <row r="1323" spans="1:16">
      <c r="A1323" s="21">
        <v>1</v>
      </c>
      <c r="B1323" s="3">
        <v>39</v>
      </c>
      <c r="C1323" s="3">
        <v>26.315000000000001</v>
      </c>
      <c r="D1323" s="3">
        <v>2</v>
      </c>
      <c r="E1323" s="3">
        <v>0</v>
      </c>
      <c r="F1323" s="3">
        <v>0</v>
      </c>
      <c r="G1323" s="3">
        <v>1</v>
      </c>
      <c r="H1323" s="3">
        <v>0</v>
      </c>
      <c r="I1323" s="3">
        <v>0</v>
      </c>
      <c r="J1323" s="25">
        <v>7201.7008500000002</v>
      </c>
      <c r="K1323" s="25">
        <f t="shared" si="40"/>
        <v>7602.7720954322394</v>
      </c>
      <c r="L1323" s="25">
        <f t="shared" si="41"/>
        <v>5.569118376143592E-2</v>
      </c>
      <c r="N1323" s="26">
        <v>1289</v>
      </c>
      <c r="O1323" s="26">
        <v>30270.980828361993</v>
      </c>
      <c r="P1323" s="26">
        <v>8073.5851716380057</v>
      </c>
    </row>
    <row r="1324" spans="1:16">
      <c r="A1324" s="21">
        <v>1</v>
      </c>
      <c r="B1324" s="3">
        <v>31</v>
      </c>
      <c r="C1324" s="3">
        <v>31.065000000000001</v>
      </c>
      <c r="D1324" s="3">
        <v>3</v>
      </c>
      <c r="E1324" s="3">
        <v>1</v>
      </c>
      <c r="F1324" s="3">
        <v>0</v>
      </c>
      <c r="G1324" s="3">
        <v>1</v>
      </c>
      <c r="H1324" s="3">
        <v>0</v>
      </c>
      <c r="I1324" s="3">
        <v>0</v>
      </c>
      <c r="J1324" s="25">
        <v>5425.0233500000004</v>
      </c>
      <c r="K1324" s="25">
        <f t="shared" si="40"/>
        <v>7503.2763655389708</v>
      </c>
      <c r="L1324" s="25">
        <f t="shared" si="41"/>
        <v>0.38308646460276902</v>
      </c>
      <c r="N1324" s="26">
        <v>1290</v>
      </c>
      <c r="O1324" s="26">
        <v>10313.424399766334</v>
      </c>
      <c r="P1324" s="26">
        <v>-3165.9515997663348</v>
      </c>
    </row>
    <row r="1325" spans="1:16">
      <c r="A1325" s="21">
        <v>1</v>
      </c>
      <c r="B1325" s="3">
        <v>62</v>
      </c>
      <c r="C1325" s="3">
        <v>26.695</v>
      </c>
      <c r="D1325" s="3">
        <v>0</v>
      </c>
      <c r="E1325" s="3">
        <v>1</v>
      </c>
      <c r="F1325" s="3">
        <v>1</v>
      </c>
      <c r="G1325" s="3">
        <v>0</v>
      </c>
      <c r="H1325" s="3">
        <v>0</v>
      </c>
      <c r="I1325" s="3">
        <v>0</v>
      </c>
      <c r="J1325" s="25">
        <v>28101.333050000001</v>
      </c>
      <c r="K1325" s="25">
        <f t="shared" si="40"/>
        <v>36758.54470780745</v>
      </c>
      <c r="L1325" s="25">
        <f t="shared" si="41"/>
        <v>0.30807120937657612</v>
      </c>
      <c r="N1325" s="26">
        <v>1291</v>
      </c>
      <c r="O1325" s="26">
        <v>5539.9133100865347</v>
      </c>
      <c r="P1325" s="26">
        <v>1593.9891899134655</v>
      </c>
    </row>
    <row r="1326" spans="1:16">
      <c r="A1326" s="21">
        <v>1</v>
      </c>
      <c r="B1326" s="3">
        <v>62</v>
      </c>
      <c r="C1326" s="3">
        <v>38.83</v>
      </c>
      <c r="D1326" s="3">
        <v>0</v>
      </c>
      <c r="E1326" s="3">
        <v>1</v>
      </c>
      <c r="F1326" s="3">
        <v>0</v>
      </c>
      <c r="G1326" s="3">
        <v>0</v>
      </c>
      <c r="H1326" s="3">
        <v>1</v>
      </c>
      <c r="I1326" s="3">
        <v>0</v>
      </c>
      <c r="J1326" s="25">
        <v>12981.3457</v>
      </c>
      <c r="K1326" s="25">
        <f t="shared" si="40"/>
        <v>15991.100676074355</v>
      </c>
      <c r="L1326" s="25">
        <f t="shared" si="41"/>
        <v>0.23185230912341814</v>
      </c>
      <c r="N1326" s="26">
        <v>1292</v>
      </c>
      <c r="O1326" s="26">
        <v>27536.752844277602</v>
      </c>
      <c r="P1326" s="26">
        <v>7291.9011557224003</v>
      </c>
    </row>
    <row r="1327" spans="1:16">
      <c r="A1327" s="21">
        <v>1</v>
      </c>
      <c r="B1327" s="3">
        <v>42</v>
      </c>
      <c r="C1327" s="3">
        <v>40.369999999999997</v>
      </c>
      <c r="D1327" s="3">
        <v>2</v>
      </c>
      <c r="E1327" s="3">
        <v>0</v>
      </c>
      <c r="F1327" s="3">
        <v>1</v>
      </c>
      <c r="G1327" s="3">
        <v>0</v>
      </c>
      <c r="H1327" s="3">
        <v>1</v>
      </c>
      <c r="I1327" s="3">
        <v>0</v>
      </c>
      <c r="J1327" s="25">
        <v>43896.376300000004</v>
      </c>
      <c r="K1327" s="25">
        <f t="shared" si="40"/>
        <v>36307.181535494281</v>
      </c>
      <c r="L1327" s="25">
        <f t="shared" si="41"/>
        <v>0.17288886701351067</v>
      </c>
      <c r="N1327" s="26">
        <v>1293</v>
      </c>
      <c r="O1327" s="26">
        <v>161.78847664176624</v>
      </c>
      <c r="P1327" s="26">
        <v>1353.5564233582338</v>
      </c>
    </row>
    <row r="1328" spans="1:16">
      <c r="A1328" s="21">
        <v>1</v>
      </c>
      <c r="B1328" s="3">
        <v>31</v>
      </c>
      <c r="C1328" s="3">
        <v>25.934999999999999</v>
      </c>
      <c r="D1328" s="3">
        <v>1</v>
      </c>
      <c r="E1328" s="3">
        <v>1</v>
      </c>
      <c r="F1328" s="3">
        <v>0</v>
      </c>
      <c r="G1328" s="3">
        <v>1</v>
      </c>
      <c r="H1328" s="3">
        <v>0</v>
      </c>
      <c r="I1328" s="3">
        <v>0</v>
      </c>
      <c r="J1328" s="25">
        <v>4239.8926499999998</v>
      </c>
      <c r="K1328" s="25">
        <f t="shared" si="40"/>
        <v>4812.2128582170963</v>
      </c>
      <c r="L1328" s="25">
        <f t="shared" si="41"/>
        <v>0.13498459877683378</v>
      </c>
      <c r="N1328" s="26">
        <v>1294</v>
      </c>
      <c r="O1328" s="26">
        <v>9551.6124803895218</v>
      </c>
      <c r="P1328" s="26">
        <v>-249.71893038952112</v>
      </c>
    </row>
    <row r="1329" spans="1:16">
      <c r="A1329" s="21">
        <v>1</v>
      </c>
      <c r="B1329" s="3">
        <v>61</v>
      </c>
      <c r="C1329" s="3">
        <v>33.534999999999997</v>
      </c>
      <c r="D1329" s="3">
        <v>0</v>
      </c>
      <c r="E1329" s="3">
        <v>1</v>
      </c>
      <c r="F1329" s="3">
        <v>0</v>
      </c>
      <c r="G1329" s="3">
        <v>0</v>
      </c>
      <c r="H1329" s="3">
        <v>0</v>
      </c>
      <c r="I1329" s="3">
        <v>0</v>
      </c>
      <c r="J1329" s="25">
        <v>13143.336649999999</v>
      </c>
      <c r="K1329" s="25">
        <f t="shared" si="40"/>
        <v>14973.237036055427</v>
      </c>
      <c r="L1329" s="25">
        <f t="shared" si="41"/>
        <v>0.13922647154103199</v>
      </c>
      <c r="N1329" s="26">
        <v>1295</v>
      </c>
      <c r="O1329" s="26">
        <v>11367.010706256759</v>
      </c>
      <c r="P1329" s="26">
        <v>564.11454374324057</v>
      </c>
    </row>
    <row r="1330" spans="1:16">
      <c r="A1330" s="21">
        <v>1</v>
      </c>
      <c r="B1330" s="3">
        <v>42</v>
      </c>
      <c r="C1330" s="3">
        <v>32.869999999999997</v>
      </c>
      <c r="D1330" s="3">
        <v>0</v>
      </c>
      <c r="E1330" s="3">
        <v>0</v>
      </c>
      <c r="F1330" s="3">
        <v>0</v>
      </c>
      <c r="G1330" s="3">
        <v>0</v>
      </c>
      <c r="H1330" s="3">
        <v>0</v>
      </c>
      <c r="I1330" s="3">
        <v>0</v>
      </c>
      <c r="J1330" s="25">
        <v>7050.0213000000003</v>
      </c>
      <c r="K1330" s="25">
        <f t="shared" si="40"/>
        <v>9998.7170505897138</v>
      </c>
      <c r="L1330" s="25">
        <f t="shared" si="41"/>
        <v>0.41825345273633618</v>
      </c>
      <c r="N1330" s="26">
        <v>1296</v>
      </c>
      <c r="O1330" s="26">
        <v>44.979648471426458</v>
      </c>
      <c r="P1330" s="26">
        <v>1919.8003515285736</v>
      </c>
    </row>
    <row r="1331" spans="1:16">
      <c r="A1331" s="21">
        <v>1</v>
      </c>
      <c r="B1331" s="3">
        <v>51</v>
      </c>
      <c r="C1331" s="3">
        <v>30.03</v>
      </c>
      <c r="D1331" s="3">
        <v>1</v>
      </c>
      <c r="E1331" s="3">
        <v>1</v>
      </c>
      <c r="F1331" s="3">
        <v>0</v>
      </c>
      <c r="G1331" s="3">
        <v>0</v>
      </c>
      <c r="H1331" s="3">
        <v>1</v>
      </c>
      <c r="I1331" s="3">
        <v>0</v>
      </c>
      <c r="J1331" s="25">
        <v>9377.9046999999991</v>
      </c>
      <c r="K1331" s="25">
        <f t="shared" si="40"/>
        <v>10656.278951537268</v>
      </c>
      <c r="L1331" s="25">
        <f t="shared" si="41"/>
        <v>0.13631768421972434</v>
      </c>
      <c r="N1331" s="26">
        <v>1297</v>
      </c>
      <c r="O1331" s="26">
        <v>1414.9903856931401</v>
      </c>
      <c r="P1331" s="26">
        <v>293.93536430686004</v>
      </c>
    </row>
    <row r="1332" spans="1:16">
      <c r="A1332" s="21">
        <v>1</v>
      </c>
      <c r="B1332" s="3">
        <v>23</v>
      </c>
      <c r="C1332" s="3">
        <v>24.225000000000001</v>
      </c>
      <c r="D1332" s="3">
        <v>2</v>
      </c>
      <c r="E1332" s="3">
        <v>0</v>
      </c>
      <c r="F1332" s="3">
        <v>0</v>
      </c>
      <c r="G1332" s="3">
        <v>0</v>
      </c>
      <c r="H1332" s="3">
        <v>0</v>
      </c>
      <c r="I1332" s="3">
        <v>0</v>
      </c>
      <c r="J1332" s="25">
        <v>22395.74424</v>
      </c>
      <c r="K1332" s="25">
        <f t="shared" si="40"/>
        <v>3137.1200362126569</v>
      </c>
      <c r="L1332" s="25">
        <f t="shared" si="41"/>
        <v>0.85992338532739654</v>
      </c>
      <c r="N1332" s="26">
        <v>1298</v>
      </c>
      <c r="O1332" s="26">
        <v>4161.4367910123465</v>
      </c>
      <c r="P1332" s="26">
        <v>179.00410898765313</v>
      </c>
    </row>
    <row r="1333" spans="1:16">
      <c r="A1333" s="21">
        <v>1</v>
      </c>
      <c r="B1333" s="3">
        <v>52</v>
      </c>
      <c r="C1333" s="3">
        <v>38.6</v>
      </c>
      <c r="D1333" s="3">
        <v>2</v>
      </c>
      <c r="E1333" s="3">
        <v>1</v>
      </c>
      <c r="F1333" s="3">
        <v>0</v>
      </c>
      <c r="G1333" s="3">
        <v>0</v>
      </c>
      <c r="H1333" s="3">
        <v>0</v>
      </c>
      <c r="I1333" s="3">
        <v>1</v>
      </c>
      <c r="J1333" s="25">
        <v>10325.206</v>
      </c>
      <c r="K1333" s="25">
        <f t="shared" si="40"/>
        <v>14370.494804755639</v>
      </c>
      <c r="L1333" s="25">
        <f t="shared" si="41"/>
        <v>0.39178770910291172</v>
      </c>
      <c r="N1333" s="26">
        <v>1299</v>
      </c>
      <c r="O1333" s="26">
        <v>6317.0001579294012</v>
      </c>
      <c r="P1333" s="26">
        <v>-1055.5307079294016</v>
      </c>
    </row>
    <row r="1334" spans="1:16">
      <c r="A1334" s="21">
        <v>1</v>
      </c>
      <c r="B1334" s="3">
        <v>57</v>
      </c>
      <c r="C1334" s="3">
        <v>25.74</v>
      </c>
      <c r="D1334" s="3">
        <v>2</v>
      </c>
      <c r="E1334" s="3">
        <v>0</v>
      </c>
      <c r="F1334" s="3">
        <v>0</v>
      </c>
      <c r="G1334" s="3">
        <v>0</v>
      </c>
      <c r="H1334" s="3">
        <v>1</v>
      </c>
      <c r="I1334" s="3">
        <v>0</v>
      </c>
      <c r="J1334" s="25">
        <v>12629.1656</v>
      </c>
      <c r="K1334" s="25">
        <f t="shared" si="40"/>
        <v>11349.092055315092</v>
      </c>
      <c r="L1334" s="25">
        <f t="shared" si="41"/>
        <v>0.10135852084201892</v>
      </c>
      <c r="N1334" s="26">
        <v>1300</v>
      </c>
      <c r="O1334" s="26">
        <v>1796.8042309779703</v>
      </c>
      <c r="P1334" s="26">
        <v>914.02431902202989</v>
      </c>
    </row>
    <row r="1335" spans="1:16">
      <c r="A1335" s="21">
        <v>1</v>
      </c>
      <c r="B1335" s="3">
        <v>23</v>
      </c>
      <c r="C1335" s="3">
        <v>33.4</v>
      </c>
      <c r="D1335" s="3">
        <v>0</v>
      </c>
      <c r="E1335" s="3">
        <v>0</v>
      </c>
      <c r="F1335" s="3">
        <v>0</v>
      </c>
      <c r="G1335" s="3">
        <v>0</v>
      </c>
      <c r="H1335" s="3">
        <v>0</v>
      </c>
      <c r="I1335" s="3">
        <v>1</v>
      </c>
      <c r="J1335" s="25">
        <v>10795.937330000001</v>
      </c>
      <c r="K1335" s="25">
        <f t="shared" si="40"/>
        <v>4338.1678914930217</v>
      </c>
      <c r="L1335" s="25">
        <f t="shared" si="41"/>
        <v>0.59816662890048278</v>
      </c>
      <c r="N1335" s="26">
        <v>1301</v>
      </c>
      <c r="O1335" s="26">
        <v>32600.108672768441</v>
      </c>
      <c r="P1335" s="26">
        <v>29992.764417231559</v>
      </c>
    </row>
    <row r="1336" spans="1:16">
      <c r="A1336" s="21">
        <v>1</v>
      </c>
      <c r="B1336" s="3">
        <v>52</v>
      </c>
      <c r="C1336" s="3">
        <v>44.7</v>
      </c>
      <c r="D1336" s="3">
        <v>3</v>
      </c>
      <c r="E1336" s="3">
        <v>0</v>
      </c>
      <c r="F1336" s="3">
        <v>0</v>
      </c>
      <c r="G1336" s="3">
        <v>0</v>
      </c>
      <c r="H1336" s="3">
        <v>0</v>
      </c>
      <c r="I1336" s="3">
        <v>1</v>
      </c>
      <c r="J1336" s="25">
        <v>11411.684999999999</v>
      </c>
      <c r="K1336" s="25">
        <f t="shared" si="40"/>
        <v>17046.389776326003</v>
      </c>
      <c r="L1336" s="25">
        <f t="shared" si="41"/>
        <v>0.4937662384061603</v>
      </c>
      <c r="N1336" s="26">
        <v>1302</v>
      </c>
      <c r="O1336" s="26">
        <v>39249.911079923513</v>
      </c>
      <c r="P1336" s="26">
        <v>7468.2521700764846</v>
      </c>
    </row>
    <row r="1337" spans="1:16">
      <c r="A1337" s="21">
        <v>1</v>
      </c>
      <c r="B1337" s="3">
        <v>50</v>
      </c>
      <c r="C1337" s="3">
        <v>30.97</v>
      </c>
      <c r="D1337" s="3">
        <v>3</v>
      </c>
      <c r="E1337" s="3">
        <v>1</v>
      </c>
      <c r="F1337" s="3">
        <v>0</v>
      </c>
      <c r="G1337" s="3">
        <v>1</v>
      </c>
      <c r="H1337" s="3">
        <v>0</v>
      </c>
      <c r="I1337" s="3">
        <v>0</v>
      </c>
      <c r="J1337" s="25">
        <v>10600.5483</v>
      </c>
      <c r="K1337" s="25">
        <f t="shared" si="40"/>
        <v>12351.323685655552</v>
      </c>
      <c r="L1337" s="25">
        <f t="shared" si="41"/>
        <v>0.16515894613258372</v>
      </c>
      <c r="N1337" s="26">
        <v>1303</v>
      </c>
      <c r="O1337" s="26">
        <v>1053.5436262202654</v>
      </c>
      <c r="P1337" s="26">
        <v>2155.2433737797346</v>
      </c>
    </row>
    <row r="1338" spans="1:16">
      <c r="A1338" s="21">
        <v>1</v>
      </c>
      <c r="B1338" s="3">
        <v>18</v>
      </c>
      <c r="C1338" s="3">
        <v>31.92</v>
      </c>
      <c r="D1338" s="3">
        <v>0</v>
      </c>
      <c r="E1338" s="3">
        <v>0</v>
      </c>
      <c r="F1338" s="3">
        <v>0</v>
      </c>
      <c r="G1338" s="3">
        <v>0</v>
      </c>
      <c r="H1338" s="3">
        <v>0</v>
      </c>
      <c r="I1338" s="3">
        <v>0</v>
      </c>
      <c r="J1338" s="25">
        <v>2205.9807999999998</v>
      </c>
      <c r="K1338" s="25">
        <f t="shared" si="40"/>
        <v>3511.930808763067</v>
      </c>
      <c r="L1338" s="25">
        <f t="shared" si="41"/>
        <v>0.59200424988425437</v>
      </c>
      <c r="N1338" s="26">
        <v>1304</v>
      </c>
      <c r="O1338" s="26">
        <v>31293.031784536986</v>
      </c>
      <c r="P1338" s="26">
        <v>6536.6924154630105</v>
      </c>
    </row>
    <row r="1339" spans="1:16">
      <c r="A1339" s="21">
        <v>1</v>
      </c>
      <c r="B1339" s="3">
        <v>18</v>
      </c>
      <c r="C1339" s="3">
        <v>36.85</v>
      </c>
      <c r="D1339" s="3">
        <v>0</v>
      </c>
      <c r="E1339" s="3">
        <v>0</v>
      </c>
      <c r="F1339" s="3">
        <v>0</v>
      </c>
      <c r="G1339" s="3">
        <v>0</v>
      </c>
      <c r="H1339" s="3">
        <v>1</v>
      </c>
      <c r="I1339" s="3">
        <v>0</v>
      </c>
      <c r="J1339" s="25">
        <v>1629.8335</v>
      </c>
      <c r="K1339" s="25">
        <f t="shared" si="40"/>
        <v>4149.1324856766887</v>
      </c>
      <c r="L1339" s="25">
        <f t="shared" si="41"/>
        <v>1.5457400928847573</v>
      </c>
      <c r="N1339" s="26">
        <v>1305</v>
      </c>
      <c r="O1339" s="26">
        <v>31863.504429312099</v>
      </c>
      <c r="P1339" s="26">
        <v>-10604.126479312101</v>
      </c>
    </row>
    <row r="1340" spans="1:16">
      <c r="A1340" s="21">
        <v>1</v>
      </c>
      <c r="B1340" s="3">
        <v>21</v>
      </c>
      <c r="C1340" s="3">
        <v>25.8</v>
      </c>
      <c r="D1340" s="3">
        <v>0</v>
      </c>
      <c r="E1340" s="3">
        <v>0</v>
      </c>
      <c r="F1340" s="3">
        <v>0</v>
      </c>
      <c r="G1340" s="3">
        <v>0</v>
      </c>
      <c r="H1340" s="3">
        <v>0</v>
      </c>
      <c r="I1340" s="3">
        <v>1</v>
      </c>
      <c r="J1340" s="25">
        <v>2007.9449999999999</v>
      </c>
      <c r="K1340" s="25">
        <f t="shared" si="40"/>
        <v>1246.5849389759428</v>
      </c>
      <c r="L1340" s="25">
        <f t="shared" si="41"/>
        <v>0.37917376273954573</v>
      </c>
      <c r="N1340" s="26">
        <v>1306</v>
      </c>
      <c r="O1340" s="26">
        <v>2593.4343694338049</v>
      </c>
      <c r="P1340" s="26">
        <v>-128.81556943380474</v>
      </c>
    </row>
    <row r="1341" spans="1:16">
      <c r="A1341" s="21">
        <v>1</v>
      </c>
      <c r="B1341" s="3">
        <v>61</v>
      </c>
      <c r="C1341" s="3">
        <v>29.07</v>
      </c>
      <c r="D1341" s="3">
        <v>0</v>
      </c>
      <c r="E1341" s="3">
        <v>0</v>
      </c>
      <c r="F1341" s="3">
        <v>1</v>
      </c>
      <c r="G1341" s="3">
        <v>1</v>
      </c>
      <c r="H1341" s="3">
        <v>0</v>
      </c>
      <c r="I1341" s="3">
        <v>0</v>
      </c>
      <c r="J1341" s="25">
        <v>29141.3603</v>
      </c>
      <c r="K1341" s="25">
        <f t="shared" si="40"/>
        <v>37085.623267566312</v>
      </c>
      <c r="L1341" s="25">
        <f t="shared" si="41"/>
        <v>0.27261126062005803</v>
      </c>
      <c r="N1341" s="26">
        <v>1307</v>
      </c>
      <c r="O1341" s="26">
        <v>26770.207150725553</v>
      </c>
      <c r="P1341" s="26">
        <v>-10654.902650725553</v>
      </c>
    </row>
    <row r="1342" spans="1:16">
      <c r="N1342" s="26">
        <v>1308</v>
      </c>
      <c r="O1342" s="26">
        <v>31085.243084254351</v>
      </c>
      <c r="P1342" s="26">
        <v>-9612.7642842543501</v>
      </c>
    </row>
    <row r="1343" spans="1:16">
      <c r="N1343" s="26">
        <v>1309</v>
      </c>
      <c r="O1343" s="26">
        <v>27614.99608692585</v>
      </c>
      <c r="P1343" s="26">
        <v>6285.6569130741482</v>
      </c>
    </row>
    <row r="1344" spans="1:16">
      <c r="N1344" s="26">
        <v>1310</v>
      </c>
      <c r="O1344" s="26">
        <v>9374.2368237354349</v>
      </c>
      <c r="P1344" s="26">
        <v>-2498.2758237354346</v>
      </c>
    </row>
    <row r="1345" spans="14:16">
      <c r="N1345" s="26">
        <v>1311</v>
      </c>
      <c r="O1345" s="26">
        <v>7766.5262485000449</v>
      </c>
      <c r="P1345" s="26">
        <v>-825.61639850004485</v>
      </c>
    </row>
    <row r="1346" spans="14:16">
      <c r="N1346" s="26">
        <v>1312</v>
      </c>
      <c r="O1346" s="26">
        <v>5239.5264022820065</v>
      </c>
      <c r="P1346" s="26">
        <v>-668.11335228200642</v>
      </c>
    </row>
    <row r="1347" spans="14:16">
      <c r="N1347" s="26">
        <v>1313</v>
      </c>
      <c r="O1347" s="26">
        <v>10730.111764460855</v>
      </c>
      <c r="P1347" s="26">
        <v>-6193.8527644608548</v>
      </c>
    </row>
    <row r="1348" spans="14:16">
      <c r="N1348" s="26">
        <v>1314</v>
      </c>
      <c r="O1348" s="26">
        <v>28551.229603248808</v>
      </c>
      <c r="P1348" s="26">
        <v>7846.3463967511925</v>
      </c>
    </row>
    <row r="1349" spans="14:16">
      <c r="N1349" s="26">
        <v>1315</v>
      </c>
      <c r="O1349" s="26">
        <v>28712.84542305323</v>
      </c>
      <c r="P1349" s="26">
        <v>-9946.9699730532302</v>
      </c>
    </row>
    <row r="1350" spans="14:16">
      <c r="N1350" s="26">
        <v>1316</v>
      </c>
      <c r="O1350" s="26">
        <v>2631.628626981958</v>
      </c>
      <c r="P1350" s="26">
        <v>8640.7027630180419</v>
      </c>
    </row>
    <row r="1351" spans="14:16">
      <c r="N1351" s="26">
        <v>1317</v>
      </c>
      <c r="O1351" s="26">
        <v>-1030.9337248751222</v>
      </c>
      <c r="P1351" s="26">
        <v>2762.6107248751223</v>
      </c>
    </row>
    <row r="1352" spans="14:16">
      <c r="N1352" s="26">
        <v>1318</v>
      </c>
      <c r="O1352" s="26">
        <v>9539.8875510660582</v>
      </c>
      <c r="P1352" s="26">
        <v>-8376.4248510660582</v>
      </c>
    </row>
    <row r="1353" spans="14:16">
      <c r="N1353" s="26">
        <v>1319</v>
      </c>
      <c r="O1353" s="26">
        <v>12291.493626727846</v>
      </c>
      <c r="P1353" s="26">
        <v>7205.225543272154</v>
      </c>
    </row>
    <row r="1354" spans="14:16">
      <c r="N1354" s="26">
        <v>1320</v>
      </c>
      <c r="O1354" s="26">
        <v>7602.7720954322394</v>
      </c>
      <c r="P1354" s="26">
        <v>-401.07124543223927</v>
      </c>
    </row>
    <row r="1355" spans="14:16">
      <c r="N1355" s="26">
        <v>1321</v>
      </c>
      <c r="O1355" s="26">
        <v>7503.2763655389708</v>
      </c>
      <c r="P1355" s="26">
        <v>-2078.2530155389704</v>
      </c>
    </row>
    <row r="1356" spans="14:16">
      <c r="N1356" s="26">
        <v>1322</v>
      </c>
      <c r="O1356" s="26">
        <v>36758.54470780745</v>
      </c>
      <c r="P1356" s="26">
        <v>-8657.2116578074492</v>
      </c>
    </row>
    <row r="1357" spans="14:16">
      <c r="N1357" s="26">
        <v>1323</v>
      </c>
      <c r="O1357" s="26">
        <v>15991.100676074355</v>
      </c>
      <c r="P1357" s="26">
        <v>-3009.754976074355</v>
      </c>
    </row>
    <row r="1358" spans="14:16">
      <c r="N1358" s="26">
        <v>1324</v>
      </c>
      <c r="O1358" s="26">
        <v>36307.181535494281</v>
      </c>
      <c r="P1358" s="26">
        <v>7589.1947645057226</v>
      </c>
    </row>
    <row r="1359" spans="14:16">
      <c r="N1359" s="26">
        <v>1325</v>
      </c>
      <c r="O1359" s="26">
        <v>4812.2128582170963</v>
      </c>
      <c r="P1359" s="26">
        <v>-572.32020821709648</v>
      </c>
    </row>
    <row r="1360" spans="14:16">
      <c r="N1360" s="26">
        <v>1326</v>
      </c>
      <c r="O1360" s="26">
        <v>14973.237036055427</v>
      </c>
      <c r="P1360" s="26">
        <v>-1829.9003860554276</v>
      </c>
    </row>
    <row r="1361" spans="14:16">
      <c r="N1361" s="26">
        <v>1327</v>
      </c>
      <c r="O1361" s="26">
        <v>9998.7170505897138</v>
      </c>
      <c r="P1361" s="26">
        <v>-2948.6957505897135</v>
      </c>
    </row>
    <row r="1362" spans="14:16">
      <c r="N1362" s="26">
        <v>1328</v>
      </c>
      <c r="O1362" s="26">
        <v>10656.278951537268</v>
      </c>
      <c r="P1362" s="26">
        <v>-1278.3742515372687</v>
      </c>
    </row>
    <row r="1363" spans="14:16">
      <c r="N1363" s="26">
        <v>1329</v>
      </c>
      <c r="O1363" s="26">
        <v>3137.1200362126569</v>
      </c>
      <c r="P1363" s="26">
        <v>19258.624203787342</v>
      </c>
    </row>
    <row r="1364" spans="14:16">
      <c r="N1364" s="26">
        <v>1330</v>
      </c>
      <c r="O1364" s="26">
        <v>14370.494804755639</v>
      </c>
      <c r="P1364" s="26">
        <v>-4045.2888047556389</v>
      </c>
    </row>
    <row r="1365" spans="14:16">
      <c r="N1365" s="26">
        <v>1331</v>
      </c>
      <c r="O1365" s="26">
        <v>11349.092055315092</v>
      </c>
      <c r="P1365" s="26">
        <v>1280.0735446849085</v>
      </c>
    </row>
    <row r="1366" spans="14:16">
      <c r="N1366" s="26">
        <v>1332</v>
      </c>
      <c r="O1366" s="26">
        <v>4338.1678914930217</v>
      </c>
      <c r="P1366" s="26">
        <v>6457.769438506979</v>
      </c>
    </row>
    <row r="1367" spans="14:16">
      <c r="N1367" s="26">
        <v>1333</v>
      </c>
      <c r="O1367" s="26">
        <v>17046.389776326003</v>
      </c>
      <c r="P1367" s="26">
        <v>-5634.7047763260034</v>
      </c>
    </row>
    <row r="1368" spans="14:16">
      <c r="N1368" s="26">
        <v>1334</v>
      </c>
      <c r="O1368" s="26">
        <v>12351.323685655552</v>
      </c>
      <c r="P1368" s="26">
        <v>-1750.7753856555519</v>
      </c>
    </row>
    <row r="1369" spans="14:16">
      <c r="N1369" s="26">
        <v>1335</v>
      </c>
      <c r="O1369" s="26">
        <v>3511.930808763067</v>
      </c>
      <c r="P1369" s="26">
        <v>-1305.9500087630672</v>
      </c>
    </row>
    <row r="1370" spans="14:16">
      <c r="N1370" s="26">
        <v>1336</v>
      </c>
      <c r="O1370" s="26">
        <v>4149.1324856766887</v>
      </c>
      <c r="P1370" s="26">
        <v>-2519.298985676689</v>
      </c>
    </row>
    <row r="1371" spans="14:16">
      <c r="N1371" s="26">
        <v>1337</v>
      </c>
      <c r="O1371" s="26">
        <v>1246.5849389759428</v>
      </c>
      <c r="P1371" s="26">
        <v>761.36006102405713</v>
      </c>
    </row>
    <row r="1372" spans="14:16" ht="15.75" thickBot="1">
      <c r="N1372" s="27">
        <v>1338</v>
      </c>
      <c r="O1372" s="27">
        <v>37085.623267566312</v>
      </c>
      <c r="P1372" s="27">
        <v>-7944.262967566312</v>
      </c>
    </row>
  </sheetData>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7556F-D9D6-4521-BCC0-5A31B3B59F89}">
  <dimension ref="A1:V1369"/>
  <sheetViews>
    <sheetView topLeftCell="J13" workbookViewId="0">
      <selection activeCell="L18" sqref="L18:T25"/>
    </sheetView>
  </sheetViews>
  <sheetFormatPr defaultRowHeight="15"/>
  <cols>
    <col min="1" max="1" width="12.7109375" style="21" bestFit="1" customWidth="1"/>
    <col min="2" max="3" width="12" style="3" bestFit="1" customWidth="1"/>
    <col min="4" max="4" width="12.85546875" style="3" bestFit="1" customWidth="1"/>
    <col min="5" max="5" width="14.140625" style="3" bestFit="1" customWidth="1"/>
    <col min="6" max="6" width="14.28515625" style="3" bestFit="1" customWidth="1"/>
    <col min="7" max="7" width="14.85546875" style="3" bestFit="1" customWidth="1"/>
    <col min="8" max="8" width="14.7109375" style="3" bestFit="1" customWidth="1"/>
    <col min="9" max="9" width="16.5703125" style="21" bestFit="1" customWidth="1"/>
    <col min="10" max="10" width="12" style="21" bestFit="1" customWidth="1"/>
    <col min="11" max="11" width="9.140625" style="21"/>
    <col min="12" max="12" width="19.42578125" style="21" bestFit="1" customWidth="1"/>
    <col min="13" max="13" width="19.7109375" style="21" bestFit="1" customWidth="1"/>
    <col min="14" max="14" width="14.5703125" style="21" bestFit="1" customWidth="1"/>
    <col min="15" max="15" width="22.5703125" style="21" bestFit="1" customWidth="1"/>
    <col min="16" max="16" width="12" style="21" bestFit="1" customWidth="1"/>
    <col min="17" max="17" width="13.42578125" style="21" bestFit="1" customWidth="1"/>
    <col min="18" max="20" width="12.7109375" style="21" bestFit="1" customWidth="1"/>
    <col min="21" max="21" width="10.7109375" style="21" bestFit="1" customWidth="1"/>
    <col min="22" max="22" width="10.85546875" style="21" bestFit="1" customWidth="1"/>
    <col min="23" max="16384" width="9.140625" style="21"/>
  </cols>
  <sheetData>
    <row r="1" spans="1:22" ht="18.75">
      <c r="L1" s="21" t="s">
        <v>75</v>
      </c>
      <c r="M1" s="44">
        <f>AVERAGE(J9:J1346)</f>
        <v>0.42170995149730894</v>
      </c>
      <c r="O1" s="28" t="s">
        <v>94</v>
      </c>
    </row>
    <row r="2" spans="1:22" ht="15.75" thickBot="1">
      <c r="L2" s="21" t="s">
        <v>76</v>
      </c>
      <c r="M2" s="44">
        <f>1-M1</f>
        <v>0.57829004850269106</v>
      </c>
    </row>
    <row r="3" spans="1:22">
      <c r="O3" s="6"/>
      <c r="P3" s="6" t="s">
        <v>0</v>
      </c>
      <c r="Q3" s="6" t="s">
        <v>2</v>
      </c>
      <c r="R3" s="6" t="s">
        <v>3</v>
      </c>
      <c r="S3" s="6" t="s">
        <v>24</v>
      </c>
      <c r="T3" s="6" t="s">
        <v>11</v>
      </c>
      <c r="U3" s="6" t="s">
        <v>8</v>
      </c>
      <c r="V3" s="6" t="s">
        <v>22</v>
      </c>
    </row>
    <row r="4" spans="1:22" ht="15.75" thickBot="1">
      <c r="L4" s="21" t="s">
        <v>25</v>
      </c>
      <c r="O4" s="26" t="s">
        <v>0</v>
      </c>
      <c r="P4" s="45">
        <v>1</v>
      </c>
      <c r="Q4" s="45"/>
      <c r="R4" s="45"/>
      <c r="S4" s="45"/>
      <c r="T4" s="45"/>
      <c r="U4" s="45"/>
      <c r="V4" s="45"/>
    </row>
    <row r="5" spans="1:22">
      <c r="L5" s="6" t="s">
        <v>26</v>
      </c>
      <c r="M5" s="6"/>
      <c r="O5" s="26" t="s">
        <v>2</v>
      </c>
      <c r="P5" s="45">
        <v>0.10927188154853502</v>
      </c>
      <c r="Q5" s="45">
        <v>1</v>
      </c>
      <c r="R5" s="45"/>
      <c r="S5" s="45"/>
      <c r="T5" s="45"/>
      <c r="U5" s="45"/>
      <c r="V5" s="45"/>
    </row>
    <row r="6" spans="1:22">
      <c r="L6" s="26" t="s">
        <v>27</v>
      </c>
      <c r="M6" s="26">
        <v>0.86647642630968591</v>
      </c>
      <c r="O6" s="26" t="s">
        <v>3</v>
      </c>
      <c r="P6" s="45">
        <v>4.2468998558849488E-2</v>
      </c>
      <c r="Q6" s="45">
        <v>1.275890082067385E-2</v>
      </c>
      <c r="R6" s="45">
        <v>1</v>
      </c>
      <c r="S6" s="45"/>
      <c r="T6" s="45"/>
      <c r="U6" s="45"/>
      <c r="V6" s="45"/>
    </row>
    <row r="7" spans="1:22" ht="15.75" thickBot="1">
      <c r="A7" s="26">
        <v>-12165.382436355663</v>
      </c>
      <c r="B7" s="26">
        <v>257.00639062502654</v>
      </c>
      <c r="C7" s="26">
        <v>338.64133473288246</v>
      </c>
      <c r="D7" s="26">
        <v>471.54414441996937</v>
      </c>
      <c r="E7" s="26">
        <v>23843.874932948704</v>
      </c>
      <c r="F7" s="26">
        <v>-858.46964183651937</v>
      </c>
      <c r="G7" s="27">
        <v>-782.74522981620089</v>
      </c>
      <c r="L7" s="26" t="s">
        <v>28</v>
      </c>
      <c r="M7" s="26">
        <v>0.75078139735040461</v>
      </c>
      <c r="O7" s="26" t="s">
        <v>24</v>
      </c>
      <c r="P7" s="45">
        <v>-2.5018751536284814E-2</v>
      </c>
      <c r="Q7" s="45">
        <v>3.7504259049803363E-3</v>
      </c>
      <c r="R7" s="45">
        <v>7.673120307710949E-3</v>
      </c>
      <c r="S7" s="45">
        <v>1</v>
      </c>
      <c r="T7" s="45"/>
      <c r="U7" s="45"/>
      <c r="V7" s="45"/>
    </row>
    <row r="8" spans="1:22">
      <c r="A8" s="21" t="s">
        <v>74</v>
      </c>
      <c r="B8" s="3" t="s">
        <v>0</v>
      </c>
      <c r="C8" s="3" t="s">
        <v>2</v>
      </c>
      <c r="D8" s="3" t="s">
        <v>3</v>
      </c>
      <c r="E8" s="24" t="s">
        <v>24</v>
      </c>
      <c r="F8" s="23" t="s">
        <v>11</v>
      </c>
      <c r="G8" s="23" t="s">
        <v>8</v>
      </c>
      <c r="H8" s="3" t="s">
        <v>22</v>
      </c>
      <c r="I8" s="30" t="s">
        <v>91</v>
      </c>
      <c r="J8" s="31" t="s">
        <v>92</v>
      </c>
      <c r="L8" s="26" t="s">
        <v>29</v>
      </c>
      <c r="M8" s="26">
        <v>0.74965794760142068</v>
      </c>
      <c r="O8" s="26" t="s">
        <v>11</v>
      </c>
      <c r="P8" s="45">
        <v>-1.1641940617228929E-2</v>
      </c>
      <c r="Q8" s="45">
        <v>0.27002464902846307</v>
      </c>
      <c r="R8" s="45">
        <v>-2.3065748005750737E-2</v>
      </c>
      <c r="S8" s="45">
        <v>6.8498410311752037E-2</v>
      </c>
      <c r="T8" s="45">
        <v>1</v>
      </c>
      <c r="U8" s="45"/>
      <c r="V8" s="45"/>
    </row>
    <row r="9" spans="1:22">
      <c r="A9" s="21">
        <v>1</v>
      </c>
      <c r="B9" s="3">
        <v>19</v>
      </c>
      <c r="C9" s="3">
        <v>27.9</v>
      </c>
      <c r="D9" s="3">
        <v>0</v>
      </c>
      <c r="E9" s="3">
        <v>1</v>
      </c>
      <c r="F9" s="3">
        <v>0</v>
      </c>
      <c r="G9" s="3">
        <v>1</v>
      </c>
      <c r="H9" s="3">
        <v>16884.923999999999</v>
      </c>
      <c r="I9" s="21">
        <f t="shared" ref="I9:I72" si="0">SUMPRODUCT($A$7:$G$7,A9:G9)</f>
        <v>25226.961927699762</v>
      </c>
      <c r="J9" s="21">
        <f>ABS((H9-I9)/H9)</f>
        <v>0.49405244155672617</v>
      </c>
      <c r="L9" s="26" t="s">
        <v>30</v>
      </c>
      <c r="M9" s="26">
        <v>6059.1464608363731</v>
      </c>
      <c r="O9" s="26" t="s">
        <v>8</v>
      </c>
      <c r="P9" s="45">
        <v>1.0016234211405352E-2</v>
      </c>
      <c r="Q9" s="45">
        <v>-6.2051830193432488E-3</v>
      </c>
      <c r="R9" s="45">
        <v>2.191357617068726E-2</v>
      </c>
      <c r="S9" s="45">
        <v>-3.6945474017606193E-2</v>
      </c>
      <c r="T9" s="45">
        <v>-0.34626466140732637</v>
      </c>
      <c r="U9" s="45">
        <v>1</v>
      </c>
      <c r="V9" s="45"/>
    </row>
    <row r="10" spans="1:22" ht="15.75" thickBot="1">
      <c r="A10" s="21">
        <v>1</v>
      </c>
      <c r="B10" s="3">
        <v>18</v>
      </c>
      <c r="C10" s="3">
        <v>33.770000000000003</v>
      </c>
      <c r="D10" s="3">
        <v>1</v>
      </c>
      <c r="E10" s="3">
        <v>0</v>
      </c>
      <c r="F10" s="3">
        <v>1</v>
      </c>
      <c r="G10" s="3">
        <v>0</v>
      </c>
      <c r="H10" s="3">
        <v>1725.5523000000001</v>
      </c>
      <c r="I10" s="21">
        <f t="shared" si="0"/>
        <v>3509.724971407707</v>
      </c>
      <c r="J10" s="21">
        <f t="shared" ref="J10:J73" si="1">ABS((H10-I10)/H10)</f>
        <v>1.0339719470732396</v>
      </c>
      <c r="L10" s="27" t="s">
        <v>31</v>
      </c>
      <c r="M10" s="27">
        <v>1338</v>
      </c>
      <c r="O10" s="27" t="s">
        <v>22</v>
      </c>
      <c r="P10" s="46">
        <v>0.29900819333064782</v>
      </c>
      <c r="Q10" s="46">
        <v>0.19834096883362906</v>
      </c>
      <c r="R10" s="46">
        <v>6.7998226847905102E-2</v>
      </c>
      <c r="S10" s="46">
        <v>0.78725143049846968</v>
      </c>
      <c r="T10" s="46">
        <v>7.3981551565758905E-2</v>
      </c>
      <c r="U10" s="46">
        <v>-4.3210028991684177E-2</v>
      </c>
      <c r="V10" s="46">
        <v>1</v>
      </c>
    </row>
    <row r="11" spans="1:22">
      <c r="A11" s="21">
        <v>1</v>
      </c>
      <c r="B11" s="3">
        <v>28</v>
      </c>
      <c r="C11" s="3">
        <v>33</v>
      </c>
      <c r="D11" s="3">
        <v>3</v>
      </c>
      <c r="E11" s="3">
        <v>0</v>
      </c>
      <c r="F11" s="3">
        <v>1</v>
      </c>
      <c r="G11" s="3">
        <v>0</v>
      </c>
      <c r="H11" s="3">
        <v>4449.4620000000004</v>
      </c>
      <c r="I11" s="21">
        <f t="shared" si="0"/>
        <v>6762.1233387535885</v>
      </c>
      <c r="J11" s="21">
        <f t="shared" si="1"/>
        <v>0.51976201589171633</v>
      </c>
    </row>
    <row r="12" spans="1:22" ht="15.75" thickBot="1">
      <c r="A12" s="21">
        <v>1</v>
      </c>
      <c r="B12" s="3">
        <v>33</v>
      </c>
      <c r="C12" s="3">
        <v>22.704999999999998</v>
      </c>
      <c r="D12" s="3">
        <v>0</v>
      </c>
      <c r="E12" s="3">
        <v>0</v>
      </c>
      <c r="F12" s="3">
        <v>0</v>
      </c>
      <c r="G12" s="3">
        <v>0</v>
      </c>
      <c r="H12" s="3">
        <v>21984.47061</v>
      </c>
      <c r="I12" s="21">
        <f t="shared" si="0"/>
        <v>4004.6799593803089</v>
      </c>
      <c r="J12" s="21">
        <f t="shared" si="1"/>
        <v>0.81784050976607492</v>
      </c>
      <c r="L12" s="21" t="s">
        <v>32</v>
      </c>
    </row>
    <row r="13" spans="1:22">
      <c r="A13" s="21">
        <v>1</v>
      </c>
      <c r="B13" s="3">
        <v>32</v>
      </c>
      <c r="C13" s="3">
        <v>28.88</v>
      </c>
      <c r="D13" s="3">
        <v>0</v>
      </c>
      <c r="E13" s="3">
        <v>0</v>
      </c>
      <c r="F13" s="3">
        <v>0</v>
      </c>
      <c r="G13" s="3">
        <v>0</v>
      </c>
      <c r="H13" s="3">
        <v>3866.8552</v>
      </c>
      <c r="I13" s="21">
        <f t="shared" si="0"/>
        <v>5838.7838107308307</v>
      </c>
      <c r="J13" s="21">
        <f t="shared" si="1"/>
        <v>0.50995667247401211</v>
      </c>
      <c r="L13" s="6"/>
      <c r="M13" s="6" t="s">
        <v>37</v>
      </c>
      <c r="N13" s="6" t="s">
        <v>38</v>
      </c>
      <c r="O13" s="6" t="s">
        <v>39</v>
      </c>
      <c r="P13" s="6" t="s">
        <v>40</v>
      </c>
      <c r="Q13" s="6" t="s">
        <v>41</v>
      </c>
    </row>
    <row r="14" spans="1:22">
      <c r="A14" s="21">
        <v>1</v>
      </c>
      <c r="B14" s="3">
        <v>31</v>
      </c>
      <c r="C14" s="3">
        <v>25.74</v>
      </c>
      <c r="D14" s="3">
        <v>0</v>
      </c>
      <c r="E14" s="3">
        <v>0</v>
      </c>
      <c r="F14" s="3">
        <v>1</v>
      </c>
      <c r="G14" s="3">
        <v>0</v>
      </c>
      <c r="H14" s="3">
        <v>3756.6215999999999</v>
      </c>
      <c r="I14" s="21">
        <f t="shared" si="0"/>
        <v>3659.9739872080354</v>
      </c>
      <c r="J14" s="21">
        <f t="shared" si="1"/>
        <v>2.5727268562786454E-2</v>
      </c>
      <c r="L14" s="26" t="s">
        <v>33</v>
      </c>
      <c r="M14" s="26">
        <v>6</v>
      </c>
      <c r="N14" s="26">
        <v>147208878053.49133</v>
      </c>
      <c r="O14" s="26">
        <v>24534813008.915222</v>
      </c>
      <c r="P14" s="26">
        <v>668.28213547552537</v>
      </c>
      <c r="Q14" s="26">
        <v>0</v>
      </c>
    </row>
    <row r="15" spans="1:22">
      <c r="A15" s="21">
        <v>1</v>
      </c>
      <c r="B15" s="3">
        <v>46</v>
      </c>
      <c r="C15" s="3">
        <v>33.44</v>
      </c>
      <c r="D15" s="3">
        <v>1</v>
      </c>
      <c r="E15" s="3">
        <v>0</v>
      </c>
      <c r="F15" s="3">
        <v>1</v>
      </c>
      <c r="G15" s="3">
        <v>0</v>
      </c>
      <c r="H15" s="3">
        <v>8240.5895999999993</v>
      </c>
      <c r="I15" s="21">
        <f t="shared" si="0"/>
        <v>10594.152268446596</v>
      </c>
      <c r="J15" s="21">
        <f t="shared" si="1"/>
        <v>0.28560610134578202</v>
      </c>
      <c r="L15" s="26" t="s">
        <v>34</v>
      </c>
      <c r="M15" s="26">
        <v>1331</v>
      </c>
      <c r="N15" s="26">
        <v>48865343514.875565</v>
      </c>
      <c r="O15" s="26">
        <v>36713255.833865941</v>
      </c>
      <c r="P15" s="26"/>
      <c r="Q15" s="26"/>
    </row>
    <row r="16" spans="1:22" ht="15.75" thickBot="1">
      <c r="A16" s="21">
        <v>1</v>
      </c>
      <c r="B16" s="3">
        <v>37</v>
      </c>
      <c r="C16" s="3">
        <v>27.74</v>
      </c>
      <c r="D16" s="3">
        <v>3</v>
      </c>
      <c r="E16" s="3">
        <v>0</v>
      </c>
      <c r="F16" s="3">
        <v>0</v>
      </c>
      <c r="G16" s="3">
        <v>0</v>
      </c>
      <c r="H16" s="3">
        <v>7281.5056000000004</v>
      </c>
      <c r="I16" s="21">
        <f t="shared" si="0"/>
        <v>8152.3970755203854</v>
      </c>
      <c r="J16" s="21">
        <f t="shared" si="1"/>
        <v>0.11960321441219313</v>
      </c>
      <c r="L16" s="27" t="s">
        <v>35</v>
      </c>
      <c r="M16" s="27">
        <v>1337</v>
      </c>
      <c r="N16" s="27">
        <v>196074221568.36688</v>
      </c>
      <c r="O16" s="27"/>
      <c r="P16" s="27"/>
      <c r="Q16" s="27"/>
    </row>
    <row r="17" spans="1:20" ht="15.75" thickBot="1">
      <c r="A17" s="21">
        <v>1</v>
      </c>
      <c r="B17" s="3">
        <v>37</v>
      </c>
      <c r="C17" s="3">
        <v>29.83</v>
      </c>
      <c r="D17" s="3">
        <v>2</v>
      </c>
      <c r="E17" s="3">
        <v>0</v>
      </c>
      <c r="F17" s="3">
        <v>0</v>
      </c>
      <c r="G17" s="3">
        <v>0</v>
      </c>
      <c r="H17" s="3">
        <v>6406.4107000000004</v>
      </c>
      <c r="I17" s="21">
        <f t="shared" si="0"/>
        <v>8388.6133206921422</v>
      </c>
      <c r="J17" s="21">
        <f t="shared" si="1"/>
        <v>0.30940923295662914</v>
      </c>
    </row>
    <row r="18" spans="1:20">
      <c r="A18" s="21">
        <v>1</v>
      </c>
      <c r="B18" s="3">
        <v>60</v>
      </c>
      <c r="C18" s="3">
        <v>25.84</v>
      </c>
      <c r="D18" s="3">
        <v>0</v>
      </c>
      <c r="E18" s="3">
        <v>0</v>
      </c>
      <c r="F18" s="3">
        <v>0</v>
      </c>
      <c r="G18" s="3">
        <v>0</v>
      </c>
      <c r="H18" s="3">
        <v>28923.136920000001</v>
      </c>
      <c r="I18" s="21">
        <f t="shared" si="0"/>
        <v>12005.493090643611</v>
      </c>
      <c r="J18" s="21">
        <f t="shared" si="1"/>
        <v>0.58491732332318502</v>
      </c>
      <c r="L18" s="6"/>
      <c r="M18" s="6" t="s">
        <v>42</v>
      </c>
      <c r="N18" s="6" t="s">
        <v>30</v>
      </c>
      <c r="O18" s="6" t="s">
        <v>43</v>
      </c>
      <c r="P18" s="6" t="s">
        <v>44</v>
      </c>
      <c r="Q18" s="6" t="s">
        <v>45</v>
      </c>
      <c r="R18" s="6" t="s">
        <v>46</v>
      </c>
      <c r="S18" s="6" t="s">
        <v>47</v>
      </c>
      <c r="T18" s="6" t="s">
        <v>48</v>
      </c>
    </row>
    <row r="19" spans="1:20">
      <c r="A19" s="21">
        <v>1</v>
      </c>
      <c r="B19" s="3">
        <v>25</v>
      </c>
      <c r="C19" s="3">
        <v>26.22</v>
      </c>
      <c r="D19" s="3">
        <v>0</v>
      </c>
      <c r="E19" s="3">
        <v>0</v>
      </c>
      <c r="F19" s="3">
        <v>0</v>
      </c>
      <c r="G19" s="3">
        <v>0</v>
      </c>
      <c r="H19" s="3">
        <v>2721.3208</v>
      </c>
      <c r="I19" s="21">
        <f t="shared" si="0"/>
        <v>3138.953125966178</v>
      </c>
      <c r="J19" s="21">
        <f t="shared" si="1"/>
        <v>0.15346677465081593</v>
      </c>
      <c r="L19" s="26" t="s">
        <v>36</v>
      </c>
      <c r="M19" s="26">
        <v>-12165.382436355663</v>
      </c>
      <c r="N19" s="26">
        <v>949.53813958601086</v>
      </c>
      <c r="O19" s="26">
        <v>-12.811894466566292</v>
      </c>
      <c r="P19" s="26">
        <v>1.6058896170153691E-35</v>
      </c>
      <c r="Q19" s="26">
        <v>-14028.136888929334</v>
      </c>
      <c r="R19" s="26">
        <v>-10302.627983781993</v>
      </c>
      <c r="S19" s="26">
        <v>-14028.136888929334</v>
      </c>
      <c r="T19" s="26">
        <v>-10302.627983781993</v>
      </c>
    </row>
    <row r="20" spans="1:20">
      <c r="A20" s="21">
        <v>1</v>
      </c>
      <c r="B20" s="3">
        <v>62</v>
      </c>
      <c r="C20" s="3">
        <v>26.29</v>
      </c>
      <c r="D20" s="3">
        <v>0</v>
      </c>
      <c r="E20" s="3">
        <v>1</v>
      </c>
      <c r="F20" s="3">
        <v>1</v>
      </c>
      <c r="G20" s="3">
        <v>0</v>
      </c>
      <c r="H20" s="3">
        <v>27808.7251</v>
      </c>
      <c r="I20" s="21">
        <f t="shared" si="0"/>
        <v>35657.299763635645</v>
      </c>
      <c r="J20" s="21">
        <f t="shared" si="1"/>
        <v>0.28223424969725225</v>
      </c>
      <c r="L20" s="26" t="s">
        <v>0</v>
      </c>
      <c r="M20" s="26">
        <v>257.00639062502654</v>
      </c>
      <c r="N20" s="26">
        <v>11.889253345740242</v>
      </c>
      <c r="O20" s="26">
        <v>21.616697293872406</v>
      </c>
      <c r="P20" s="26">
        <v>4.6151063794476085E-89</v>
      </c>
      <c r="Q20" s="26">
        <v>233.6826728255395</v>
      </c>
      <c r="R20" s="26">
        <v>280.33010842451358</v>
      </c>
      <c r="S20" s="26">
        <v>233.6826728255395</v>
      </c>
      <c r="T20" s="26">
        <v>280.33010842451358</v>
      </c>
    </row>
    <row r="21" spans="1:20">
      <c r="A21" s="21">
        <v>1</v>
      </c>
      <c r="B21" s="3">
        <v>23</v>
      </c>
      <c r="C21" s="3">
        <v>34.4</v>
      </c>
      <c r="D21" s="3">
        <v>0</v>
      </c>
      <c r="E21" s="3">
        <v>0</v>
      </c>
      <c r="F21" s="3">
        <v>0</v>
      </c>
      <c r="G21" s="3">
        <v>1</v>
      </c>
      <c r="H21" s="3">
        <v>1826.8430000000001</v>
      </c>
      <c r="I21" s="21">
        <f t="shared" si="0"/>
        <v>4612.2812330149018</v>
      </c>
      <c r="J21" s="21">
        <f t="shared" si="1"/>
        <v>1.5247277587701307</v>
      </c>
      <c r="L21" s="26" t="s">
        <v>2</v>
      </c>
      <c r="M21" s="26">
        <v>338.64133473288246</v>
      </c>
      <c r="N21" s="26">
        <v>28.554076408242121</v>
      </c>
      <c r="O21" s="26">
        <v>11.859649385652473</v>
      </c>
      <c r="P21" s="26">
        <v>6.4997359455547553E-31</v>
      </c>
      <c r="Q21" s="26">
        <v>282.62543526435581</v>
      </c>
      <c r="R21" s="26">
        <v>394.6572342014091</v>
      </c>
      <c r="S21" s="26">
        <v>282.62543526435581</v>
      </c>
      <c r="T21" s="26">
        <v>394.6572342014091</v>
      </c>
    </row>
    <row r="22" spans="1:20">
      <c r="A22" s="21">
        <v>1</v>
      </c>
      <c r="B22" s="3">
        <v>56</v>
      </c>
      <c r="C22" s="3">
        <v>39.82</v>
      </c>
      <c r="D22" s="3">
        <v>0</v>
      </c>
      <c r="E22" s="3">
        <v>0</v>
      </c>
      <c r="F22" s="3">
        <v>1</v>
      </c>
      <c r="G22" s="3">
        <v>0</v>
      </c>
      <c r="H22" s="3">
        <v>11090.7178</v>
      </c>
      <c r="I22" s="21">
        <f t="shared" si="0"/>
        <v>14853.203745872683</v>
      </c>
      <c r="J22" s="21">
        <f t="shared" si="1"/>
        <v>0.33924638726924261</v>
      </c>
      <c r="L22" s="26" t="s">
        <v>3</v>
      </c>
      <c r="M22" s="26">
        <v>471.54414441996937</v>
      </c>
      <c r="N22" s="26">
        <v>137.65595186150958</v>
      </c>
      <c r="O22" s="26">
        <v>3.4255267428928318</v>
      </c>
      <c r="P22" s="26">
        <v>6.3229012845308105E-4</v>
      </c>
      <c r="Q22" s="26">
        <v>201.49786974890668</v>
      </c>
      <c r="R22" s="26">
        <v>741.59041909103212</v>
      </c>
      <c r="S22" s="26">
        <v>201.49786974890668</v>
      </c>
      <c r="T22" s="26">
        <v>741.59041909103212</v>
      </c>
    </row>
    <row r="23" spans="1:20">
      <c r="A23" s="21">
        <v>1</v>
      </c>
      <c r="B23" s="3">
        <v>27</v>
      </c>
      <c r="C23" s="3">
        <v>42.13</v>
      </c>
      <c r="D23" s="3">
        <v>0</v>
      </c>
      <c r="E23" s="3">
        <v>1</v>
      </c>
      <c r="F23" s="3">
        <v>1</v>
      </c>
      <c r="G23" s="3">
        <v>0</v>
      </c>
      <c r="H23" s="3">
        <v>39611.757700000002</v>
      </c>
      <c r="I23" s="21">
        <f t="shared" si="0"/>
        <v>32026.15483392858</v>
      </c>
      <c r="J23" s="21">
        <f t="shared" si="1"/>
        <v>0.19149876972188543</v>
      </c>
      <c r="L23" s="26" t="s">
        <v>24</v>
      </c>
      <c r="M23" s="26">
        <v>23843.874932948704</v>
      </c>
      <c r="N23" s="26">
        <v>411.6590831221925</v>
      </c>
      <c r="O23" s="26">
        <v>57.92141096974445</v>
      </c>
      <c r="P23" s="26">
        <v>0</v>
      </c>
      <c r="Q23" s="26">
        <v>23036.303590566833</v>
      </c>
      <c r="R23" s="26">
        <v>24651.446275330574</v>
      </c>
      <c r="S23" s="26">
        <v>23036.303590566833</v>
      </c>
      <c r="T23" s="26">
        <v>24651.446275330574</v>
      </c>
    </row>
    <row r="24" spans="1:20">
      <c r="A24" s="21">
        <v>1</v>
      </c>
      <c r="B24" s="3">
        <v>19</v>
      </c>
      <c r="C24" s="3">
        <v>24.6</v>
      </c>
      <c r="D24" s="3">
        <v>1</v>
      </c>
      <c r="E24" s="3">
        <v>0</v>
      </c>
      <c r="F24" s="3">
        <v>0</v>
      </c>
      <c r="G24" s="3">
        <v>1</v>
      </c>
      <c r="H24" s="3">
        <v>1837.2370000000001</v>
      </c>
      <c r="I24" s="21">
        <f t="shared" si="0"/>
        <v>737.11473455251735</v>
      </c>
      <c r="J24" s="21">
        <f t="shared" si="1"/>
        <v>0.59879169940921217</v>
      </c>
      <c r="L24" s="26" t="s">
        <v>11</v>
      </c>
      <c r="M24" s="26">
        <v>-858.46964183651937</v>
      </c>
      <c r="N24" s="26">
        <v>415.2055049934429</v>
      </c>
      <c r="O24" s="26">
        <v>-2.0675776970974331</v>
      </c>
      <c r="P24" s="26">
        <v>3.8872640923261696E-2</v>
      </c>
      <c r="Q24" s="26">
        <v>-1672.9981698815759</v>
      </c>
      <c r="R24" s="26">
        <v>-43.941113791462726</v>
      </c>
      <c r="S24" s="26">
        <v>-1672.9981698815759</v>
      </c>
      <c r="T24" s="26">
        <v>-43.941113791462726</v>
      </c>
    </row>
    <row r="25" spans="1:20" ht="15.75" thickBot="1">
      <c r="A25" s="21">
        <v>1</v>
      </c>
      <c r="B25" s="3">
        <v>52</v>
      </c>
      <c r="C25" s="3">
        <v>30.78</v>
      </c>
      <c r="D25" s="3">
        <v>1</v>
      </c>
      <c r="E25" s="3">
        <v>0</v>
      </c>
      <c r="F25" s="3">
        <v>0</v>
      </c>
      <c r="G25" s="3">
        <v>0</v>
      </c>
      <c r="H25" s="3">
        <v>10797.3362</v>
      </c>
      <c r="I25" s="21">
        <f t="shared" si="0"/>
        <v>12093.874303643808</v>
      </c>
      <c r="J25" s="21">
        <f t="shared" si="1"/>
        <v>0.12007944178341029</v>
      </c>
      <c r="L25" s="27" t="s">
        <v>8</v>
      </c>
      <c r="M25" s="27">
        <v>-782.74522981620089</v>
      </c>
      <c r="N25" s="27">
        <v>413.75596332724149</v>
      </c>
      <c r="O25" s="27">
        <v>-1.8918041048199326</v>
      </c>
      <c r="P25" s="27">
        <v>5.8733990443855993E-2</v>
      </c>
      <c r="Q25" s="27">
        <v>-1594.4301225396844</v>
      </c>
      <c r="R25" s="27">
        <v>28.939662907282468</v>
      </c>
      <c r="S25" s="27">
        <v>-1594.4301225396844</v>
      </c>
      <c r="T25" s="27">
        <v>28.939662907282468</v>
      </c>
    </row>
    <row r="26" spans="1:20">
      <c r="A26" s="21">
        <v>1</v>
      </c>
      <c r="B26" s="3">
        <v>23</v>
      </c>
      <c r="C26" s="3">
        <v>23.844999999999999</v>
      </c>
      <c r="D26" s="3">
        <v>0</v>
      </c>
      <c r="E26" s="3">
        <v>0</v>
      </c>
      <c r="F26" s="3">
        <v>0</v>
      </c>
      <c r="G26" s="3">
        <v>0</v>
      </c>
      <c r="H26" s="3">
        <v>2395.17155</v>
      </c>
      <c r="I26" s="21">
        <f t="shared" si="0"/>
        <v>1820.6671747255286</v>
      </c>
      <c r="J26" s="21">
        <f t="shared" si="1"/>
        <v>0.23985938513442653</v>
      </c>
    </row>
    <row r="27" spans="1:20">
      <c r="A27" s="21">
        <v>1</v>
      </c>
      <c r="B27" s="3">
        <v>56</v>
      </c>
      <c r="C27" s="3">
        <v>40.299999999999997</v>
      </c>
      <c r="D27" s="3">
        <v>0</v>
      </c>
      <c r="E27" s="3">
        <v>0</v>
      </c>
      <c r="F27" s="3">
        <v>0</v>
      </c>
      <c r="G27" s="3">
        <v>1</v>
      </c>
      <c r="H27" s="3">
        <v>10602.385</v>
      </c>
      <c r="I27" s="21">
        <f t="shared" si="0"/>
        <v>15091.475998564783</v>
      </c>
      <c r="J27" s="21">
        <f t="shared" si="1"/>
        <v>0.42340388493388825</v>
      </c>
    </row>
    <row r="28" spans="1:20">
      <c r="A28" s="21">
        <v>1</v>
      </c>
      <c r="B28" s="3">
        <v>30</v>
      </c>
      <c r="C28" s="3">
        <v>35.299999999999997</v>
      </c>
      <c r="D28" s="3">
        <v>0</v>
      </c>
      <c r="E28" s="3">
        <v>1</v>
      </c>
      <c r="F28" s="3">
        <v>0</v>
      </c>
      <c r="G28" s="3">
        <v>1</v>
      </c>
      <c r="H28" s="3">
        <v>36837.466999999997</v>
      </c>
      <c r="I28" s="21">
        <f t="shared" si="0"/>
        <v>30559.978101598383</v>
      </c>
      <c r="J28" s="21">
        <f t="shared" si="1"/>
        <v>0.17041043832904187</v>
      </c>
    </row>
    <row r="29" spans="1:20">
      <c r="A29" s="21">
        <v>1</v>
      </c>
      <c r="B29" s="3">
        <v>60</v>
      </c>
      <c r="C29" s="3">
        <v>36.005000000000003</v>
      </c>
      <c r="D29" s="3">
        <v>0</v>
      </c>
      <c r="E29" s="3">
        <v>0</v>
      </c>
      <c r="F29" s="3">
        <v>0</v>
      </c>
      <c r="G29" s="3">
        <v>0</v>
      </c>
      <c r="H29" s="3">
        <v>13228.846949999999</v>
      </c>
      <c r="I29" s="21">
        <f t="shared" si="0"/>
        <v>15447.782258203362</v>
      </c>
      <c r="J29" s="21">
        <f t="shared" si="1"/>
        <v>0.16773459671807325</v>
      </c>
      <c r="L29" s="21" t="s">
        <v>49</v>
      </c>
    </row>
    <row r="30" spans="1:20" ht="15.75" thickBot="1">
      <c r="A30" s="21">
        <v>1</v>
      </c>
      <c r="B30" s="3">
        <v>30</v>
      </c>
      <c r="C30" s="3">
        <v>32.4</v>
      </c>
      <c r="D30" s="3">
        <v>1</v>
      </c>
      <c r="E30" s="3">
        <v>0</v>
      </c>
      <c r="F30" s="3">
        <v>0</v>
      </c>
      <c r="G30" s="3">
        <v>1</v>
      </c>
      <c r="H30" s="3">
        <v>4149.7359999999999</v>
      </c>
      <c r="I30" s="21">
        <f t="shared" si="0"/>
        <v>6205.5874423442938</v>
      </c>
      <c r="J30" s="21">
        <f t="shared" si="1"/>
        <v>0.4954174054311633</v>
      </c>
    </row>
    <row r="31" spans="1:20">
      <c r="A31" s="21">
        <v>1</v>
      </c>
      <c r="B31" s="3">
        <v>18</v>
      </c>
      <c r="C31" s="3">
        <v>34.1</v>
      </c>
      <c r="D31" s="3">
        <v>0</v>
      </c>
      <c r="E31" s="3">
        <v>0</v>
      </c>
      <c r="F31" s="3">
        <v>1</v>
      </c>
      <c r="G31" s="3">
        <v>0</v>
      </c>
      <c r="H31" s="3">
        <v>1137.011</v>
      </c>
      <c r="I31" s="21">
        <f t="shared" si="0"/>
        <v>3149.9324674495883</v>
      </c>
      <c r="J31" s="21">
        <f t="shared" si="1"/>
        <v>1.7703623513313314</v>
      </c>
      <c r="L31" s="6" t="s">
        <v>50</v>
      </c>
      <c r="M31" s="6" t="s">
        <v>51</v>
      </c>
      <c r="N31" s="6" t="s">
        <v>52</v>
      </c>
    </row>
    <row r="32" spans="1:20">
      <c r="A32" s="21">
        <v>1</v>
      </c>
      <c r="B32" s="3">
        <v>34</v>
      </c>
      <c r="C32" s="3">
        <v>31.92</v>
      </c>
      <c r="D32" s="3">
        <v>1</v>
      </c>
      <c r="E32" s="3">
        <v>1</v>
      </c>
      <c r="F32" s="3">
        <v>0</v>
      </c>
      <c r="G32" s="3">
        <v>0</v>
      </c>
      <c r="H32" s="3">
        <v>37701.876799999998</v>
      </c>
      <c r="I32" s="21">
        <f t="shared" si="0"/>
        <v>31697.685326937521</v>
      </c>
      <c r="J32" s="21">
        <f t="shared" si="1"/>
        <v>0.15925444520741944</v>
      </c>
      <c r="L32" s="26">
        <v>1</v>
      </c>
      <c r="M32" s="26">
        <v>25226.961927699762</v>
      </c>
      <c r="N32" s="26">
        <v>-8342.0379276997628</v>
      </c>
    </row>
    <row r="33" spans="1:14">
      <c r="A33" s="21">
        <v>1</v>
      </c>
      <c r="B33" s="3">
        <v>37</v>
      </c>
      <c r="C33" s="3">
        <v>28.024999999999999</v>
      </c>
      <c r="D33" s="3">
        <v>2</v>
      </c>
      <c r="E33" s="3">
        <v>0</v>
      </c>
      <c r="F33" s="3">
        <v>0</v>
      </c>
      <c r="G33" s="3">
        <v>0</v>
      </c>
      <c r="H33" s="3">
        <v>6203.90175</v>
      </c>
      <c r="I33" s="21">
        <f t="shared" si="0"/>
        <v>7777.3657114992893</v>
      </c>
      <c r="J33" s="21">
        <f t="shared" si="1"/>
        <v>0.25362490008796307</v>
      </c>
      <c r="L33" s="26">
        <v>2</v>
      </c>
      <c r="M33" s="26">
        <v>3509.724971407707</v>
      </c>
      <c r="N33" s="26">
        <v>-1784.172671407707</v>
      </c>
    </row>
    <row r="34" spans="1:14">
      <c r="A34" s="21">
        <v>1</v>
      </c>
      <c r="B34" s="3">
        <v>59</v>
      </c>
      <c r="C34" s="3">
        <v>27.72</v>
      </c>
      <c r="D34" s="3">
        <v>3</v>
      </c>
      <c r="E34" s="3">
        <v>0</v>
      </c>
      <c r="F34" s="3">
        <v>1</v>
      </c>
      <c r="G34" s="3">
        <v>0</v>
      </c>
      <c r="H34" s="3">
        <v>14001.1338</v>
      </c>
      <c r="I34" s="21">
        <f t="shared" si="0"/>
        <v>12941.295200739793</v>
      </c>
      <c r="J34" s="21">
        <f t="shared" si="1"/>
        <v>7.5696626744628862E-2</v>
      </c>
      <c r="L34" s="26">
        <v>3</v>
      </c>
      <c r="M34" s="26">
        <v>6762.1233387535885</v>
      </c>
      <c r="N34" s="26">
        <v>-2312.6613387535881</v>
      </c>
    </row>
    <row r="35" spans="1:14">
      <c r="A35" s="21">
        <v>1</v>
      </c>
      <c r="B35" s="3">
        <v>63</v>
      </c>
      <c r="C35" s="3">
        <v>23.085000000000001</v>
      </c>
      <c r="D35" s="3">
        <v>0</v>
      </c>
      <c r="E35" s="3">
        <v>0</v>
      </c>
      <c r="F35" s="3">
        <v>0</v>
      </c>
      <c r="G35" s="3">
        <v>0</v>
      </c>
      <c r="H35" s="3">
        <v>14451.835150000001</v>
      </c>
      <c r="I35" s="21">
        <f t="shared" si="0"/>
        <v>11843.555385329601</v>
      </c>
      <c r="J35" s="21">
        <f t="shared" si="1"/>
        <v>0.18048086887224146</v>
      </c>
      <c r="L35" s="26">
        <v>4</v>
      </c>
      <c r="M35" s="26">
        <v>4004.6799593803089</v>
      </c>
      <c r="N35" s="26">
        <v>17979.790650619692</v>
      </c>
    </row>
    <row r="36" spans="1:14">
      <c r="A36" s="21">
        <v>1</v>
      </c>
      <c r="B36" s="3">
        <v>55</v>
      </c>
      <c r="C36" s="3">
        <v>32.774999999999999</v>
      </c>
      <c r="D36" s="3">
        <v>2</v>
      </c>
      <c r="E36" s="3">
        <v>0</v>
      </c>
      <c r="F36" s="3">
        <v>0</v>
      </c>
      <c r="G36" s="3">
        <v>0</v>
      </c>
      <c r="H36" s="3">
        <v>12268.632250000001</v>
      </c>
      <c r="I36" s="21">
        <f t="shared" si="0"/>
        <v>14012.027082730958</v>
      </c>
      <c r="J36" s="21">
        <f t="shared" si="1"/>
        <v>0.14210180867805841</v>
      </c>
      <c r="L36" s="26">
        <v>5</v>
      </c>
      <c r="M36" s="26">
        <v>5838.7838107308307</v>
      </c>
      <c r="N36" s="26">
        <v>-1971.9286107308308</v>
      </c>
    </row>
    <row r="37" spans="1:14">
      <c r="A37" s="21">
        <v>1</v>
      </c>
      <c r="B37" s="3">
        <v>23</v>
      </c>
      <c r="C37" s="3">
        <v>17.385000000000002</v>
      </c>
      <c r="D37" s="3">
        <v>1</v>
      </c>
      <c r="E37" s="3">
        <v>0</v>
      </c>
      <c r="F37" s="3">
        <v>0</v>
      </c>
      <c r="G37" s="3">
        <v>0</v>
      </c>
      <c r="H37" s="3">
        <v>2775.1921499999999</v>
      </c>
      <c r="I37" s="21">
        <f t="shared" si="0"/>
        <v>104.58829677107838</v>
      </c>
      <c r="J37" s="21">
        <f t="shared" si="1"/>
        <v>0.96231313324697942</v>
      </c>
      <c r="L37" s="26">
        <v>6</v>
      </c>
      <c r="M37" s="26">
        <v>3659.9739872080354</v>
      </c>
      <c r="N37" s="26">
        <v>96.647612791964548</v>
      </c>
    </row>
    <row r="38" spans="1:14">
      <c r="A38" s="21">
        <v>1</v>
      </c>
      <c r="B38" s="3">
        <v>31</v>
      </c>
      <c r="C38" s="3">
        <v>36.299999999999997</v>
      </c>
      <c r="D38" s="3">
        <v>2</v>
      </c>
      <c r="E38" s="3">
        <v>1</v>
      </c>
      <c r="F38" s="3">
        <v>0</v>
      </c>
      <c r="G38" s="3">
        <v>1</v>
      </c>
      <c r="H38" s="3">
        <v>38711</v>
      </c>
      <c r="I38" s="21">
        <f t="shared" si="0"/>
        <v>32098.714115796232</v>
      </c>
      <c r="J38" s="21">
        <f t="shared" si="1"/>
        <v>0.17081154928066358</v>
      </c>
      <c r="L38" s="26">
        <v>7</v>
      </c>
      <c r="M38" s="26">
        <v>10594.152268446596</v>
      </c>
      <c r="N38" s="26">
        <v>-2353.5626684465969</v>
      </c>
    </row>
    <row r="39" spans="1:14">
      <c r="A39" s="21">
        <v>1</v>
      </c>
      <c r="B39" s="3">
        <v>22</v>
      </c>
      <c r="C39" s="3">
        <v>35.6</v>
      </c>
      <c r="D39" s="3">
        <v>0</v>
      </c>
      <c r="E39" s="3">
        <v>1</v>
      </c>
      <c r="F39" s="3">
        <v>0</v>
      </c>
      <c r="G39" s="3">
        <v>1</v>
      </c>
      <c r="H39" s="3">
        <v>35585.576000000001</v>
      </c>
      <c r="I39" s="21">
        <f t="shared" si="0"/>
        <v>28605.519377018038</v>
      </c>
      <c r="J39" s="21">
        <f t="shared" si="1"/>
        <v>0.19614847945645064</v>
      </c>
      <c r="L39" s="26">
        <v>8</v>
      </c>
      <c r="M39" s="26">
        <v>8152.3970755203854</v>
      </c>
      <c r="N39" s="26">
        <v>-870.89147552038503</v>
      </c>
    </row>
    <row r="40" spans="1:14">
      <c r="A40" s="21">
        <v>1</v>
      </c>
      <c r="B40" s="3">
        <v>18</v>
      </c>
      <c r="C40" s="3">
        <v>26.315000000000001</v>
      </c>
      <c r="D40" s="3">
        <v>0</v>
      </c>
      <c r="E40" s="3">
        <v>0</v>
      </c>
      <c r="F40" s="3">
        <v>0</v>
      </c>
      <c r="G40" s="3">
        <v>0</v>
      </c>
      <c r="H40" s="3">
        <v>2198.1898500000002</v>
      </c>
      <c r="I40" s="21">
        <f t="shared" si="0"/>
        <v>1372.0793183906171</v>
      </c>
      <c r="J40" s="21">
        <f t="shared" si="1"/>
        <v>0.37581400515036634</v>
      </c>
      <c r="L40" s="26">
        <v>9</v>
      </c>
      <c r="M40" s="26">
        <v>8388.6133206921422</v>
      </c>
      <c r="N40" s="26">
        <v>-1982.2026206921419</v>
      </c>
    </row>
    <row r="41" spans="1:14">
      <c r="A41" s="21">
        <v>1</v>
      </c>
      <c r="B41" s="3">
        <v>19</v>
      </c>
      <c r="C41" s="3">
        <v>28.6</v>
      </c>
      <c r="D41" s="3">
        <v>5</v>
      </c>
      <c r="E41" s="3">
        <v>0</v>
      </c>
      <c r="F41" s="3">
        <v>0</v>
      </c>
      <c r="G41" s="3">
        <v>1</v>
      </c>
      <c r="H41" s="3">
        <v>4687.7969999999996</v>
      </c>
      <c r="I41" s="21">
        <f t="shared" si="0"/>
        <v>3977.8566511639256</v>
      </c>
      <c r="J41" s="21">
        <f t="shared" si="1"/>
        <v>0.15144434557129374</v>
      </c>
      <c r="L41" s="26">
        <v>10</v>
      </c>
      <c r="M41" s="26">
        <v>12005.493090643611</v>
      </c>
      <c r="N41" s="26">
        <v>16917.643829356392</v>
      </c>
    </row>
    <row r="42" spans="1:14">
      <c r="A42" s="21">
        <v>1</v>
      </c>
      <c r="B42" s="3">
        <v>63</v>
      </c>
      <c r="C42" s="3">
        <v>28.31</v>
      </c>
      <c r="D42" s="3">
        <v>0</v>
      </c>
      <c r="E42" s="3">
        <v>0</v>
      </c>
      <c r="F42" s="3">
        <v>0</v>
      </c>
      <c r="G42" s="3">
        <v>0</v>
      </c>
      <c r="H42" s="3">
        <v>13770.097900000001</v>
      </c>
      <c r="I42" s="21">
        <f t="shared" si="0"/>
        <v>13612.95635930891</v>
      </c>
      <c r="J42" s="21">
        <f t="shared" si="1"/>
        <v>1.1411795459427415E-2</v>
      </c>
      <c r="L42" s="26">
        <v>11</v>
      </c>
      <c r="M42" s="26">
        <v>3138.953125966178</v>
      </c>
      <c r="N42" s="26">
        <v>-417.63232596617809</v>
      </c>
    </row>
    <row r="43" spans="1:14">
      <c r="A43" s="21">
        <v>1</v>
      </c>
      <c r="B43" s="3">
        <v>28</v>
      </c>
      <c r="C43" s="3">
        <v>36.4</v>
      </c>
      <c r="D43" s="3">
        <v>1</v>
      </c>
      <c r="E43" s="3">
        <v>1</v>
      </c>
      <c r="F43" s="3">
        <v>0</v>
      </c>
      <c r="G43" s="3">
        <v>1</v>
      </c>
      <c r="H43" s="3">
        <v>51194.559139999998</v>
      </c>
      <c r="I43" s="21">
        <f t="shared" si="0"/>
        <v>30890.014932974471</v>
      </c>
      <c r="J43" s="21">
        <f t="shared" si="1"/>
        <v>0.39661527607844788</v>
      </c>
      <c r="L43" s="26">
        <v>12</v>
      </c>
      <c r="M43" s="26">
        <v>35657.299763635645</v>
      </c>
      <c r="N43" s="26">
        <v>-7848.5746636356453</v>
      </c>
    </row>
    <row r="44" spans="1:14">
      <c r="A44" s="21">
        <v>1</v>
      </c>
      <c r="B44" s="3">
        <v>19</v>
      </c>
      <c r="C44" s="3">
        <v>20.425000000000001</v>
      </c>
      <c r="D44" s="3">
        <v>0</v>
      </c>
      <c r="E44" s="3">
        <v>0</v>
      </c>
      <c r="F44" s="3">
        <v>0</v>
      </c>
      <c r="G44" s="3">
        <v>0</v>
      </c>
      <c r="H44" s="3">
        <v>1625.4337499999999</v>
      </c>
      <c r="I44" s="21">
        <f t="shared" si="0"/>
        <v>-365.51175256103488</v>
      </c>
      <c r="J44" s="21">
        <f t="shared" si="1"/>
        <v>1.2248702861996281</v>
      </c>
      <c r="L44" s="26">
        <v>13</v>
      </c>
      <c r="M44" s="26">
        <v>4612.2812330149018</v>
      </c>
      <c r="N44" s="26">
        <v>-2785.4382330149019</v>
      </c>
    </row>
    <row r="45" spans="1:14">
      <c r="A45" s="21">
        <v>1</v>
      </c>
      <c r="B45" s="3">
        <v>62</v>
      </c>
      <c r="C45" s="3">
        <v>32.965000000000003</v>
      </c>
      <c r="D45" s="3">
        <v>3</v>
      </c>
      <c r="E45" s="3">
        <v>0</v>
      </c>
      <c r="F45" s="3">
        <v>0</v>
      </c>
      <c r="G45" s="3">
        <v>0</v>
      </c>
      <c r="H45" s="3">
        <v>15612.19335</v>
      </c>
      <c r="I45" s="21">
        <f t="shared" si="0"/>
        <v>16346.957815125363</v>
      </c>
      <c r="J45" s="21">
        <f t="shared" si="1"/>
        <v>4.7063500217627216E-2</v>
      </c>
      <c r="L45" s="26">
        <v>14</v>
      </c>
      <c r="M45" s="26">
        <v>14853.203745872683</v>
      </c>
      <c r="N45" s="26">
        <v>-3762.4859458726824</v>
      </c>
    </row>
    <row r="46" spans="1:14">
      <c r="A46" s="21">
        <v>1</v>
      </c>
      <c r="B46" s="3">
        <v>26</v>
      </c>
      <c r="C46" s="3">
        <v>20.8</v>
      </c>
      <c r="D46" s="3">
        <v>0</v>
      </c>
      <c r="E46" s="3">
        <v>0</v>
      </c>
      <c r="F46" s="3">
        <v>0</v>
      </c>
      <c r="G46" s="3">
        <v>1</v>
      </c>
      <c r="H46" s="3">
        <v>2302.3000000000002</v>
      </c>
      <c r="I46" s="21">
        <f t="shared" si="0"/>
        <v>777.77825252278103</v>
      </c>
      <c r="J46" s="21">
        <f t="shared" si="1"/>
        <v>0.66217336901238721</v>
      </c>
      <c r="L46" s="26">
        <v>15</v>
      </c>
      <c r="M46" s="26">
        <v>32026.15483392858</v>
      </c>
      <c r="N46" s="26">
        <v>7585.6028660714219</v>
      </c>
    </row>
    <row r="47" spans="1:14">
      <c r="A47" s="21">
        <v>1</v>
      </c>
      <c r="B47" s="3">
        <v>35</v>
      </c>
      <c r="C47" s="3">
        <v>36.67</v>
      </c>
      <c r="D47" s="3">
        <v>1</v>
      </c>
      <c r="E47" s="3">
        <v>1</v>
      </c>
      <c r="F47" s="3">
        <v>0</v>
      </c>
      <c r="G47" s="3">
        <v>0</v>
      </c>
      <c r="H47" s="3">
        <v>39774.276299999998</v>
      </c>
      <c r="I47" s="21">
        <f t="shared" si="0"/>
        <v>33563.238057543742</v>
      </c>
      <c r="J47" s="21">
        <f t="shared" si="1"/>
        <v>0.15615716539024133</v>
      </c>
      <c r="L47" s="26">
        <v>16</v>
      </c>
      <c r="M47" s="26">
        <v>737.11473455251735</v>
      </c>
      <c r="N47" s="26">
        <v>1100.1222654474827</v>
      </c>
    </row>
    <row r="48" spans="1:14">
      <c r="A48" s="21">
        <v>1</v>
      </c>
      <c r="B48" s="3">
        <v>60</v>
      </c>
      <c r="C48" s="3">
        <v>39.9</v>
      </c>
      <c r="D48" s="3">
        <v>0</v>
      </c>
      <c r="E48" s="3">
        <v>1</v>
      </c>
      <c r="F48" s="3">
        <v>0</v>
      </c>
      <c r="G48" s="3">
        <v>1</v>
      </c>
      <c r="H48" s="3">
        <v>48173.360999999997</v>
      </c>
      <c r="I48" s="21">
        <f t="shared" si="0"/>
        <v>39827.919960120438</v>
      </c>
      <c r="J48" s="21">
        <f t="shared" si="1"/>
        <v>0.17323767465341602</v>
      </c>
      <c r="L48" s="26">
        <v>17</v>
      </c>
      <c r="M48" s="26">
        <v>12093.874303643808</v>
      </c>
      <c r="N48" s="26">
        <v>-1296.5381036438084</v>
      </c>
    </row>
    <row r="49" spans="1:14">
      <c r="A49" s="21">
        <v>1</v>
      </c>
      <c r="B49" s="3">
        <v>24</v>
      </c>
      <c r="C49" s="3">
        <v>26.6</v>
      </c>
      <c r="D49" s="3">
        <v>0</v>
      </c>
      <c r="E49" s="3">
        <v>0</v>
      </c>
      <c r="F49" s="3">
        <v>0</v>
      </c>
      <c r="G49" s="3">
        <v>0</v>
      </c>
      <c r="H49" s="3">
        <v>3046.0619999999999</v>
      </c>
      <c r="I49" s="21">
        <f t="shared" si="0"/>
        <v>3010.6304425396465</v>
      </c>
      <c r="J49" s="21">
        <f t="shared" si="1"/>
        <v>1.1631922613641273E-2</v>
      </c>
      <c r="L49" s="26">
        <v>18</v>
      </c>
      <c r="M49" s="26">
        <v>1820.6671747255286</v>
      </c>
      <c r="N49" s="26">
        <v>574.50437527447139</v>
      </c>
    </row>
    <row r="50" spans="1:14">
      <c r="A50" s="21">
        <v>1</v>
      </c>
      <c r="B50" s="3">
        <v>31</v>
      </c>
      <c r="C50" s="3">
        <v>36.630000000000003</v>
      </c>
      <c r="D50" s="3">
        <v>2</v>
      </c>
      <c r="E50" s="3">
        <v>0</v>
      </c>
      <c r="F50" s="3">
        <v>1</v>
      </c>
      <c r="G50" s="3">
        <v>0</v>
      </c>
      <c r="H50" s="3">
        <v>4949.7587000000003</v>
      </c>
      <c r="I50" s="21">
        <f t="shared" si="0"/>
        <v>8290.8664112890656</v>
      </c>
      <c r="J50" s="21">
        <f t="shared" si="1"/>
        <v>0.67500415955409399</v>
      </c>
      <c r="L50" s="26">
        <v>19</v>
      </c>
      <c r="M50" s="26">
        <v>15091.475998564783</v>
      </c>
      <c r="N50" s="26">
        <v>-4489.0909985647831</v>
      </c>
    </row>
    <row r="51" spans="1:14">
      <c r="A51" s="21">
        <v>1</v>
      </c>
      <c r="B51" s="3">
        <v>41</v>
      </c>
      <c r="C51" s="3">
        <v>21.78</v>
      </c>
      <c r="D51" s="3">
        <v>1</v>
      </c>
      <c r="E51" s="3">
        <v>0</v>
      </c>
      <c r="F51" s="3">
        <v>1</v>
      </c>
      <c r="G51" s="3">
        <v>0</v>
      </c>
      <c r="H51" s="3">
        <v>6272.4772000000003</v>
      </c>
      <c r="I51" s="21">
        <f t="shared" si="0"/>
        <v>5360.5623523360546</v>
      </c>
      <c r="J51" s="21">
        <f t="shared" si="1"/>
        <v>0.1453835252942722</v>
      </c>
      <c r="L51" s="26">
        <v>20</v>
      </c>
      <c r="M51" s="26">
        <v>30559.978101598383</v>
      </c>
      <c r="N51" s="26">
        <v>6277.4888984016143</v>
      </c>
    </row>
    <row r="52" spans="1:14">
      <c r="A52" s="21">
        <v>1</v>
      </c>
      <c r="B52" s="3">
        <v>37</v>
      </c>
      <c r="C52" s="3">
        <v>30.8</v>
      </c>
      <c r="D52" s="3">
        <v>2</v>
      </c>
      <c r="E52" s="3">
        <v>0</v>
      </c>
      <c r="F52" s="3">
        <v>1</v>
      </c>
      <c r="G52" s="3">
        <v>0</v>
      </c>
      <c r="H52" s="3">
        <v>6313.759</v>
      </c>
      <c r="I52" s="21">
        <f t="shared" si="0"/>
        <v>7858.6257735465197</v>
      </c>
      <c r="J52" s="21">
        <f t="shared" si="1"/>
        <v>0.24468256921851461</v>
      </c>
      <c r="L52" s="26">
        <v>21</v>
      </c>
      <c r="M52" s="26">
        <v>15447.782258203362</v>
      </c>
      <c r="N52" s="26">
        <v>-2218.9353082033631</v>
      </c>
    </row>
    <row r="53" spans="1:14">
      <c r="A53" s="21">
        <v>1</v>
      </c>
      <c r="B53" s="3">
        <v>38</v>
      </c>
      <c r="C53" s="3">
        <v>37.049999999999997</v>
      </c>
      <c r="D53" s="3">
        <v>1</v>
      </c>
      <c r="E53" s="3">
        <v>0</v>
      </c>
      <c r="F53" s="3">
        <v>0</v>
      </c>
      <c r="G53" s="3">
        <v>0</v>
      </c>
      <c r="H53" s="3">
        <v>6079.6715000000004</v>
      </c>
      <c r="I53" s="21">
        <f t="shared" si="0"/>
        <v>10619.066003668608</v>
      </c>
      <c r="J53" s="21">
        <f t="shared" si="1"/>
        <v>0.74665127937728326</v>
      </c>
      <c r="L53" s="26">
        <v>22</v>
      </c>
      <c r="M53" s="26">
        <v>6205.5874423442938</v>
      </c>
      <c r="N53" s="26">
        <v>-2055.8514423442939</v>
      </c>
    </row>
    <row r="54" spans="1:14">
      <c r="A54" s="21">
        <v>1</v>
      </c>
      <c r="B54" s="3">
        <v>55</v>
      </c>
      <c r="C54" s="3">
        <v>37.299999999999997</v>
      </c>
      <c r="D54" s="3">
        <v>0</v>
      </c>
      <c r="E54" s="3">
        <v>0</v>
      </c>
      <c r="F54" s="3">
        <v>0</v>
      </c>
      <c r="G54" s="3">
        <v>1</v>
      </c>
      <c r="H54" s="3">
        <v>20630.283510000001</v>
      </c>
      <c r="I54" s="21">
        <f t="shared" si="0"/>
        <v>13818.545603741111</v>
      </c>
      <c r="J54" s="21">
        <f t="shared" si="1"/>
        <v>0.33018149764917554</v>
      </c>
      <c r="L54" s="26">
        <v>23</v>
      </c>
      <c r="M54" s="26">
        <v>3149.9324674495883</v>
      </c>
      <c r="N54" s="26">
        <v>-2012.9214674495884</v>
      </c>
    </row>
    <row r="55" spans="1:14">
      <c r="A55" s="21">
        <v>1</v>
      </c>
      <c r="B55" s="3">
        <v>18</v>
      </c>
      <c r="C55" s="3">
        <v>38.664999999999999</v>
      </c>
      <c r="D55" s="3">
        <v>2</v>
      </c>
      <c r="E55" s="3">
        <v>0</v>
      </c>
      <c r="F55" s="3">
        <v>0</v>
      </c>
      <c r="G55" s="3">
        <v>0</v>
      </c>
      <c r="H55" s="3">
        <v>3393.35635</v>
      </c>
      <c r="I55" s="21">
        <f t="shared" si="0"/>
        <v>6497.3880911816541</v>
      </c>
      <c r="J55" s="21">
        <f t="shared" si="1"/>
        <v>0.91473792346673344</v>
      </c>
      <c r="L55" s="26">
        <v>24</v>
      </c>
      <c r="M55" s="26">
        <v>31697.685326937521</v>
      </c>
      <c r="N55" s="26">
        <v>6004.1914730624776</v>
      </c>
    </row>
    <row r="56" spans="1:14">
      <c r="A56" s="21">
        <v>1</v>
      </c>
      <c r="B56" s="3">
        <v>28</v>
      </c>
      <c r="C56" s="3">
        <v>34.770000000000003</v>
      </c>
      <c r="D56" s="3">
        <v>0</v>
      </c>
      <c r="E56" s="3">
        <v>0</v>
      </c>
      <c r="F56" s="3">
        <v>0</v>
      </c>
      <c r="G56" s="3">
        <v>0</v>
      </c>
      <c r="H56" s="3">
        <v>3556.9223000000002</v>
      </c>
      <c r="I56" s="21">
        <f t="shared" si="0"/>
        <v>6805.3557098074034</v>
      </c>
      <c r="J56" s="21">
        <f t="shared" si="1"/>
        <v>0.91327083805215625</v>
      </c>
      <c r="L56" s="26">
        <v>25</v>
      </c>
      <c r="M56" s="26">
        <v>7777.3657114992893</v>
      </c>
      <c r="N56" s="26">
        <v>-1573.4639614992893</v>
      </c>
    </row>
    <row r="57" spans="1:14">
      <c r="A57" s="21">
        <v>1</v>
      </c>
      <c r="B57" s="3">
        <v>60</v>
      </c>
      <c r="C57" s="3">
        <v>24.53</v>
      </c>
      <c r="D57" s="3">
        <v>0</v>
      </c>
      <c r="E57" s="3">
        <v>0</v>
      </c>
      <c r="F57" s="3">
        <v>1</v>
      </c>
      <c r="G57" s="3">
        <v>0</v>
      </c>
      <c r="H57" s="3">
        <v>12629.896699999999</v>
      </c>
      <c r="I57" s="21">
        <f t="shared" si="0"/>
        <v>10703.403300307016</v>
      </c>
      <c r="J57" s="21">
        <f t="shared" si="1"/>
        <v>0.15253437501931297</v>
      </c>
      <c r="L57" s="26">
        <v>26</v>
      </c>
      <c r="M57" s="26">
        <v>12941.295200739793</v>
      </c>
      <c r="N57" s="26">
        <v>1059.838599260207</v>
      </c>
    </row>
    <row r="58" spans="1:14">
      <c r="A58" s="21">
        <v>1</v>
      </c>
      <c r="B58" s="3">
        <v>36</v>
      </c>
      <c r="C58" s="3">
        <v>35.200000000000003</v>
      </c>
      <c r="D58" s="3">
        <v>1</v>
      </c>
      <c r="E58" s="3">
        <v>1</v>
      </c>
      <c r="F58" s="3">
        <v>1</v>
      </c>
      <c r="G58" s="3">
        <v>0</v>
      </c>
      <c r="H58" s="3">
        <v>38709.175999999999</v>
      </c>
      <c r="I58" s="21">
        <f t="shared" si="0"/>
        <v>32463.972044274909</v>
      </c>
      <c r="J58" s="21">
        <f t="shared" si="1"/>
        <v>0.16133652536869011</v>
      </c>
      <c r="L58" s="26">
        <v>27</v>
      </c>
      <c r="M58" s="26">
        <v>11843.555385329601</v>
      </c>
      <c r="N58" s="26">
        <v>2608.2797646704003</v>
      </c>
    </row>
    <row r="59" spans="1:14">
      <c r="A59" s="21">
        <v>1</v>
      </c>
      <c r="B59" s="3">
        <v>18</v>
      </c>
      <c r="C59" s="3">
        <v>35.625</v>
      </c>
      <c r="D59" s="3">
        <v>0</v>
      </c>
      <c r="E59" s="3">
        <v>0</v>
      </c>
      <c r="F59" s="3">
        <v>0</v>
      </c>
      <c r="G59" s="3">
        <v>0</v>
      </c>
      <c r="H59" s="3">
        <v>2211.1307499999998</v>
      </c>
      <c r="I59" s="21">
        <f t="shared" si="0"/>
        <v>4524.8301447537524</v>
      </c>
      <c r="J59" s="21">
        <f t="shared" si="1"/>
        <v>1.0463874172767724</v>
      </c>
      <c r="L59" s="26">
        <v>28</v>
      </c>
      <c r="M59" s="26">
        <v>14012.027082730958</v>
      </c>
      <c r="N59" s="26">
        <v>-1743.3948327309572</v>
      </c>
    </row>
    <row r="60" spans="1:14">
      <c r="A60" s="21">
        <v>1</v>
      </c>
      <c r="B60" s="3">
        <v>21</v>
      </c>
      <c r="C60" s="3">
        <v>33.630000000000003</v>
      </c>
      <c r="D60" s="3">
        <v>2</v>
      </c>
      <c r="E60" s="3">
        <v>0</v>
      </c>
      <c r="F60" s="3">
        <v>0</v>
      </c>
      <c r="G60" s="3">
        <v>0</v>
      </c>
      <c r="H60" s="3">
        <v>3579.8287</v>
      </c>
      <c r="I60" s="21">
        <f t="shared" si="0"/>
        <v>5563.3481426766702</v>
      </c>
      <c r="J60" s="21">
        <f t="shared" si="1"/>
        <v>0.55408222261491735</v>
      </c>
      <c r="L60" s="26">
        <v>29</v>
      </c>
      <c r="M60" s="26">
        <v>104.58829677107838</v>
      </c>
      <c r="N60" s="26">
        <v>2670.6038532289213</v>
      </c>
    </row>
    <row r="61" spans="1:14">
      <c r="A61" s="21">
        <v>1</v>
      </c>
      <c r="B61" s="3">
        <v>48</v>
      </c>
      <c r="C61" s="3">
        <v>28</v>
      </c>
      <c r="D61" s="3">
        <v>1</v>
      </c>
      <c r="E61" s="3">
        <v>1</v>
      </c>
      <c r="F61" s="3">
        <v>0</v>
      </c>
      <c r="G61" s="3">
        <v>1</v>
      </c>
      <c r="H61" s="3">
        <v>23568.272000000001</v>
      </c>
      <c r="I61" s="21">
        <f t="shared" si="0"/>
        <v>33185.555533718791</v>
      </c>
      <c r="J61" s="21">
        <f t="shared" si="1"/>
        <v>0.40806061359605783</v>
      </c>
      <c r="L61" s="26">
        <v>30</v>
      </c>
      <c r="M61" s="26">
        <v>32098.714115796232</v>
      </c>
      <c r="N61" s="26">
        <v>6612.2858842037676</v>
      </c>
    </row>
    <row r="62" spans="1:14">
      <c r="A62" s="21">
        <v>1</v>
      </c>
      <c r="B62" s="3">
        <v>36</v>
      </c>
      <c r="C62" s="3">
        <v>34.43</v>
      </c>
      <c r="D62" s="3">
        <v>0</v>
      </c>
      <c r="E62" s="3">
        <v>1</v>
      </c>
      <c r="F62" s="3">
        <v>1</v>
      </c>
      <c r="G62" s="3">
        <v>0</v>
      </c>
      <c r="H62" s="3">
        <v>37742.575700000001</v>
      </c>
      <c r="I62" s="21">
        <f t="shared" si="0"/>
        <v>31731.674072110618</v>
      </c>
      <c r="J62" s="21">
        <f t="shared" si="1"/>
        <v>0.15926050399070626</v>
      </c>
      <c r="L62" s="26">
        <v>31</v>
      </c>
      <c r="M62" s="26">
        <v>28605.519377018038</v>
      </c>
      <c r="N62" s="26">
        <v>6980.0566229819633</v>
      </c>
    </row>
    <row r="63" spans="1:14">
      <c r="A63" s="21">
        <v>1</v>
      </c>
      <c r="B63" s="3">
        <v>40</v>
      </c>
      <c r="C63" s="3">
        <v>28.69</v>
      </c>
      <c r="D63" s="3">
        <v>3</v>
      </c>
      <c r="E63" s="3">
        <v>0</v>
      </c>
      <c r="F63" s="3">
        <v>0</v>
      </c>
      <c r="G63" s="3">
        <v>0</v>
      </c>
      <c r="H63" s="3">
        <v>8059.6791000000003</v>
      </c>
      <c r="I63" s="21">
        <f t="shared" si="0"/>
        <v>9245.1255153917064</v>
      </c>
      <c r="J63" s="21">
        <f t="shared" si="1"/>
        <v>0.14708357500135533</v>
      </c>
      <c r="L63" s="26">
        <v>32</v>
      </c>
      <c r="M63" s="26">
        <v>1372.0793183906171</v>
      </c>
      <c r="N63" s="26">
        <v>826.11053160938309</v>
      </c>
    </row>
    <row r="64" spans="1:14">
      <c r="A64" s="21">
        <v>1</v>
      </c>
      <c r="B64" s="3">
        <v>58</v>
      </c>
      <c r="C64" s="3">
        <v>36.954999999999998</v>
      </c>
      <c r="D64" s="3">
        <v>2</v>
      </c>
      <c r="E64" s="3">
        <v>1</v>
      </c>
      <c r="F64" s="3">
        <v>0</v>
      </c>
      <c r="G64" s="3">
        <v>0</v>
      </c>
      <c r="H64" s="3">
        <v>47496.494449999998</v>
      </c>
      <c r="I64" s="21">
        <f t="shared" si="0"/>
        <v>40042.441966738188</v>
      </c>
      <c r="J64" s="21">
        <f t="shared" si="1"/>
        <v>0.15693900296386631</v>
      </c>
      <c r="L64" s="26">
        <v>33</v>
      </c>
      <c r="M64" s="26">
        <v>3977.8566511639256</v>
      </c>
      <c r="N64" s="26">
        <v>709.94034883607401</v>
      </c>
    </row>
    <row r="65" spans="1:14">
      <c r="A65" s="21">
        <v>1</v>
      </c>
      <c r="B65" s="3">
        <v>58</v>
      </c>
      <c r="C65" s="3">
        <v>31.824999999999999</v>
      </c>
      <c r="D65" s="3">
        <v>2</v>
      </c>
      <c r="E65" s="3">
        <v>0</v>
      </c>
      <c r="F65" s="3">
        <v>0</v>
      </c>
      <c r="G65" s="3">
        <v>0</v>
      </c>
      <c r="H65" s="3">
        <v>13607.36875</v>
      </c>
      <c r="I65" s="21">
        <f t="shared" si="0"/>
        <v>14461.3369866098</v>
      </c>
      <c r="J65" s="21">
        <f t="shared" si="1"/>
        <v>6.2757778693239313E-2</v>
      </c>
      <c r="L65" s="26">
        <v>34</v>
      </c>
      <c r="M65" s="26">
        <v>13612.95635930891</v>
      </c>
      <c r="N65" s="26">
        <v>157.141540691091</v>
      </c>
    </row>
    <row r="66" spans="1:14">
      <c r="A66" s="21">
        <v>1</v>
      </c>
      <c r="B66" s="3">
        <v>18</v>
      </c>
      <c r="C66" s="3">
        <v>31.68</v>
      </c>
      <c r="D66" s="3">
        <v>2</v>
      </c>
      <c r="E66" s="3">
        <v>1</v>
      </c>
      <c r="F66" s="3">
        <v>1</v>
      </c>
      <c r="G66" s="3">
        <v>0</v>
      </c>
      <c r="H66" s="3">
        <v>34303.167200000004</v>
      </c>
      <c r="I66" s="21">
        <f t="shared" si="0"/>
        <v>27117.383659184656</v>
      </c>
      <c r="J66" s="21">
        <f t="shared" si="1"/>
        <v>0.20947871952812996</v>
      </c>
      <c r="L66" s="26">
        <v>35</v>
      </c>
      <c r="M66" s="26">
        <v>30890.014932974471</v>
      </c>
      <c r="N66" s="26">
        <v>20304.544207025527</v>
      </c>
    </row>
    <row r="67" spans="1:14">
      <c r="A67" s="21">
        <v>1</v>
      </c>
      <c r="B67" s="3">
        <v>53</v>
      </c>
      <c r="C67" s="3">
        <v>22.88</v>
      </c>
      <c r="D67" s="3">
        <v>1</v>
      </c>
      <c r="E67" s="3">
        <v>1</v>
      </c>
      <c r="F67" s="3">
        <v>1</v>
      </c>
      <c r="G67" s="3">
        <v>0</v>
      </c>
      <c r="H67" s="3">
        <v>23244.790199999999</v>
      </c>
      <c r="I67" s="21">
        <f t="shared" si="0"/>
        <v>32661.019440991244</v>
      </c>
      <c r="J67" s="21">
        <f t="shared" si="1"/>
        <v>0.40508987863401946</v>
      </c>
      <c r="L67" s="26">
        <v>36</v>
      </c>
      <c r="M67" s="26">
        <v>-365.51175256103488</v>
      </c>
      <c r="N67" s="26">
        <v>1990.9455025610348</v>
      </c>
    </row>
    <row r="68" spans="1:14">
      <c r="A68" s="21">
        <v>1</v>
      </c>
      <c r="B68" s="3">
        <v>34</v>
      </c>
      <c r="C68" s="3">
        <v>37.335000000000001</v>
      </c>
      <c r="D68" s="3">
        <v>2</v>
      </c>
      <c r="E68" s="3">
        <v>0</v>
      </c>
      <c r="F68" s="3">
        <v>0</v>
      </c>
      <c r="G68" s="3">
        <v>0</v>
      </c>
      <c r="H68" s="3">
        <v>5989.5236500000001</v>
      </c>
      <c r="I68" s="21">
        <f t="shared" si="0"/>
        <v>10159.097365987343</v>
      </c>
      <c r="J68" s="21">
        <f t="shared" si="1"/>
        <v>0.69614446150276799</v>
      </c>
      <c r="L68" s="26">
        <v>37</v>
      </c>
      <c r="M68" s="26">
        <v>16346.957815125363</v>
      </c>
      <c r="N68" s="26">
        <v>-734.76446512536313</v>
      </c>
    </row>
    <row r="69" spans="1:14">
      <c r="A69" s="21">
        <v>1</v>
      </c>
      <c r="B69" s="3">
        <v>43</v>
      </c>
      <c r="C69" s="3">
        <v>27.36</v>
      </c>
      <c r="D69" s="3">
        <v>3</v>
      </c>
      <c r="E69" s="3">
        <v>0</v>
      </c>
      <c r="F69" s="3">
        <v>0</v>
      </c>
      <c r="G69" s="3">
        <v>0</v>
      </c>
      <c r="H69" s="3">
        <v>8606.2173999999995</v>
      </c>
      <c r="I69" s="21">
        <f t="shared" si="0"/>
        <v>9565.7517120720513</v>
      </c>
      <c r="J69" s="21">
        <f t="shared" si="1"/>
        <v>0.11149315285389512</v>
      </c>
      <c r="L69" s="26">
        <v>38</v>
      </c>
      <c r="M69" s="26">
        <v>777.77825252278103</v>
      </c>
      <c r="N69" s="26">
        <v>1524.5217474772192</v>
      </c>
    </row>
    <row r="70" spans="1:14">
      <c r="A70" s="21">
        <v>1</v>
      </c>
      <c r="B70" s="3">
        <v>25</v>
      </c>
      <c r="C70" s="3">
        <v>33.659999999999997</v>
      </c>
      <c r="D70" s="3">
        <v>4</v>
      </c>
      <c r="E70" s="3">
        <v>0</v>
      </c>
      <c r="F70" s="3">
        <v>1</v>
      </c>
      <c r="G70" s="3">
        <v>0</v>
      </c>
      <c r="H70" s="3">
        <v>4504.6624000000002</v>
      </c>
      <c r="I70" s="21">
        <f t="shared" si="0"/>
        <v>6686.1515922221806</v>
      </c>
      <c r="J70" s="21">
        <f t="shared" si="1"/>
        <v>0.48427362552678316</v>
      </c>
      <c r="L70" s="26">
        <v>39</v>
      </c>
      <c r="M70" s="26">
        <v>33563.238057543742</v>
      </c>
      <c r="N70" s="26">
        <v>6211.0382424562558</v>
      </c>
    </row>
    <row r="71" spans="1:14">
      <c r="A71" s="21">
        <v>1</v>
      </c>
      <c r="B71" s="3">
        <v>64</v>
      </c>
      <c r="C71" s="3">
        <v>24.7</v>
      </c>
      <c r="D71" s="3">
        <v>1</v>
      </c>
      <c r="E71" s="3">
        <v>0</v>
      </c>
      <c r="F71" s="3">
        <v>0</v>
      </c>
      <c r="G71" s="3">
        <v>0</v>
      </c>
      <c r="H71" s="3">
        <v>30166.618170000002</v>
      </c>
      <c r="I71" s="21">
        <f t="shared" si="0"/>
        <v>13119.011675968201</v>
      </c>
      <c r="J71" s="21">
        <f t="shared" si="1"/>
        <v>0.56511493591897721</v>
      </c>
      <c r="L71" s="26">
        <v>40</v>
      </c>
      <c r="M71" s="26">
        <v>39827.919960120438</v>
      </c>
      <c r="N71" s="26">
        <v>8345.441039879559</v>
      </c>
    </row>
    <row r="72" spans="1:14">
      <c r="A72" s="21">
        <v>1</v>
      </c>
      <c r="B72" s="3">
        <v>28</v>
      </c>
      <c r="C72" s="3">
        <v>25.934999999999999</v>
      </c>
      <c r="D72" s="3">
        <v>1</v>
      </c>
      <c r="E72" s="3">
        <v>0</v>
      </c>
      <c r="F72" s="3">
        <v>0</v>
      </c>
      <c r="G72" s="3">
        <v>0</v>
      </c>
      <c r="H72" s="3">
        <v>4133.6416499999996</v>
      </c>
      <c r="I72" s="21">
        <f t="shared" si="0"/>
        <v>4285.0036618623544</v>
      </c>
      <c r="J72" s="21">
        <f t="shared" si="1"/>
        <v>3.6617110208949741E-2</v>
      </c>
      <c r="L72" s="26">
        <v>41</v>
      </c>
      <c r="M72" s="26">
        <v>3010.6304425396465</v>
      </c>
      <c r="N72" s="26">
        <v>35.431557460353361</v>
      </c>
    </row>
    <row r="73" spans="1:14">
      <c r="A73" s="21">
        <v>1</v>
      </c>
      <c r="B73" s="3">
        <v>20</v>
      </c>
      <c r="C73" s="3">
        <v>22.42</v>
      </c>
      <c r="D73" s="3">
        <v>0</v>
      </c>
      <c r="E73" s="3">
        <v>1</v>
      </c>
      <c r="F73" s="3">
        <v>0</v>
      </c>
      <c r="G73" s="3">
        <v>0</v>
      </c>
      <c r="H73" s="3">
        <v>14711.7438</v>
      </c>
      <c r="I73" s="21">
        <f t="shared" ref="I73:I136" si="2">SUMPRODUCT($A$7:$G$7,A73:G73)</f>
        <v>24410.959033804796</v>
      </c>
      <c r="J73" s="21">
        <f t="shared" si="1"/>
        <v>0.65928385959282376</v>
      </c>
      <c r="L73" s="26">
        <v>42</v>
      </c>
      <c r="M73" s="26">
        <v>8290.8664112890656</v>
      </c>
      <c r="N73" s="26">
        <v>-3341.1077112890653</v>
      </c>
    </row>
    <row r="74" spans="1:14">
      <c r="A74" s="21">
        <v>1</v>
      </c>
      <c r="B74" s="3">
        <v>19</v>
      </c>
      <c r="C74" s="3">
        <v>28.9</v>
      </c>
      <c r="D74" s="3">
        <v>0</v>
      </c>
      <c r="E74" s="3">
        <v>0</v>
      </c>
      <c r="F74" s="3">
        <v>0</v>
      </c>
      <c r="G74" s="3">
        <v>1</v>
      </c>
      <c r="H74" s="3">
        <v>1743.2139999999999</v>
      </c>
      <c r="I74" s="21">
        <f t="shared" si="2"/>
        <v>1721.7283294839424</v>
      </c>
      <c r="J74" s="21">
        <f t="shared" ref="J74:J137" si="3">ABS((H74-I74)/H74)</f>
        <v>1.2325320078921781E-2</v>
      </c>
      <c r="L74" s="26">
        <v>43</v>
      </c>
      <c r="M74" s="26">
        <v>5360.5623523360546</v>
      </c>
      <c r="N74" s="26">
        <v>911.91484766394569</v>
      </c>
    </row>
    <row r="75" spans="1:14">
      <c r="A75" s="21">
        <v>1</v>
      </c>
      <c r="B75" s="3">
        <v>61</v>
      </c>
      <c r="C75" s="3">
        <v>39.1</v>
      </c>
      <c r="D75" s="3">
        <v>2</v>
      </c>
      <c r="E75" s="3">
        <v>0</v>
      </c>
      <c r="F75" s="3">
        <v>0</v>
      </c>
      <c r="G75" s="3">
        <v>1</v>
      </c>
      <c r="H75" s="3">
        <v>14235.072</v>
      </c>
      <c r="I75" s="21">
        <f t="shared" si="2"/>
        <v>16913.226638850396</v>
      </c>
      <c r="J75" s="21">
        <f t="shared" si="3"/>
        <v>0.18813776557297326</v>
      </c>
      <c r="L75" s="26">
        <v>44</v>
      </c>
      <c r="M75" s="26">
        <v>7858.6257735465197</v>
      </c>
      <c r="N75" s="26">
        <v>-1544.8667735465197</v>
      </c>
    </row>
    <row r="76" spans="1:14">
      <c r="A76" s="21">
        <v>1</v>
      </c>
      <c r="B76" s="3">
        <v>40</v>
      </c>
      <c r="C76" s="3">
        <v>26.315000000000001</v>
      </c>
      <c r="D76" s="3">
        <v>1</v>
      </c>
      <c r="E76" s="3">
        <v>0</v>
      </c>
      <c r="F76" s="3">
        <v>0</v>
      </c>
      <c r="G76" s="3">
        <v>0</v>
      </c>
      <c r="H76" s="3">
        <v>6389.3778499999999</v>
      </c>
      <c r="I76" s="21">
        <f t="shared" si="2"/>
        <v>7497.7640565611709</v>
      </c>
      <c r="J76" s="21">
        <f t="shared" si="3"/>
        <v>0.17347326024257137</v>
      </c>
      <c r="L76" s="26">
        <v>45</v>
      </c>
      <c r="M76" s="26">
        <v>10619.066003668608</v>
      </c>
      <c r="N76" s="26">
        <v>-4539.3945036686073</v>
      </c>
    </row>
    <row r="77" spans="1:14">
      <c r="A77" s="21">
        <v>1</v>
      </c>
      <c r="B77" s="3">
        <v>40</v>
      </c>
      <c r="C77" s="3">
        <v>36.19</v>
      </c>
      <c r="D77" s="3">
        <v>0</v>
      </c>
      <c r="E77" s="3">
        <v>0</v>
      </c>
      <c r="F77" s="3">
        <v>1</v>
      </c>
      <c r="G77" s="3">
        <v>0</v>
      </c>
      <c r="H77" s="3">
        <v>5920.1040999999996</v>
      </c>
      <c r="I77" s="21">
        <f t="shared" si="2"/>
        <v>9511.8334507918935</v>
      </c>
      <c r="J77" s="21">
        <f t="shared" si="3"/>
        <v>0.60670037048704839</v>
      </c>
      <c r="L77" s="26">
        <v>46</v>
      </c>
      <c r="M77" s="26">
        <v>13818.545603741111</v>
      </c>
      <c r="N77" s="26">
        <v>6811.7379062588898</v>
      </c>
    </row>
    <row r="78" spans="1:14">
      <c r="A78" s="21">
        <v>1</v>
      </c>
      <c r="B78" s="3">
        <v>28</v>
      </c>
      <c r="C78" s="3">
        <v>23.98</v>
      </c>
      <c r="D78" s="3">
        <v>3</v>
      </c>
      <c r="E78" s="3">
        <v>1</v>
      </c>
      <c r="F78" s="3">
        <v>1</v>
      </c>
      <c r="G78" s="3">
        <v>0</v>
      </c>
      <c r="H78" s="3">
        <v>17663.144199999999</v>
      </c>
      <c r="I78" s="21">
        <f t="shared" si="2"/>
        <v>27551.45343241169</v>
      </c>
      <c r="J78" s="21">
        <f t="shared" si="3"/>
        <v>0.55982723803000445</v>
      </c>
      <c r="L78" s="26">
        <v>47</v>
      </c>
      <c r="M78" s="26">
        <v>6497.3880911816541</v>
      </c>
      <c r="N78" s="26">
        <v>-3104.0317411816541</v>
      </c>
    </row>
    <row r="79" spans="1:14">
      <c r="A79" s="21">
        <v>1</v>
      </c>
      <c r="B79" s="3">
        <v>27</v>
      </c>
      <c r="C79" s="3">
        <v>24.75</v>
      </c>
      <c r="D79" s="3">
        <v>0</v>
      </c>
      <c r="E79" s="3">
        <v>1</v>
      </c>
      <c r="F79" s="3">
        <v>1</v>
      </c>
      <c r="G79" s="3">
        <v>0</v>
      </c>
      <c r="H79" s="3">
        <v>16577.779500000001</v>
      </c>
      <c r="I79" s="21">
        <f t="shared" si="2"/>
        <v>26140.568436271078</v>
      </c>
      <c r="J79" s="21">
        <f t="shared" si="3"/>
        <v>0.57684377671153586</v>
      </c>
      <c r="L79" s="26">
        <v>48</v>
      </c>
      <c r="M79" s="26">
        <v>6805.3557098074034</v>
      </c>
      <c r="N79" s="26">
        <v>-3248.4334098074032</v>
      </c>
    </row>
    <row r="80" spans="1:14">
      <c r="A80" s="21">
        <v>1</v>
      </c>
      <c r="B80" s="3">
        <v>31</v>
      </c>
      <c r="C80" s="3">
        <v>28.5</v>
      </c>
      <c r="D80" s="3">
        <v>5</v>
      </c>
      <c r="E80" s="3">
        <v>0</v>
      </c>
      <c r="F80" s="3">
        <v>0</v>
      </c>
      <c r="G80" s="3">
        <v>0</v>
      </c>
      <c r="H80" s="3">
        <v>6799.4579999999996</v>
      </c>
      <c r="I80" s="21">
        <f t="shared" si="2"/>
        <v>7810.8144350071561</v>
      </c>
      <c r="J80" s="21">
        <f t="shared" si="3"/>
        <v>0.14874074301321613</v>
      </c>
      <c r="L80" s="26">
        <v>49</v>
      </c>
      <c r="M80" s="26">
        <v>10703.403300307016</v>
      </c>
      <c r="N80" s="26">
        <v>1926.4933996929831</v>
      </c>
    </row>
    <row r="81" spans="1:14">
      <c r="A81" s="21">
        <v>1</v>
      </c>
      <c r="B81" s="3">
        <v>53</v>
      </c>
      <c r="C81" s="3">
        <v>28.1</v>
      </c>
      <c r="D81" s="3">
        <v>3</v>
      </c>
      <c r="E81" s="3">
        <v>0</v>
      </c>
      <c r="F81" s="3">
        <v>0</v>
      </c>
      <c r="G81" s="3">
        <v>1</v>
      </c>
      <c r="H81" s="3">
        <v>11741.726000000001</v>
      </c>
      <c r="I81" s="21">
        <f t="shared" si="2"/>
        <v>11603.664976208449</v>
      </c>
      <c r="J81" s="21">
        <f t="shared" si="3"/>
        <v>1.175815410711778E-2</v>
      </c>
      <c r="L81" s="26">
        <v>50</v>
      </c>
      <c r="M81" s="26">
        <v>32463.972044274909</v>
      </c>
      <c r="N81" s="26">
        <v>6245.2039557250901</v>
      </c>
    </row>
    <row r="82" spans="1:14">
      <c r="A82" s="21">
        <v>1</v>
      </c>
      <c r="B82" s="3">
        <v>58</v>
      </c>
      <c r="C82" s="3">
        <v>32.01</v>
      </c>
      <c r="D82" s="3">
        <v>1</v>
      </c>
      <c r="E82" s="3">
        <v>0</v>
      </c>
      <c r="F82" s="3">
        <v>1</v>
      </c>
      <c r="G82" s="3">
        <v>0</v>
      </c>
      <c r="H82" s="3">
        <v>11946.625899999999</v>
      </c>
      <c r="I82" s="21">
        <f t="shared" si="2"/>
        <v>13193.971847278894</v>
      </c>
      <c r="J82" s="21">
        <f t="shared" si="3"/>
        <v>0.10440989428478668</v>
      </c>
      <c r="L82" s="26">
        <v>51</v>
      </c>
      <c r="M82" s="26">
        <v>4524.8301447537524</v>
      </c>
      <c r="N82" s="26">
        <v>-2313.6993947537526</v>
      </c>
    </row>
    <row r="83" spans="1:14">
      <c r="A83" s="21">
        <v>1</v>
      </c>
      <c r="B83" s="3">
        <v>44</v>
      </c>
      <c r="C83" s="3">
        <v>27.4</v>
      </c>
      <c r="D83" s="3">
        <v>2</v>
      </c>
      <c r="E83" s="3">
        <v>0</v>
      </c>
      <c r="F83" s="3">
        <v>0</v>
      </c>
      <c r="G83" s="3">
        <v>1</v>
      </c>
      <c r="H83" s="3">
        <v>7726.8540000000003</v>
      </c>
      <c r="I83" s="21">
        <f t="shared" si="2"/>
        <v>8582.014381850222</v>
      </c>
      <c r="J83" s="21">
        <f t="shared" si="3"/>
        <v>0.1106738113403232</v>
      </c>
      <c r="L83" s="26">
        <v>52</v>
      </c>
      <c r="M83" s="26">
        <v>5563.3481426766702</v>
      </c>
      <c r="N83" s="26">
        <v>-1983.5194426766702</v>
      </c>
    </row>
    <row r="84" spans="1:14">
      <c r="A84" s="21">
        <v>1</v>
      </c>
      <c r="B84" s="3">
        <v>57</v>
      </c>
      <c r="C84" s="3">
        <v>34.01</v>
      </c>
      <c r="D84" s="3">
        <v>0</v>
      </c>
      <c r="E84" s="3">
        <v>0</v>
      </c>
      <c r="F84" s="3">
        <v>0</v>
      </c>
      <c r="G84" s="3">
        <v>0</v>
      </c>
      <c r="H84" s="3">
        <v>11356.660900000001</v>
      </c>
      <c r="I84" s="21">
        <f t="shared" si="2"/>
        <v>14001.17362353618</v>
      </c>
      <c r="J84" s="21">
        <f t="shared" si="3"/>
        <v>0.23286005867588946</v>
      </c>
      <c r="L84" s="26">
        <v>53</v>
      </c>
      <c r="M84" s="26">
        <v>33185.555533718791</v>
      </c>
      <c r="N84" s="26">
        <v>-9617.2835337187898</v>
      </c>
    </row>
    <row r="85" spans="1:14">
      <c r="A85" s="21">
        <v>1</v>
      </c>
      <c r="B85" s="3">
        <v>29</v>
      </c>
      <c r="C85" s="3">
        <v>29.59</v>
      </c>
      <c r="D85" s="3">
        <v>1</v>
      </c>
      <c r="E85" s="3">
        <v>0</v>
      </c>
      <c r="F85" s="3">
        <v>1</v>
      </c>
      <c r="G85" s="3">
        <v>0</v>
      </c>
      <c r="H85" s="3">
        <v>3947.4131000000002</v>
      </c>
      <c r="I85" s="21">
        <f t="shared" si="2"/>
        <v>4921.2744890995482</v>
      </c>
      <c r="J85" s="21">
        <f t="shared" si="3"/>
        <v>0.24670875949100637</v>
      </c>
      <c r="L85" s="26">
        <v>54</v>
      </c>
      <c r="M85" s="26">
        <v>31731.674072110618</v>
      </c>
      <c r="N85" s="26">
        <v>6010.9016278893832</v>
      </c>
    </row>
    <row r="86" spans="1:14">
      <c r="A86" s="21">
        <v>1</v>
      </c>
      <c r="B86" s="3">
        <v>21</v>
      </c>
      <c r="C86" s="3">
        <v>35.53</v>
      </c>
      <c r="D86" s="3">
        <v>0</v>
      </c>
      <c r="E86" s="3">
        <v>0</v>
      </c>
      <c r="F86" s="3">
        <v>1</v>
      </c>
      <c r="G86" s="3">
        <v>0</v>
      </c>
      <c r="H86" s="3">
        <v>1532.4697000000001</v>
      </c>
      <c r="I86" s="21">
        <f t="shared" si="2"/>
        <v>4405.2087479926895</v>
      </c>
      <c r="J86" s="21">
        <f t="shared" si="3"/>
        <v>1.8745813036255721</v>
      </c>
      <c r="L86" s="26">
        <v>55</v>
      </c>
      <c r="M86" s="26">
        <v>9245.1255153917064</v>
      </c>
      <c r="N86" s="26">
        <v>-1185.4464153917061</v>
      </c>
    </row>
    <row r="87" spans="1:14">
      <c r="A87" s="21">
        <v>1</v>
      </c>
      <c r="B87" s="3">
        <v>22</v>
      </c>
      <c r="C87" s="3">
        <v>39.805</v>
      </c>
      <c r="D87" s="3">
        <v>0</v>
      </c>
      <c r="E87" s="3">
        <v>0</v>
      </c>
      <c r="F87" s="3">
        <v>0</v>
      </c>
      <c r="G87" s="3">
        <v>0</v>
      </c>
      <c r="H87" s="3">
        <v>2755.0209500000001</v>
      </c>
      <c r="I87" s="21">
        <f t="shared" si="2"/>
        <v>6968.3764864373079</v>
      </c>
      <c r="J87" s="21">
        <f t="shared" si="3"/>
        <v>1.5293370224416289</v>
      </c>
      <c r="L87" s="26">
        <v>56</v>
      </c>
      <c r="M87" s="26">
        <v>40042.441966738188</v>
      </c>
      <c r="N87" s="26">
        <v>7454.0524832618103</v>
      </c>
    </row>
    <row r="88" spans="1:14">
      <c r="A88" s="21">
        <v>1</v>
      </c>
      <c r="B88" s="3">
        <v>41</v>
      </c>
      <c r="C88" s="3">
        <v>32.965000000000003</v>
      </c>
      <c r="D88" s="3">
        <v>0</v>
      </c>
      <c r="E88" s="3">
        <v>0</v>
      </c>
      <c r="F88" s="3">
        <v>0</v>
      </c>
      <c r="G88" s="3">
        <v>0</v>
      </c>
      <c r="H88" s="3">
        <v>6571.0243499999997</v>
      </c>
      <c r="I88" s="21">
        <f t="shared" si="2"/>
        <v>9535.1911787398949</v>
      </c>
      <c r="J88" s="21">
        <f t="shared" si="3"/>
        <v>0.45109661307827831</v>
      </c>
      <c r="L88" s="26">
        <v>57</v>
      </c>
      <c r="M88" s="26">
        <v>14461.3369866098</v>
      </c>
      <c r="N88" s="26">
        <v>-853.96823660980044</v>
      </c>
    </row>
    <row r="89" spans="1:14">
      <c r="A89" s="21">
        <v>1</v>
      </c>
      <c r="B89" s="3">
        <v>31</v>
      </c>
      <c r="C89" s="3">
        <v>26.885000000000002</v>
      </c>
      <c r="D89" s="3">
        <v>1</v>
      </c>
      <c r="E89" s="3">
        <v>0</v>
      </c>
      <c r="F89" s="3">
        <v>0</v>
      </c>
      <c r="G89" s="3">
        <v>0</v>
      </c>
      <c r="H89" s="3">
        <v>4441.2131499999996</v>
      </c>
      <c r="I89" s="21">
        <f t="shared" si="2"/>
        <v>5377.7321017336753</v>
      </c>
      <c r="J89" s="21">
        <f t="shared" si="3"/>
        <v>0.21087007538327132</v>
      </c>
      <c r="L89" s="26">
        <v>58</v>
      </c>
      <c r="M89" s="26">
        <v>27117.383659184656</v>
      </c>
      <c r="N89" s="26">
        <v>7185.7835408153478</v>
      </c>
    </row>
    <row r="90" spans="1:14">
      <c r="A90" s="21">
        <v>1</v>
      </c>
      <c r="B90" s="3">
        <v>45</v>
      </c>
      <c r="C90" s="3">
        <v>38.284999999999997</v>
      </c>
      <c r="D90" s="3">
        <v>0</v>
      </c>
      <c r="E90" s="3">
        <v>0</v>
      </c>
      <c r="F90" s="3">
        <v>0</v>
      </c>
      <c r="G90" s="3">
        <v>0</v>
      </c>
      <c r="H90" s="3">
        <v>7935.29115</v>
      </c>
      <c r="I90" s="21">
        <f t="shared" si="2"/>
        <v>12364.788642018933</v>
      </c>
      <c r="J90" s="21">
        <f t="shared" si="3"/>
        <v>0.55820226483043833</v>
      </c>
      <c r="L90" s="26">
        <v>59</v>
      </c>
      <c r="M90" s="26">
        <v>32661.019440991244</v>
      </c>
      <c r="N90" s="26">
        <v>-9416.2292409912443</v>
      </c>
    </row>
    <row r="91" spans="1:14">
      <c r="A91" s="21">
        <v>1</v>
      </c>
      <c r="B91" s="3">
        <v>22</v>
      </c>
      <c r="C91" s="3">
        <v>37.619999999999997</v>
      </c>
      <c r="D91" s="3">
        <v>1</v>
      </c>
      <c r="E91" s="3">
        <v>1</v>
      </c>
      <c r="F91" s="3">
        <v>1</v>
      </c>
      <c r="G91" s="3">
        <v>0</v>
      </c>
      <c r="H91" s="3">
        <v>37165.163800000002</v>
      </c>
      <c r="I91" s="21">
        <f t="shared" si="2"/>
        <v>29685.394605578113</v>
      </c>
      <c r="J91" s="21">
        <f t="shared" si="3"/>
        <v>0.20125753338996152</v>
      </c>
      <c r="L91" s="26">
        <v>60</v>
      </c>
      <c r="M91" s="26">
        <v>10159.097365987343</v>
      </c>
      <c r="N91" s="26">
        <v>-4169.5737159873433</v>
      </c>
    </row>
    <row r="92" spans="1:14">
      <c r="A92" s="21">
        <v>1</v>
      </c>
      <c r="B92" s="3">
        <v>48</v>
      </c>
      <c r="C92" s="3">
        <v>41.23</v>
      </c>
      <c r="D92" s="3">
        <v>4</v>
      </c>
      <c r="E92" s="3">
        <v>0</v>
      </c>
      <c r="F92" s="3">
        <v>0</v>
      </c>
      <c r="G92" s="3">
        <v>0</v>
      </c>
      <c r="H92" s="3">
        <v>11033.661700000001</v>
      </c>
      <c r="I92" s="21">
        <f t="shared" si="2"/>
        <v>16019.283122362231</v>
      </c>
      <c r="J92" s="21">
        <f t="shared" si="3"/>
        <v>0.45185556326801551</v>
      </c>
      <c r="L92" s="26">
        <v>61</v>
      </c>
      <c r="M92" s="26">
        <v>9565.7517120720513</v>
      </c>
      <c r="N92" s="26">
        <v>-959.53431207205176</v>
      </c>
    </row>
    <row r="93" spans="1:14">
      <c r="A93" s="21">
        <v>1</v>
      </c>
      <c r="B93" s="3">
        <v>37</v>
      </c>
      <c r="C93" s="3">
        <v>34.799999999999997</v>
      </c>
      <c r="D93" s="3">
        <v>2</v>
      </c>
      <c r="E93" s="3">
        <v>1</v>
      </c>
      <c r="F93" s="3">
        <v>0</v>
      </c>
      <c r="G93" s="3">
        <v>1</v>
      </c>
      <c r="H93" s="3">
        <v>39836.519</v>
      </c>
      <c r="I93" s="21">
        <f t="shared" si="2"/>
        <v>33132.790457447067</v>
      </c>
      <c r="J93" s="21">
        <f t="shared" si="3"/>
        <v>0.168280982144874</v>
      </c>
      <c r="L93" s="26">
        <v>62</v>
      </c>
      <c r="M93" s="26">
        <v>6686.1515922221806</v>
      </c>
      <c r="N93" s="26">
        <v>-2181.4891922221805</v>
      </c>
    </row>
    <row r="94" spans="1:14">
      <c r="A94" s="21">
        <v>1</v>
      </c>
      <c r="B94" s="3">
        <v>45</v>
      </c>
      <c r="C94" s="3">
        <v>22.895</v>
      </c>
      <c r="D94" s="3">
        <v>2</v>
      </c>
      <c r="E94" s="3">
        <v>1</v>
      </c>
      <c r="F94" s="3">
        <v>0</v>
      </c>
      <c r="G94" s="3">
        <v>0</v>
      </c>
      <c r="H94" s="3">
        <v>21098.554049999999</v>
      </c>
      <c r="I94" s="21">
        <f t="shared" si="2"/>
        <v>31940.061722268518</v>
      </c>
      <c r="J94" s="21">
        <f t="shared" si="3"/>
        <v>0.51385074287915566</v>
      </c>
      <c r="L94" s="26">
        <v>63</v>
      </c>
      <c r="M94" s="26">
        <v>13119.011675968201</v>
      </c>
      <c r="N94" s="26">
        <v>17047.606494031803</v>
      </c>
    </row>
    <row r="95" spans="1:14">
      <c r="A95" s="21">
        <v>1</v>
      </c>
      <c r="B95" s="3">
        <v>57</v>
      </c>
      <c r="C95" s="3">
        <v>31.16</v>
      </c>
      <c r="D95" s="3">
        <v>0</v>
      </c>
      <c r="E95" s="3">
        <v>1</v>
      </c>
      <c r="F95" s="3">
        <v>0</v>
      </c>
      <c r="G95" s="3">
        <v>0</v>
      </c>
      <c r="H95" s="3">
        <v>43578.939400000003</v>
      </c>
      <c r="I95" s="21">
        <f t="shared" si="2"/>
        <v>36879.920752496168</v>
      </c>
      <c r="J95" s="21">
        <f t="shared" si="3"/>
        <v>0.15372147050241969</v>
      </c>
      <c r="L95" s="26">
        <v>64</v>
      </c>
      <c r="M95" s="26">
        <v>4285.0036618623544</v>
      </c>
      <c r="N95" s="26">
        <v>-151.36201186235485</v>
      </c>
    </row>
    <row r="96" spans="1:14">
      <c r="A96" s="21">
        <v>1</v>
      </c>
      <c r="B96" s="3">
        <v>56</v>
      </c>
      <c r="C96" s="3">
        <v>27.2</v>
      </c>
      <c r="D96" s="3">
        <v>0</v>
      </c>
      <c r="E96" s="3">
        <v>0</v>
      </c>
      <c r="F96" s="3">
        <v>0</v>
      </c>
      <c r="G96" s="3">
        <v>1</v>
      </c>
      <c r="H96" s="3">
        <v>11073.175999999999</v>
      </c>
      <c r="I96" s="21">
        <f t="shared" si="2"/>
        <v>10655.274513564025</v>
      </c>
      <c r="J96" s="21">
        <f t="shared" si="3"/>
        <v>3.7739984123432539E-2</v>
      </c>
      <c r="L96" s="26">
        <v>65</v>
      </c>
      <c r="M96" s="26">
        <v>24410.959033804796</v>
      </c>
      <c r="N96" s="26">
        <v>-9699.2152338047963</v>
      </c>
    </row>
    <row r="97" spans="1:14">
      <c r="A97" s="21">
        <v>1</v>
      </c>
      <c r="B97" s="3">
        <v>46</v>
      </c>
      <c r="C97" s="3">
        <v>27.74</v>
      </c>
      <c r="D97" s="3">
        <v>0</v>
      </c>
      <c r="E97" s="3">
        <v>0</v>
      </c>
      <c r="F97" s="3">
        <v>0</v>
      </c>
      <c r="G97" s="3">
        <v>0</v>
      </c>
      <c r="H97" s="3">
        <v>8026.6665999999996</v>
      </c>
      <c r="I97" s="21">
        <f t="shared" si="2"/>
        <v>9050.8221578857156</v>
      </c>
      <c r="J97" s="21">
        <f t="shared" si="3"/>
        <v>0.12759413202558034</v>
      </c>
      <c r="L97" s="26">
        <v>66</v>
      </c>
      <c r="M97" s="26">
        <v>1721.7283294839424</v>
      </c>
      <c r="N97" s="26">
        <v>21.485670516057553</v>
      </c>
    </row>
    <row r="98" spans="1:14">
      <c r="A98" s="21">
        <v>1</v>
      </c>
      <c r="B98" s="3">
        <v>55</v>
      </c>
      <c r="C98" s="3">
        <v>26.98</v>
      </c>
      <c r="D98" s="3">
        <v>0</v>
      </c>
      <c r="E98" s="3">
        <v>0</v>
      </c>
      <c r="F98" s="3">
        <v>0</v>
      </c>
      <c r="G98" s="3">
        <v>0</v>
      </c>
      <c r="H98" s="3">
        <v>11082.5772</v>
      </c>
      <c r="I98" s="21">
        <f t="shared" si="2"/>
        <v>11106.512259113966</v>
      </c>
      <c r="J98" s="21">
        <f t="shared" si="3"/>
        <v>2.1597015461319248E-3</v>
      </c>
      <c r="L98" s="26">
        <v>67</v>
      </c>
      <c r="M98" s="26">
        <v>16913.226638850396</v>
      </c>
      <c r="N98" s="26">
        <v>-2678.1546388503957</v>
      </c>
    </row>
    <row r="99" spans="1:14">
      <c r="A99" s="21">
        <v>1</v>
      </c>
      <c r="B99" s="3">
        <v>21</v>
      </c>
      <c r="C99" s="3">
        <v>39.49</v>
      </c>
      <c r="D99" s="3">
        <v>0</v>
      </c>
      <c r="E99" s="3">
        <v>0</v>
      </c>
      <c r="F99" s="3">
        <v>1</v>
      </c>
      <c r="G99" s="3">
        <v>0</v>
      </c>
      <c r="H99" s="3">
        <v>2026.9740999999999</v>
      </c>
      <c r="I99" s="21">
        <f t="shared" si="2"/>
        <v>5746.2284335349041</v>
      </c>
      <c r="J99" s="21">
        <f t="shared" si="3"/>
        <v>1.8348800478185214</v>
      </c>
      <c r="L99" s="26">
        <v>68</v>
      </c>
      <c r="M99" s="26">
        <v>7497.7640565611709</v>
      </c>
      <c r="N99" s="26">
        <v>-1108.3862065611711</v>
      </c>
    </row>
    <row r="100" spans="1:14">
      <c r="A100" s="21">
        <v>1</v>
      </c>
      <c r="B100" s="3">
        <v>53</v>
      </c>
      <c r="C100" s="3">
        <v>24.795000000000002</v>
      </c>
      <c r="D100" s="3">
        <v>1</v>
      </c>
      <c r="E100" s="3">
        <v>0</v>
      </c>
      <c r="F100" s="3">
        <v>0</v>
      </c>
      <c r="G100" s="3">
        <v>0</v>
      </c>
      <c r="H100" s="3">
        <v>10942.13205</v>
      </c>
      <c r="I100" s="21">
        <f t="shared" si="2"/>
        <v>10324.112305892533</v>
      </c>
      <c r="J100" s="21">
        <f t="shared" si="3"/>
        <v>5.6480742627070285E-2</v>
      </c>
      <c r="L100" s="26">
        <v>69</v>
      </c>
      <c r="M100" s="26">
        <v>9511.8334507918935</v>
      </c>
      <c r="N100" s="26">
        <v>-3591.7293507918939</v>
      </c>
    </row>
    <row r="101" spans="1:14">
      <c r="A101" s="21">
        <v>1</v>
      </c>
      <c r="B101" s="3">
        <v>59</v>
      </c>
      <c r="C101" s="3">
        <v>29.83</v>
      </c>
      <c r="D101" s="3">
        <v>3</v>
      </c>
      <c r="E101" s="3">
        <v>1</v>
      </c>
      <c r="F101" s="3">
        <v>0</v>
      </c>
      <c r="G101" s="3">
        <v>0</v>
      </c>
      <c r="H101" s="3">
        <v>30184.936699999998</v>
      </c>
      <c r="I101" s="21">
        <f t="shared" si="2"/>
        <v>38358.1729918114</v>
      </c>
      <c r="J101" s="21">
        <f t="shared" si="3"/>
        <v>0.27077202026437913</v>
      </c>
      <c r="L101" s="26">
        <v>70</v>
      </c>
      <c r="M101" s="26">
        <v>27551.45343241169</v>
      </c>
      <c r="N101" s="26">
        <v>-9888.3092324116915</v>
      </c>
    </row>
    <row r="102" spans="1:14">
      <c r="A102" s="21">
        <v>1</v>
      </c>
      <c r="B102" s="3">
        <v>35</v>
      </c>
      <c r="C102" s="3">
        <v>34.770000000000003</v>
      </c>
      <c r="D102" s="3">
        <v>2</v>
      </c>
      <c r="E102" s="3">
        <v>0</v>
      </c>
      <c r="F102" s="3">
        <v>0</v>
      </c>
      <c r="G102" s="3">
        <v>0</v>
      </c>
      <c r="H102" s="3">
        <v>5729.0052999999998</v>
      </c>
      <c r="I102" s="21">
        <f t="shared" si="2"/>
        <v>9547.4887330225283</v>
      </c>
      <c r="J102" s="21">
        <f t="shared" si="3"/>
        <v>0.66651769950754425</v>
      </c>
      <c r="L102" s="26">
        <v>71</v>
      </c>
      <c r="M102" s="26">
        <v>26140.568436271078</v>
      </c>
      <c r="N102" s="26">
        <v>-9562.7889362710775</v>
      </c>
    </row>
    <row r="103" spans="1:14">
      <c r="A103" s="21">
        <v>1</v>
      </c>
      <c r="B103" s="3">
        <v>64</v>
      </c>
      <c r="C103" s="3">
        <v>31.3</v>
      </c>
      <c r="D103" s="3">
        <v>2</v>
      </c>
      <c r="E103" s="3">
        <v>1</v>
      </c>
      <c r="F103" s="3">
        <v>0</v>
      </c>
      <c r="G103" s="3">
        <v>1</v>
      </c>
      <c r="H103" s="3">
        <v>47291.055</v>
      </c>
      <c r="I103" s="21">
        <f t="shared" si="2"/>
        <v>38886.7183327577</v>
      </c>
      <c r="J103" s="21">
        <f t="shared" si="3"/>
        <v>0.17771514438073543</v>
      </c>
      <c r="L103" s="26">
        <v>72</v>
      </c>
      <c r="M103" s="26">
        <v>7810.8144350071561</v>
      </c>
      <c r="N103" s="26">
        <v>-1011.3564350071565</v>
      </c>
    </row>
    <row r="104" spans="1:14">
      <c r="A104" s="21">
        <v>1</v>
      </c>
      <c r="B104" s="3">
        <v>28</v>
      </c>
      <c r="C104" s="3">
        <v>37.619999999999997</v>
      </c>
      <c r="D104" s="3">
        <v>1</v>
      </c>
      <c r="E104" s="3">
        <v>0</v>
      </c>
      <c r="F104" s="3">
        <v>1</v>
      </c>
      <c r="G104" s="3">
        <v>0</v>
      </c>
      <c r="H104" s="3">
        <v>3766.8838000000001</v>
      </c>
      <c r="I104" s="21">
        <f t="shared" si="2"/>
        <v>7383.5580163795667</v>
      </c>
      <c r="J104" s="21">
        <f t="shared" si="3"/>
        <v>0.96012364819418283</v>
      </c>
      <c r="L104" s="26">
        <v>73</v>
      </c>
      <c r="M104" s="26">
        <v>11603.664976208449</v>
      </c>
      <c r="N104" s="26">
        <v>138.06102379155163</v>
      </c>
    </row>
    <row r="105" spans="1:14">
      <c r="A105" s="21">
        <v>1</v>
      </c>
      <c r="B105" s="3">
        <v>54</v>
      </c>
      <c r="C105" s="3">
        <v>30.8</v>
      </c>
      <c r="D105" s="3">
        <v>3</v>
      </c>
      <c r="E105" s="3">
        <v>0</v>
      </c>
      <c r="F105" s="3">
        <v>0</v>
      </c>
      <c r="G105" s="3">
        <v>1</v>
      </c>
      <c r="H105" s="3">
        <v>12105.32</v>
      </c>
      <c r="I105" s="21">
        <f t="shared" si="2"/>
        <v>12775.002970612259</v>
      </c>
      <c r="J105" s="21">
        <f t="shared" si="3"/>
        <v>5.5321376932807968E-2</v>
      </c>
      <c r="L105" s="26">
        <v>74</v>
      </c>
      <c r="M105" s="26">
        <v>13193.971847278894</v>
      </c>
      <c r="N105" s="26">
        <v>-1247.3459472788945</v>
      </c>
    </row>
    <row r="106" spans="1:14">
      <c r="A106" s="21">
        <v>1</v>
      </c>
      <c r="B106" s="3">
        <v>55</v>
      </c>
      <c r="C106" s="3">
        <v>38.28</v>
      </c>
      <c r="D106" s="3">
        <v>0</v>
      </c>
      <c r="E106" s="3">
        <v>0</v>
      </c>
      <c r="F106" s="3">
        <v>1</v>
      </c>
      <c r="G106" s="3">
        <v>0</v>
      </c>
      <c r="H106" s="3">
        <v>10226.2842</v>
      </c>
      <c r="I106" s="21">
        <f t="shared" si="2"/>
        <v>14074.689699759017</v>
      </c>
      <c r="J106" s="21">
        <f t="shared" si="3"/>
        <v>0.37632491181489142</v>
      </c>
      <c r="L106" s="26">
        <v>75</v>
      </c>
      <c r="M106" s="26">
        <v>8582.014381850222</v>
      </c>
      <c r="N106" s="26">
        <v>-855.16038185022171</v>
      </c>
    </row>
    <row r="107" spans="1:14">
      <c r="A107" s="21">
        <v>1</v>
      </c>
      <c r="B107" s="3">
        <v>56</v>
      </c>
      <c r="C107" s="3">
        <v>19.95</v>
      </c>
      <c r="D107" s="3">
        <v>0</v>
      </c>
      <c r="E107" s="3">
        <v>1</v>
      </c>
      <c r="F107" s="3">
        <v>0</v>
      </c>
      <c r="G107" s="3">
        <v>0</v>
      </c>
      <c r="H107" s="3">
        <v>22412.648499999999</v>
      </c>
      <c r="I107" s="21">
        <f t="shared" si="2"/>
        <v>32826.744999515533</v>
      </c>
      <c r="J107" s="21">
        <f t="shared" si="3"/>
        <v>0.46465264912870669</v>
      </c>
      <c r="L107" s="26">
        <v>76</v>
      </c>
      <c r="M107" s="26">
        <v>14001.17362353618</v>
      </c>
      <c r="N107" s="26">
        <v>-2644.5127235361797</v>
      </c>
    </row>
    <row r="108" spans="1:14">
      <c r="A108" s="21">
        <v>1</v>
      </c>
      <c r="B108" s="3">
        <v>38</v>
      </c>
      <c r="C108" s="3">
        <v>19.3</v>
      </c>
      <c r="D108" s="3">
        <v>0</v>
      </c>
      <c r="E108" s="3">
        <v>1</v>
      </c>
      <c r="F108" s="3">
        <v>0</v>
      </c>
      <c r="G108" s="3">
        <v>1</v>
      </c>
      <c r="H108" s="3">
        <v>15820.699000000001</v>
      </c>
      <c r="I108" s="21">
        <f t="shared" si="2"/>
        <v>27197.767870872478</v>
      </c>
      <c r="J108" s="21">
        <f t="shared" si="3"/>
        <v>0.71912555007035261</v>
      </c>
      <c r="L108" s="26">
        <v>77</v>
      </c>
      <c r="M108" s="26">
        <v>4921.2744890995482</v>
      </c>
      <c r="N108" s="26">
        <v>-973.86138909954798</v>
      </c>
    </row>
    <row r="109" spans="1:14">
      <c r="A109" s="21">
        <v>1</v>
      </c>
      <c r="B109" s="3">
        <v>41</v>
      </c>
      <c r="C109" s="3">
        <v>31.6</v>
      </c>
      <c r="D109" s="3">
        <v>0</v>
      </c>
      <c r="E109" s="3">
        <v>0</v>
      </c>
      <c r="F109" s="3">
        <v>0</v>
      </c>
      <c r="G109" s="3">
        <v>1</v>
      </c>
      <c r="H109" s="3">
        <v>6186.1270000000004</v>
      </c>
      <c r="I109" s="21">
        <f t="shared" si="2"/>
        <v>8290.2005270133086</v>
      </c>
      <c r="J109" s="21">
        <f t="shared" si="3"/>
        <v>0.34012776120071703</v>
      </c>
      <c r="L109" s="26">
        <v>78</v>
      </c>
      <c r="M109" s="26">
        <v>4405.2087479926895</v>
      </c>
      <c r="N109" s="26">
        <v>-2872.7390479926894</v>
      </c>
    </row>
    <row r="110" spans="1:14">
      <c r="A110" s="21">
        <v>1</v>
      </c>
      <c r="B110" s="3">
        <v>30</v>
      </c>
      <c r="C110" s="3">
        <v>25.46</v>
      </c>
      <c r="D110" s="3">
        <v>0</v>
      </c>
      <c r="E110" s="3">
        <v>0</v>
      </c>
      <c r="F110" s="3">
        <v>0</v>
      </c>
      <c r="G110" s="3">
        <v>0</v>
      </c>
      <c r="H110" s="3">
        <v>3645.0893999999998</v>
      </c>
      <c r="I110" s="21">
        <f t="shared" si="2"/>
        <v>4166.6176646943213</v>
      </c>
      <c r="J110" s="21">
        <f t="shared" si="3"/>
        <v>0.1430769474938863</v>
      </c>
      <c r="L110" s="26">
        <v>79</v>
      </c>
      <c r="M110" s="26">
        <v>6968.3764864373079</v>
      </c>
      <c r="N110" s="26">
        <v>-4213.3555364373078</v>
      </c>
    </row>
    <row r="111" spans="1:14">
      <c r="A111" s="21">
        <v>1</v>
      </c>
      <c r="B111" s="3">
        <v>18</v>
      </c>
      <c r="C111" s="3">
        <v>30.114999999999998</v>
      </c>
      <c r="D111" s="3">
        <v>0</v>
      </c>
      <c r="E111" s="3">
        <v>0</v>
      </c>
      <c r="F111" s="3">
        <v>0</v>
      </c>
      <c r="G111" s="3">
        <v>0</v>
      </c>
      <c r="H111" s="3">
        <v>21344.846699999998</v>
      </c>
      <c r="I111" s="21">
        <f t="shared" si="2"/>
        <v>2658.9163903755689</v>
      </c>
      <c r="J111" s="21">
        <f t="shared" si="3"/>
        <v>0.87543052298541135</v>
      </c>
      <c r="L111" s="26">
        <v>80</v>
      </c>
      <c r="M111" s="26">
        <v>9535.1911787398949</v>
      </c>
      <c r="N111" s="26">
        <v>-2964.1668287398952</v>
      </c>
    </row>
    <row r="112" spans="1:14">
      <c r="A112" s="21">
        <v>1</v>
      </c>
      <c r="B112" s="3">
        <v>61</v>
      </c>
      <c r="C112" s="3">
        <v>29.92</v>
      </c>
      <c r="D112" s="3">
        <v>3</v>
      </c>
      <c r="E112" s="3">
        <v>1</v>
      </c>
      <c r="F112" s="3">
        <v>1</v>
      </c>
      <c r="G112" s="3">
        <v>0</v>
      </c>
      <c r="H112" s="3">
        <v>30942.191800000001</v>
      </c>
      <c r="I112" s="21">
        <f t="shared" si="2"/>
        <v>38044.193851350894</v>
      </c>
      <c r="J112" s="21">
        <f t="shared" si="3"/>
        <v>0.22952485387124041</v>
      </c>
      <c r="L112" s="26">
        <v>81</v>
      </c>
      <c r="M112" s="26">
        <v>5377.7321017336753</v>
      </c>
      <c r="N112" s="26">
        <v>-936.51895173367575</v>
      </c>
    </row>
    <row r="113" spans="1:14">
      <c r="A113" s="21">
        <v>1</v>
      </c>
      <c r="B113" s="3">
        <v>34</v>
      </c>
      <c r="C113" s="3">
        <v>27.5</v>
      </c>
      <c r="D113" s="3">
        <v>1</v>
      </c>
      <c r="E113" s="3">
        <v>0</v>
      </c>
      <c r="F113" s="3">
        <v>0</v>
      </c>
      <c r="G113" s="3">
        <v>1</v>
      </c>
      <c r="H113" s="3">
        <v>5003.8530000000001</v>
      </c>
      <c r="I113" s="21">
        <f t="shared" si="2"/>
        <v>5574.2704646532748</v>
      </c>
      <c r="J113" s="21">
        <f t="shared" si="3"/>
        <v>0.11399564788439522</v>
      </c>
      <c r="L113" s="26">
        <v>82</v>
      </c>
      <c r="M113" s="26">
        <v>12364.788642018933</v>
      </c>
      <c r="N113" s="26">
        <v>-4429.4974920189334</v>
      </c>
    </row>
    <row r="114" spans="1:14">
      <c r="A114" s="21">
        <v>1</v>
      </c>
      <c r="B114" s="3">
        <v>20</v>
      </c>
      <c r="C114" s="3">
        <v>28.024999999999999</v>
      </c>
      <c r="D114" s="3">
        <v>1</v>
      </c>
      <c r="E114" s="3">
        <v>1</v>
      </c>
      <c r="F114" s="3">
        <v>0</v>
      </c>
      <c r="G114" s="3">
        <v>0</v>
      </c>
      <c r="H114" s="3">
        <v>17560.37975</v>
      </c>
      <c r="I114" s="21">
        <f t="shared" si="2"/>
        <v>26780.587859402571</v>
      </c>
      <c r="J114" s="21">
        <f t="shared" si="3"/>
        <v>0.52505744412518018</v>
      </c>
      <c r="L114" s="26">
        <v>83</v>
      </c>
      <c r="M114" s="26">
        <v>29685.394605578113</v>
      </c>
      <c r="N114" s="26">
        <v>7479.7691944218896</v>
      </c>
    </row>
    <row r="115" spans="1:14">
      <c r="A115" s="21">
        <v>1</v>
      </c>
      <c r="B115" s="3">
        <v>19</v>
      </c>
      <c r="C115" s="3">
        <v>28.4</v>
      </c>
      <c r="D115" s="3">
        <v>1</v>
      </c>
      <c r="E115" s="3">
        <v>0</v>
      </c>
      <c r="F115" s="3">
        <v>0</v>
      </c>
      <c r="G115" s="3">
        <v>1</v>
      </c>
      <c r="H115" s="3">
        <v>2331.5189999999998</v>
      </c>
      <c r="I115" s="21">
        <f t="shared" si="2"/>
        <v>2023.9518065374712</v>
      </c>
      <c r="J115" s="21">
        <f t="shared" si="3"/>
        <v>0.13191708644129799</v>
      </c>
      <c r="L115" s="26">
        <v>84</v>
      </c>
      <c r="M115" s="26">
        <v>16019.283122362231</v>
      </c>
      <c r="N115" s="26">
        <v>-4985.6214223622301</v>
      </c>
    </row>
    <row r="116" spans="1:14">
      <c r="A116" s="21">
        <v>1</v>
      </c>
      <c r="B116" s="3">
        <v>26</v>
      </c>
      <c r="C116" s="3">
        <v>30.875</v>
      </c>
      <c r="D116" s="3">
        <v>2</v>
      </c>
      <c r="E116" s="3">
        <v>0</v>
      </c>
      <c r="F116" s="3">
        <v>0</v>
      </c>
      <c r="G116" s="3">
        <v>0</v>
      </c>
      <c r="H116" s="3">
        <v>3877.3042500000001</v>
      </c>
      <c r="I116" s="21">
        <f t="shared" si="2"/>
        <v>5915.4232186127101</v>
      </c>
      <c r="J116" s="21">
        <f t="shared" si="3"/>
        <v>0.52565360807388528</v>
      </c>
      <c r="L116" s="26">
        <v>85</v>
      </c>
      <c r="M116" s="26">
        <v>33132.790457447067</v>
      </c>
      <c r="N116" s="26">
        <v>6703.7285425529335</v>
      </c>
    </row>
    <row r="117" spans="1:14">
      <c r="A117" s="21">
        <v>1</v>
      </c>
      <c r="B117" s="3">
        <v>29</v>
      </c>
      <c r="C117" s="3">
        <v>27.94</v>
      </c>
      <c r="D117" s="3">
        <v>0</v>
      </c>
      <c r="E117" s="3">
        <v>0</v>
      </c>
      <c r="F117" s="3">
        <v>1</v>
      </c>
      <c r="G117" s="3">
        <v>0</v>
      </c>
      <c r="H117" s="3">
        <v>2867.1196</v>
      </c>
      <c r="I117" s="21">
        <f t="shared" si="2"/>
        <v>3890.972142370324</v>
      </c>
      <c r="J117" s="21">
        <f t="shared" si="3"/>
        <v>0.35710144158978374</v>
      </c>
      <c r="L117" s="26">
        <v>86</v>
      </c>
      <c r="M117" s="26">
        <v>31940.061722268518</v>
      </c>
      <c r="N117" s="26">
        <v>-10841.507672268519</v>
      </c>
    </row>
    <row r="118" spans="1:14">
      <c r="A118" s="21">
        <v>1</v>
      </c>
      <c r="B118" s="3">
        <v>63</v>
      </c>
      <c r="C118" s="3">
        <v>35.090000000000003</v>
      </c>
      <c r="D118" s="3">
        <v>0</v>
      </c>
      <c r="E118" s="3">
        <v>1</v>
      </c>
      <c r="F118" s="3">
        <v>1</v>
      </c>
      <c r="G118" s="3">
        <v>0</v>
      </c>
      <c r="H118" s="3">
        <v>47055.532099999997</v>
      </c>
      <c r="I118" s="21">
        <f t="shared" si="2"/>
        <v>38894.349899910041</v>
      </c>
      <c r="J118" s="21">
        <f t="shared" si="3"/>
        <v>0.17343725245198016</v>
      </c>
      <c r="L118" s="26">
        <v>87</v>
      </c>
      <c r="M118" s="26">
        <v>36879.920752496168</v>
      </c>
      <c r="N118" s="26">
        <v>6699.0186475038354</v>
      </c>
    </row>
    <row r="119" spans="1:14">
      <c r="A119" s="21">
        <v>1</v>
      </c>
      <c r="B119" s="3">
        <v>54</v>
      </c>
      <c r="C119" s="3">
        <v>33.630000000000003</v>
      </c>
      <c r="D119" s="3">
        <v>1</v>
      </c>
      <c r="E119" s="3">
        <v>0</v>
      </c>
      <c r="F119" s="3">
        <v>0</v>
      </c>
      <c r="G119" s="3">
        <v>0</v>
      </c>
      <c r="H119" s="3">
        <v>10825.253699999999</v>
      </c>
      <c r="I119" s="21">
        <f t="shared" si="2"/>
        <v>13573.014888882577</v>
      </c>
      <c r="J119" s="21">
        <f t="shared" si="3"/>
        <v>0.25382880300371879</v>
      </c>
      <c r="L119" s="26">
        <v>88</v>
      </c>
      <c r="M119" s="26">
        <v>10655.274513564025</v>
      </c>
      <c r="N119" s="26">
        <v>417.90148643597422</v>
      </c>
    </row>
    <row r="120" spans="1:14">
      <c r="A120" s="21">
        <v>1</v>
      </c>
      <c r="B120" s="3">
        <v>55</v>
      </c>
      <c r="C120" s="3">
        <v>29.7</v>
      </c>
      <c r="D120" s="3">
        <v>2</v>
      </c>
      <c r="E120" s="3">
        <v>0</v>
      </c>
      <c r="F120" s="3">
        <v>0</v>
      </c>
      <c r="G120" s="3">
        <v>1</v>
      </c>
      <c r="H120" s="3">
        <v>11881.358</v>
      </c>
      <c r="I120" s="21">
        <f t="shared" si="2"/>
        <v>12187.959748611145</v>
      </c>
      <c r="J120" s="21">
        <f t="shared" si="3"/>
        <v>2.5805278202301874E-2</v>
      </c>
      <c r="L120" s="26">
        <v>89</v>
      </c>
      <c r="M120" s="26">
        <v>9050.8221578857156</v>
      </c>
      <c r="N120" s="26">
        <v>-1024.155557885716</v>
      </c>
    </row>
    <row r="121" spans="1:14">
      <c r="A121" s="21">
        <v>1</v>
      </c>
      <c r="B121" s="3">
        <v>37</v>
      </c>
      <c r="C121" s="3">
        <v>30.8</v>
      </c>
      <c r="D121" s="3">
        <v>0</v>
      </c>
      <c r="E121" s="3">
        <v>0</v>
      </c>
      <c r="F121" s="3">
        <v>0</v>
      </c>
      <c r="G121" s="3">
        <v>1</v>
      </c>
      <c r="H121" s="3">
        <v>4646.759</v>
      </c>
      <c r="I121" s="21">
        <f t="shared" si="2"/>
        <v>6991.2618967268991</v>
      </c>
      <c r="J121" s="21">
        <f t="shared" si="3"/>
        <v>0.50454583436044331</v>
      </c>
      <c r="L121" s="26">
        <v>90</v>
      </c>
      <c r="M121" s="26">
        <v>11106.512259113966</v>
      </c>
      <c r="N121" s="26">
        <v>-23.935059113966417</v>
      </c>
    </row>
    <row r="122" spans="1:14">
      <c r="A122" s="21">
        <v>1</v>
      </c>
      <c r="B122" s="3">
        <v>21</v>
      </c>
      <c r="C122" s="3">
        <v>35.72</v>
      </c>
      <c r="D122" s="3">
        <v>0</v>
      </c>
      <c r="E122" s="3">
        <v>0</v>
      </c>
      <c r="F122" s="3">
        <v>0</v>
      </c>
      <c r="G122" s="3">
        <v>0</v>
      </c>
      <c r="H122" s="3">
        <v>2404.7338</v>
      </c>
      <c r="I122" s="21">
        <f t="shared" si="2"/>
        <v>5328.0202434284547</v>
      </c>
      <c r="J122" s="21">
        <f t="shared" si="3"/>
        <v>1.2156382729050736</v>
      </c>
      <c r="L122" s="26">
        <v>91</v>
      </c>
      <c r="M122" s="26">
        <v>5746.2284335349041</v>
      </c>
      <c r="N122" s="26">
        <v>-3719.2543335349042</v>
      </c>
    </row>
    <row r="123" spans="1:14">
      <c r="A123" s="21">
        <v>1</v>
      </c>
      <c r="B123" s="3">
        <v>52</v>
      </c>
      <c r="C123" s="3">
        <v>32.204999999999998</v>
      </c>
      <c r="D123" s="3">
        <v>3</v>
      </c>
      <c r="E123" s="3">
        <v>0</v>
      </c>
      <c r="F123" s="3">
        <v>0</v>
      </c>
      <c r="G123" s="3">
        <v>0</v>
      </c>
      <c r="H123" s="3">
        <v>11488.31695</v>
      </c>
      <c r="I123" s="21">
        <f t="shared" si="2"/>
        <v>13519.526494478105</v>
      </c>
      <c r="J123" s="21">
        <f t="shared" si="3"/>
        <v>0.17680653774773372</v>
      </c>
      <c r="L123" s="26">
        <v>92</v>
      </c>
      <c r="M123" s="26">
        <v>10324.112305892533</v>
      </c>
      <c r="N123" s="26">
        <v>618.01974410746698</v>
      </c>
    </row>
    <row r="124" spans="1:14">
      <c r="A124" s="21">
        <v>1</v>
      </c>
      <c r="B124" s="3">
        <v>60</v>
      </c>
      <c r="C124" s="3">
        <v>28.594999999999999</v>
      </c>
      <c r="D124" s="3">
        <v>0</v>
      </c>
      <c r="E124" s="3">
        <v>0</v>
      </c>
      <c r="F124" s="3">
        <v>0</v>
      </c>
      <c r="G124" s="3">
        <v>0</v>
      </c>
      <c r="H124" s="3">
        <v>30259.995559999999</v>
      </c>
      <c r="I124" s="21">
        <f t="shared" si="2"/>
        <v>12938.449967832703</v>
      </c>
      <c r="J124" s="21">
        <f t="shared" si="3"/>
        <v>0.572423930394235</v>
      </c>
      <c r="L124" s="26">
        <v>93</v>
      </c>
      <c r="M124" s="26">
        <v>38358.1729918114</v>
      </c>
      <c r="N124" s="26">
        <v>-8173.2362918114013</v>
      </c>
    </row>
    <row r="125" spans="1:14">
      <c r="A125" s="21">
        <v>1</v>
      </c>
      <c r="B125" s="3">
        <v>58</v>
      </c>
      <c r="C125" s="3">
        <v>49.06</v>
      </c>
      <c r="D125" s="3">
        <v>0</v>
      </c>
      <c r="E125" s="3">
        <v>0</v>
      </c>
      <c r="F125" s="3">
        <v>1</v>
      </c>
      <c r="G125" s="3">
        <v>0</v>
      </c>
      <c r="H125" s="3">
        <v>11381.3254</v>
      </c>
      <c r="I125" s="21">
        <f t="shared" si="2"/>
        <v>18496.262460054571</v>
      </c>
      <c r="J125" s="21">
        <f t="shared" si="3"/>
        <v>0.62514134426334667</v>
      </c>
      <c r="L125" s="26">
        <v>94</v>
      </c>
      <c r="M125" s="26">
        <v>9547.4887330225283</v>
      </c>
      <c r="N125" s="26">
        <v>-3818.4834330225285</v>
      </c>
    </row>
    <row r="126" spans="1:14">
      <c r="A126" s="21">
        <v>1</v>
      </c>
      <c r="B126" s="3">
        <v>29</v>
      </c>
      <c r="C126" s="3">
        <v>27.94</v>
      </c>
      <c r="D126" s="3">
        <v>1</v>
      </c>
      <c r="E126" s="3">
        <v>1</v>
      </c>
      <c r="F126" s="3">
        <v>1</v>
      </c>
      <c r="G126" s="3">
        <v>0</v>
      </c>
      <c r="H126" s="3">
        <v>19107.779600000002</v>
      </c>
      <c r="I126" s="21">
        <f t="shared" si="2"/>
        <v>28206.391219738995</v>
      </c>
      <c r="J126" s="21">
        <f t="shared" si="3"/>
        <v>0.47617315094732365</v>
      </c>
      <c r="L126" s="26">
        <v>95</v>
      </c>
      <c r="M126" s="26">
        <v>38886.7183327577</v>
      </c>
      <c r="N126" s="26">
        <v>8404.3366672422999</v>
      </c>
    </row>
    <row r="127" spans="1:14">
      <c r="A127" s="21">
        <v>1</v>
      </c>
      <c r="B127" s="3">
        <v>49</v>
      </c>
      <c r="C127" s="3">
        <v>27.17</v>
      </c>
      <c r="D127" s="3">
        <v>0</v>
      </c>
      <c r="E127" s="3">
        <v>0</v>
      </c>
      <c r="F127" s="3">
        <v>1</v>
      </c>
      <c r="G127" s="3">
        <v>0</v>
      </c>
      <c r="H127" s="3">
        <v>8601.3292999999994</v>
      </c>
      <c r="I127" s="21">
        <f t="shared" si="2"/>
        <v>8770.3461271265332</v>
      </c>
      <c r="J127" s="21">
        <f t="shared" si="3"/>
        <v>1.9650082124693661E-2</v>
      </c>
      <c r="L127" s="26">
        <v>96</v>
      </c>
      <c r="M127" s="26">
        <v>7383.5580163795667</v>
      </c>
      <c r="N127" s="26">
        <v>-3616.6742163795666</v>
      </c>
    </row>
    <row r="128" spans="1:14">
      <c r="A128" s="21">
        <v>1</v>
      </c>
      <c r="B128" s="3">
        <v>37</v>
      </c>
      <c r="C128" s="3">
        <v>23.37</v>
      </c>
      <c r="D128" s="3">
        <v>2</v>
      </c>
      <c r="E128" s="3">
        <v>0</v>
      </c>
      <c r="F128" s="3">
        <v>0</v>
      </c>
      <c r="G128" s="3">
        <v>0</v>
      </c>
      <c r="H128" s="3">
        <v>6686.4313000000002</v>
      </c>
      <c r="I128" s="21">
        <f t="shared" si="2"/>
        <v>6200.9902983177217</v>
      </c>
      <c r="J128" s="21">
        <f t="shared" si="3"/>
        <v>7.2600910695407653E-2</v>
      </c>
      <c r="L128" s="26">
        <v>97</v>
      </c>
      <c r="M128" s="26">
        <v>12775.002970612259</v>
      </c>
      <c r="N128" s="26">
        <v>-669.68297061225894</v>
      </c>
    </row>
    <row r="129" spans="1:14">
      <c r="A129" s="21">
        <v>1</v>
      </c>
      <c r="B129" s="3">
        <v>44</v>
      </c>
      <c r="C129" s="3">
        <v>37.1</v>
      </c>
      <c r="D129" s="3">
        <v>2</v>
      </c>
      <c r="E129" s="3">
        <v>0</v>
      </c>
      <c r="F129" s="3">
        <v>0</v>
      </c>
      <c r="G129" s="3">
        <v>1</v>
      </c>
      <c r="H129" s="3">
        <v>7740.3370000000004</v>
      </c>
      <c r="I129" s="21">
        <f t="shared" si="2"/>
        <v>11866.835328759184</v>
      </c>
      <c r="J129" s="21">
        <f t="shared" si="3"/>
        <v>0.53311610705828216</v>
      </c>
      <c r="L129" s="26">
        <v>98</v>
      </c>
      <c r="M129" s="26">
        <v>14074.689699759017</v>
      </c>
      <c r="N129" s="26">
        <v>-3848.4054997590174</v>
      </c>
    </row>
    <row r="130" spans="1:14">
      <c r="A130" s="21">
        <v>1</v>
      </c>
      <c r="B130" s="3">
        <v>18</v>
      </c>
      <c r="C130" s="3">
        <v>23.75</v>
      </c>
      <c r="D130" s="3">
        <v>0</v>
      </c>
      <c r="E130" s="3">
        <v>0</v>
      </c>
      <c r="F130" s="3">
        <v>0</v>
      </c>
      <c r="G130" s="3">
        <v>0</v>
      </c>
      <c r="H130" s="3">
        <v>1705.6244999999999</v>
      </c>
      <c r="I130" s="21">
        <f t="shared" si="2"/>
        <v>503.46429480077313</v>
      </c>
      <c r="J130" s="21">
        <f t="shared" si="3"/>
        <v>0.70482114040882204</v>
      </c>
      <c r="L130" s="26">
        <v>99</v>
      </c>
      <c r="M130" s="26">
        <v>32826.744999515533</v>
      </c>
      <c r="N130" s="26">
        <v>-10414.096499515534</v>
      </c>
    </row>
    <row r="131" spans="1:14">
      <c r="A131" s="21">
        <v>1</v>
      </c>
      <c r="B131" s="3">
        <v>20</v>
      </c>
      <c r="C131" s="3">
        <v>28.975000000000001</v>
      </c>
      <c r="D131" s="3">
        <v>0</v>
      </c>
      <c r="E131" s="3">
        <v>0</v>
      </c>
      <c r="F131" s="3">
        <v>0</v>
      </c>
      <c r="G131" s="3">
        <v>0</v>
      </c>
      <c r="H131" s="3">
        <v>2257.47525</v>
      </c>
      <c r="I131" s="21">
        <f t="shared" si="2"/>
        <v>2786.8780500301373</v>
      </c>
      <c r="J131" s="21">
        <f t="shared" si="3"/>
        <v>0.23451100960249169</v>
      </c>
      <c r="L131" s="26">
        <v>100</v>
      </c>
      <c r="M131" s="26">
        <v>27197.767870872478</v>
      </c>
      <c r="N131" s="26">
        <v>-11377.068870872477</v>
      </c>
    </row>
    <row r="132" spans="1:14">
      <c r="A132" s="21">
        <v>1</v>
      </c>
      <c r="B132" s="3">
        <v>44</v>
      </c>
      <c r="C132" s="3">
        <v>31.35</v>
      </c>
      <c r="D132" s="3">
        <v>1</v>
      </c>
      <c r="E132" s="3">
        <v>1</v>
      </c>
      <c r="F132" s="3">
        <v>0</v>
      </c>
      <c r="G132" s="3">
        <v>0</v>
      </c>
      <c r="H132" s="3">
        <v>39556.494500000001</v>
      </c>
      <c r="I132" s="21">
        <f t="shared" si="2"/>
        <v>34074.723672390042</v>
      </c>
      <c r="J132" s="21">
        <f t="shared" si="3"/>
        <v>0.13858080441405035</v>
      </c>
      <c r="L132" s="26">
        <v>101</v>
      </c>
      <c r="M132" s="26">
        <v>8290.2005270133086</v>
      </c>
      <c r="N132" s="26">
        <v>-2104.0735270133082</v>
      </c>
    </row>
    <row r="133" spans="1:14">
      <c r="A133" s="21">
        <v>1</v>
      </c>
      <c r="B133" s="3">
        <v>47</v>
      </c>
      <c r="C133" s="3">
        <v>33.914999999999999</v>
      </c>
      <c r="D133" s="3">
        <v>3</v>
      </c>
      <c r="E133" s="3">
        <v>0</v>
      </c>
      <c r="F133" s="3">
        <v>0</v>
      </c>
      <c r="G133" s="3">
        <v>0</v>
      </c>
      <c r="H133" s="3">
        <v>10115.00885</v>
      </c>
      <c r="I133" s="21">
        <f t="shared" si="2"/>
        <v>12813.571223746201</v>
      </c>
      <c r="J133" s="21">
        <f t="shared" si="3"/>
        <v>0.26678793995777877</v>
      </c>
      <c r="L133" s="26">
        <v>102</v>
      </c>
      <c r="M133" s="26">
        <v>4166.6176646943213</v>
      </c>
      <c r="N133" s="26">
        <v>-521.52826469432148</v>
      </c>
    </row>
    <row r="134" spans="1:14">
      <c r="A134" s="21">
        <v>1</v>
      </c>
      <c r="B134" s="3">
        <v>26</v>
      </c>
      <c r="C134" s="3">
        <v>28.785</v>
      </c>
      <c r="D134" s="3">
        <v>0</v>
      </c>
      <c r="E134" s="3">
        <v>0</v>
      </c>
      <c r="F134" s="3">
        <v>0</v>
      </c>
      <c r="G134" s="3">
        <v>0</v>
      </c>
      <c r="H134" s="3">
        <v>3385.3991500000002</v>
      </c>
      <c r="I134" s="21">
        <f t="shared" si="2"/>
        <v>4264.5745401810482</v>
      </c>
      <c r="J134" s="21">
        <f t="shared" si="3"/>
        <v>0.25969622819248595</v>
      </c>
      <c r="L134" s="26">
        <v>103</v>
      </c>
      <c r="M134" s="26">
        <v>2658.9163903755689</v>
      </c>
      <c r="N134" s="26">
        <v>18685.930309624429</v>
      </c>
    </row>
    <row r="135" spans="1:14">
      <c r="A135" s="21">
        <v>1</v>
      </c>
      <c r="B135" s="3">
        <v>19</v>
      </c>
      <c r="C135" s="3">
        <v>28.3</v>
      </c>
      <c r="D135" s="3">
        <v>0</v>
      </c>
      <c r="E135" s="3">
        <v>1</v>
      </c>
      <c r="F135" s="3">
        <v>0</v>
      </c>
      <c r="G135" s="3">
        <v>1</v>
      </c>
      <c r="H135" s="3">
        <v>17081.080000000002</v>
      </c>
      <c r="I135" s="21">
        <f t="shared" si="2"/>
        <v>25362.418461592915</v>
      </c>
      <c r="J135" s="21">
        <f t="shared" si="3"/>
        <v>0.48482522543029555</v>
      </c>
      <c r="L135" s="26">
        <v>104</v>
      </c>
      <c r="M135" s="26">
        <v>38044.193851350894</v>
      </c>
      <c r="N135" s="26">
        <v>-7102.0020513508935</v>
      </c>
    </row>
    <row r="136" spans="1:14">
      <c r="A136" s="21">
        <v>1</v>
      </c>
      <c r="B136" s="3">
        <v>52</v>
      </c>
      <c r="C136" s="3">
        <v>37.4</v>
      </c>
      <c r="D136" s="3">
        <v>0</v>
      </c>
      <c r="E136" s="3">
        <v>0</v>
      </c>
      <c r="F136" s="3">
        <v>0</v>
      </c>
      <c r="G136" s="3">
        <v>1</v>
      </c>
      <c r="H136" s="3">
        <v>9634.5380000000005</v>
      </c>
      <c r="I136" s="21">
        <f t="shared" si="2"/>
        <v>13081.390565339319</v>
      </c>
      <c r="J136" s="21">
        <f t="shared" si="3"/>
        <v>0.35776002599598639</v>
      </c>
      <c r="L136" s="26">
        <v>105</v>
      </c>
      <c r="M136" s="26">
        <v>5574.2704646532748</v>
      </c>
      <c r="N136" s="26">
        <v>-570.41746465327469</v>
      </c>
    </row>
    <row r="137" spans="1:14">
      <c r="A137" s="21">
        <v>1</v>
      </c>
      <c r="B137" s="3">
        <v>32</v>
      </c>
      <c r="C137" s="3">
        <v>17.765000000000001</v>
      </c>
      <c r="D137" s="3">
        <v>2</v>
      </c>
      <c r="E137" s="3">
        <v>1</v>
      </c>
      <c r="F137" s="3">
        <v>0</v>
      </c>
      <c r="G137" s="3">
        <v>0</v>
      </c>
      <c r="H137" s="3">
        <v>32734.186300000001</v>
      </c>
      <c r="I137" s="21">
        <f t="shared" ref="I137:I200" si="4">SUMPRODUCT($A$7:$G$7,A137:G137)</f>
        <v>26861.748596963487</v>
      </c>
      <c r="J137" s="21">
        <f t="shared" si="3"/>
        <v>0.1793976990665723</v>
      </c>
      <c r="L137" s="26">
        <v>106</v>
      </c>
      <c r="M137" s="26">
        <v>26780.587859402571</v>
      </c>
      <c r="N137" s="26">
        <v>-9220.2081094025707</v>
      </c>
    </row>
    <row r="138" spans="1:14">
      <c r="A138" s="21">
        <v>1</v>
      </c>
      <c r="B138" s="3">
        <v>38</v>
      </c>
      <c r="C138" s="3">
        <v>34.700000000000003</v>
      </c>
      <c r="D138" s="3">
        <v>2</v>
      </c>
      <c r="E138" s="3">
        <v>0</v>
      </c>
      <c r="F138" s="3">
        <v>0</v>
      </c>
      <c r="G138" s="3">
        <v>1</v>
      </c>
      <c r="H138" s="3">
        <v>6082.4049999999997</v>
      </c>
      <c r="I138" s="21">
        <f t="shared" si="4"/>
        <v>9512.0577816501063</v>
      </c>
      <c r="J138" s="21">
        <f t="shared" ref="J138:J201" si="5">ABS((H138-I138)/H138)</f>
        <v>0.56386458673010209</v>
      </c>
      <c r="L138" s="26">
        <v>107</v>
      </c>
      <c r="M138" s="26">
        <v>2023.9518065374712</v>
      </c>
      <c r="N138" s="26">
        <v>307.56719346252862</v>
      </c>
    </row>
    <row r="139" spans="1:14">
      <c r="A139" s="21">
        <v>1</v>
      </c>
      <c r="B139" s="3">
        <v>59</v>
      </c>
      <c r="C139" s="3">
        <v>26.504999999999999</v>
      </c>
      <c r="D139" s="3">
        <v>0</v>
      </c>
      <c r="E139" s="3">
        <v>0</v>
      </c>
      <c r="F139" s="3">
        <v>0</v>
      </c>
      <c r="G139" s="3">
        <v>0</v>
      </c>
      <c r="H139" s="3">
        <v>12815.444949999999</v>
      </c>
      <c r="I139" s="21">
        <f t="shared" si="4"/>
        <v>11973.68318761595</v>
      </c>
      <c r="J139" s="21">
        <f t="shared" si="5"/>
        <v>6.5683381706075586E-2</v>
      </c>
      <c r="L139" s="26">
        <v>108</v>
      </c>
      <c r="M139" s="26">
        <v>5915.4232186127101</v>
      </c>
      <c r="N139" s="26">
        <v>-2038.11896861271</v>
      </c>
    </row>
    <row r="140" spans="1:14">
      <c r="A140" s="21">
        <v>1</v>
      </c>
      <c r="B140" s="3">
        <v>61</v>
      </c>
      <c r="C140" s="3">
        <v>22.04</v>
      </c>
      <c r="D140" s="3">
        <v>0</v>
      </c>
      <c r="E140" s="3">
        <v>0</v>
      </c>
      <c r="F140" s="3">
        <v>0</v>
      </c>
      <c r="G140" s="3">
        <v>0</v>
      </c>
      <c r="H140" s="3">
        <v>13616.3586</v>
      </c>
      <c r="I140" s="21">
        <f t="shared" si="4"/>
        <v>10975.662409283685</v>
      </c>
      <c r="J140" s="21">
        <f t="shared" si="5"/>
        <v>0.19393556444057775</v>
      </c>
      <c r="L140" s="26">
        <v>109</v>
      </c>
      <c r="M140" s="26">
        <v>3890.972142370324</v>
      </c>
      <c r="N140" s="26">
        <v>-1023.852542370324</v>
      </c>
    </row>
    <row r="141" spans="1:14">
      <c r="A141" s="21">
        <v>1</v>
      </c>
      <c r="B141" s="3">
        <v>53</v>
      </c>
      <c r="C141" s="3">
        <v>35.9</v>
      </c>
      <c r="D141" s="3">
        <v>2</v>
      </c>
      <c r="E141" s="3">
        <v>0</v>
      </c>
      <c r="F141" s="3">
        <v>0</v>
      </c>
      <c r="G141" s="3">
        <v>1</v>
      </c>
      <c r="H141" s="3">
        <v>11163.567999999999</v>
      </c>
      <c r="I141" s="21">
        <f t="shared" si="4"/>
        <v>13773.523242704961</v>
      </c>
      <c r="J141" s="21">
        <f t="shared" si="5"/>
        <v>0.23379221076137685</v>
      </c>
      <c r="L141" s="26">
        <v>110</v>
      </c>
      <c r="M141" s="26">
        <v>38894.349899910041</v>
      </c>
      <c r="N141" s="26">
        <v>8161.1822000899556</v>
      </c>
    </row>
    <row r="142" spans="1:14">
      <c r="A142" s="21">
        <v>1</v>
      </c>
      <c r="B142" s="3">
        <v>19</v>
      </c>
      <c r="C142" s="3">
        <v>25.555</v>
      </c>
      <c r="D142" s="3">
        <v>0</v>
      </c>
      <c r="E142" s="3">
        <v>0</v>
      </c>
      <c r="F142" s="3">
        <v>0</v>
      </c>
      <c r="G142" s="3">
        <v>0</v>
      </c>
      <c r="H142" s="3">
        <v>1632.5644500000001</v>
      </c>
      <c r="I142" s="21">
        <f t="shared" si="4"/>
        <v>1371.7182946186522</v>
      </c>
      <c r="J142" s="21">
        <f t="shared" si="5"/>
        <v>0.15977694196474013</v>
      </c>
      <c r="L142" s="26">
        <v>111</v>
      </c>
      <c r="M142" s="26">
        <v>13573.014888882577</v>
      </c>
      <c r="N142" s="26">
        <v>-2747.7611888825777</v>
      </c>
    </row>
    <row r="143" spans="1:14">
      <c r="A143" s="21">
        <v>1</v>
      </c>
      <c r="B143" s="3">
        <v>20</v>
      </c>
      <c r="C143" s="3">
        <v>28.785</v>
      </c>
      <c r="D143" s="3">
        <v>0</v>
      </c>
      <c r="E143" s="3">
        <v>0</v>
      </c>
      <c r="F143" s="3">
        <v>0</v>
      </c>
      <c r="G143" s="3">
        <v>0</v>
      </c>
      <c r="H143" s="3">
        <v>2457.2111500000001</v>
      </c>
      <c r="I143" s="21">
        <f t="shared" si="4"/>
        <v>2722.5361964308895</v>
      </c>
      <c r="J143" s="21">
        <f t="shared" si="5"/>
        <v>0.10797812244620875</v>
      </c>
      <c r="L143" s="26">
        <v>112</v>
      </c>
      <c r="M143" s="26">
        <v>12187.959748611145</v>
      </c>
      <c r="N143" s="26">
        <v>-306.60174861114501</v>
      </c>
    </row>
    <row r="144" spans="1:14">
      <c r="A144" s="21">
        <v>1</v>
      </c>
      <c r="B144" s="3">
        <v>22</v>
      </c>
      <c r="C144" s="3">
        <v>28.05</v>
      </c>
      <c r="D144" s="3">
        <v>0</v>
      </c>
      <c r="E144" s="3">
        <v>0</v>
      </c>
      <c r="F144" s="3">
        <v>1</v>
      </c>
      <c r="G144" s="3">
        <v>0</v>
      </c>
      <c r="H144" s="3">
        <v>2155.6815000000001</v>
      </c>
      <c r="I144" s="21">
        <f t="shared" si="4"/>
        <v>2129.1779548157547</v>
      </c>
      <c r="J144" s="21">
        <f t="shared" si="5"/>
        <v>1.2294740751008656E-2</v>
      </c>
      <c r="L144" s="26">
        <v>113</v>
      </c>
      <c r="M144" s="26">
        <v>6991.2618967268991</v>
      </c>
      <c r="N144" s="26">
        <v>-2344.5028967268991</v>
      </c>
    </row>
    <row r="145" spans="1:14">
      <c r="A145" s="21">
        <v>1</v>
      </c>
      <c r="B145" s="3">
        <v>19</v>
      </c>
      <c r="C145" s="3">
        <v>34.1</v>
      </c>
      <c r="D145" s="3">
        <v>0</v>
      </c>
      <c r="E145" s="3">
        <v>0</v>
      </c>
      <c r="F145" s="3">
        <v>0</v>
      </c>
      <c r="G145" s="3">
        <v>1</v>
      </c>
      <c r="H145" s="3">
        <v>1261.442</v>
      </c>
      <c r="I145" s="21">
        <f t="shared" si="4"/>
        <v>3482.6632700949331</v>
      </c>
      <c r="J145" s="21">
        <f t="shared" si="5"/>
        <v>1.7608588187922496</v>
      </c>
      <c r="L145" s="26">
        <v>114</v>
      </c>
      <c r="M145" s="26">
        <v>5328.0202434284547</v>
      </c>
      <c r="N145" s="26">
        <v>-2923.2864434284547</v>
      </c>
    </row>
    <row r="146" spans="1:14">
      <c r="A146" s="21">
        <v>1</v>
      </c>
      <c r="B146" s="3">
        <v>22</v>
      </c>
      <c r="C146" s="3">
        <v>25.175000000000001</v>
      </c>
      <c r="D146" s="3">
        <v>0</v>
      </c>
      <c r="E146" s="3">
        <v>0</v>
      </c>
      <c r="F146" s="3">
        <v>0</v>
      </c>
      <c r="G146" s="3">
        <v>0</v>
      </c>
      <c r="H146" s="3">
        <v>2045.68525</v>
      </c>
      <c r="I146" s="21">
        <f t="shared" si="4"/>
        <v>2014.0537592952369</v>
      </c>
      <c r="J146" s="21">
        <f t="shared" si="5"/>
        <v>1.5462540341806302E-2</v>
      </c>
      <c r="L146" s="26">
        <v>115</v>
      </c>
      <c r="M146" s="26">
        <v>13519.526494478105</v>
      </c>
      <c r="N146" s="26">
        <v>-2031.2095444781044</v>
      </c>
    </row>
    <row r="147" spans="1:14">
      <c r="A147" s="21">
        <v>1</v>
      </c>
      <c r="B147" s="3">
        <v>54</v>
      </c>
      <c r="C147" s="3">
        <v>31.9</v>
      </c>
      <c r="D147" s="3">
        <v>3</v>
      </c>
      <c r="E147" s="3">
        <v>0</v>
      </c>
      <c r="F147" s="3">
        <v>1</v>
      </c>
      <c r="G147" s="3">
        <v>0</v>
      </c>
      <c r="H147" s="3">
        <v>27322.73386</v>
      </c>
      <c r="I147" s="21">
        <f t="shared" si="4"/>
        <v>13071.784026798108</v>
      </c>
      <c r="J147" s="21">
        <f t="shared" si="5"/>
        <v>0.52157847403641522</v>
      </c>
      <c r="L147" s="26">
        <v>116</v>
      </c>
      <c r="M147" s="26">
        <v>12938.449967832703</v>
      </c>
      <c r="N147" s="26">
        <v>17321.545592167298</v>
      </c>
    </row>
    <row r="148" spans="1:14">
      <c r="A148" s="21">
        <v>1</v>
      </c>
      <c r="B148" s="3">
        <v>22</v>
      </c>
      <c r="C148" s="3">
        <v>36</v>
      </c>
      <c r="D148" s="3">
        <v>0</v>
      </c>
      <c r="E148" s="3">
        <v>0</v>
      </c>
      <c r="F148" s="3">
        <v>0</v>
      </c>
      <c r="G148" s="3">
        <v>1</v>
      </c>
      <c r="H148" s="3">
        <v>2166.732</v>
      </c>
      <c r="I148" s="21">
        <f t="shared" si="4"/>
        <v>4897.1009779624892</v>
      </c>
      <c r="J148" s="21">
        <f t="shared" si="5"/>
        <v>1.2601322996856508</v>
      </c>
      <c r="L148" s="26">
        <v>117</v>
      </c>
      <c r="M148" s="26">
        <v>18496.262460054571</v>
      </c>
      <c r="N148" s="26">
        <v>-7114.9370600545717</v>
      </c>
    </row>
    <row r="149" spans="1:14">
      <c r="A149" s="21">
        <v>1</v>
      </c>
      <c r="B149" s="3">
        <v>34</v>
      </c>
      <c r="C149" s="3">
        <v>22.42</v>
      </c>
      <c r="D149" s="3">
        <v>2</v>
      </c>
      <c r="E149" s="3">
        <v>0</v>
      </c>
      <c r="F149" s="3">
        <v>0</v>
      </c>
      <c r="G149" s="3">
        <v>0</v>
      </c>
      <c r="H149" s="3">
        <v>27375.904780000001</v>
      </c>
      <c r="I149" s="21">
        <f t="shared" si="4"/>
        <v>5108.2618584464017</v>
      </c>
      <c r="J149" s="21">
        <f t="shared" si="5"/>
        <v>0.81340299436684393</v>
      </c>
      <c r="L149" s="26">
        <v>118</v>
      </c>
      <c r="M149" s="26">
        <v>28206.391219738995</v>
      </c>
      <c r="N149" s="26">
        <v>-9098.6116197389929</v>
      </c>
    </row>
    <row r="150" spans="1:14">
      <c r="A150" s="21">
        <v>1</v>
      </c>
      <c r="B150" s="3">
        <v>26</v>
      </c>
      <c r="C150" s="3">
        <v>32.49</v>
      </c>
      <c r="D150" s="3">
        <v>1</v>
      </c>
      <c r="E150" s="3">
        <v>0</v>
      </c>
      <c r="F150" s="3">
        <v>0</v>
      </c>
      <c r="G150" s="3">
        <v>0</v>
      </c>
      <c r="H150" s="3">
        <v>3490.5491000000002</v>
      </c>
      <c r="I150" s="21">
        <f t="shared" si="4"/>
        <v>5990.7848297863484</v>
      </c>
      <c r="J150" s="21">
        <f t="shared" si="5"/>
        <v>0.71628722534983047</v>
      </c>
      <c r="L150" s="26">
        <v>119</v>
      </c>
      <c r="M150" s="26">
        <v>8770.3461271265332</v>
      </c>
      <c r="N150" s="26">
        <v>-169.01682712653383</v>
      </c>
    </row>
    <row r="151" spans="1:14">
      <c r="A151" s="21">
        <v>1</v>
      </c>
      <c r="B151" s="3">
        <v>34</v>
      </c>
      <c r="C151" s="3">
        <v>25.3</v>
      </c>
      <c r="D151" s="3">
        <v>2</v>
      </c>
      <c r="E151" s="3">
        <v>1</v>
      </c>
      <c r="F151" s="3">
        <v>1</v>
      </c>
      <c r="G151" s="3">
        <v>0</v>
      </c>
      <c r="H151" s="3">
        <v>18972.494999999999</v>
      </c>
      <c r="I151" s="21">
        <f t="shared" si="4"/>
        <v>29068.954193589285</v>
      </c>
      <c r="J151" s="21">
        <f t="shared" si="5"/>
        <v>0.53216296504963034</v>
      </c>
      <c r="L151" s="26">
        <v>120</v>
      </c>
      <c r="M151" s="26">
        <v>6200.9902983177217</v>
      </c>
      <c r="N151" s="26">
        <v>485.44100168227851</v>
      </c>
    </row>
    <row r="152" spans="1:14">
      <c r="A152" s="21">
        <v>1</v>
      </c>
      <c r="B152" s="3">
        <v>29</v>
      </c>
      <c r="C152" s="3">
        <v>29.734999999999999</v>
      </c>
      <c r="D152" s="3">
        <v>2</v>
      </c>
      <c r="E152" s="3">
        <v>0</v>
      </c>
      <c r="F152" s="3">
        <v>0</v>
      </c>
      <c r="G152" s="3">
        <v>0</v>
      </c>
      <c r="H152" s="3">
        <v>18157.876</v>
      </c>
      <c r="I152" s="21">
        <f t="shared" si="4"/>
        <v>6300.3912688923047</v>
      </c>
      <c r="J152" s="21">
        <f t="shared" si="5"/>
        <v>0.65302157207746625</v>
      </c>
      <c r="L152" s="26">
        <v>121</v>
      </c>
      <c r="M152" s="26">
        <v>11866.835328759184</v>
      </c>
      <c r="N152" s="26">
        <v>-4126.4983287591831</v>
      </c>
    </row>
    <row r="153" spans="1:14">
      <c r="A153" s="21">
        <v>1</v>
      </c>
      <c r="B153" s="3">
        <v>30</v>
      </c>
      <c r="C153" s="3">
        <v>28.69</v>
      </c>
      <c r="D153" s="3">
        <v>3</v>
      </c>
      <c r="E153" s="3">
        <v>1</v>
      </c>
      <c r="F153" s="3">
        <v>0</v>
      </c>
      <c r="G153" s="3">
        <v>0</v>
      </c>
      <c r="H153" s="3">
        <v>20745.989099999999</v>
      </c>
      <c r="I153" s="21">
        <f t="shared" si="4"/>
        <v>30518.936542090145</v>
      </c>
      <c r="J153" s="21">
        <f t="shared" si="5"/>
        <v>0.47107647627608878</v>
      </c>
      <c r="L153" s="26">
        <v>122</v>
      </c>
      <c r="M153" s="26">
        <v>503.46429480077313</v>
      </c>
      <c r="N153" s="26">
        <v>1202.1602051992268</v>
      </c>
    </row>
    <row r="154" spans="1:14">
      <c r="A154" s="21">
        <v>1</v>
      </c>
      <c r="B154" s="3">
        <v>29</v>
      </c>
      <c r="C154" s="3">
        <v>38.83</v>
      </c>
      <c r="D154" s="3">
        <v>3</v>
      </c>
      <c r="E154" s="3">
        <v>0</v>
      </c>
      <c r="F154" s="3">
        <v>1</v>
      </c>
      <c r="G154" s="3">
        <v>0</v>
      </c>
      <c r="H154" s="3">
        <v>5138.2566999999999</v>
      </c>
      <c r="I154" s="21">
        <f t="shared" si="4"/>
        <v>8993.4087108713211</v>
      </c>
      <c r="J154" s="21">
        <f t="shared" si="5"/>
        <v>0.7502840430045703</v>
      </c>
      <c r="L154" s="26">
        <v>123</v>
      </c>
      <c r="M154" s="26">
        <v>2786.8780500301373</v>
      </c>
      <c r="N154" s="26">
        <v>-529.40280003013731</v>
      </c>
    </row>
    <row r="155" spans="1:14">
      <c r="A155" s="21">
        <v>1</v>
      </c>
      <c r="B155" s="3">
        <v>46</v>
      </c>
      <c r="C155" s="3">
        <v>30.495000000000001</v>
      </c>
      <c r="D155" s="3">
        <v>3</v>
      </c>
      <c r="E155" s="3">
        <v>1</v>
      </c>
      <c r="F155" s="3">
        <v>0</v>
      </c>
      <c r="G155" s="3">
        <v>0</v>
      </c>
      <c r="H155" s="3">
        <v>40720.551050000002</v>
      </c>
      <c r="I155" s="21">
        <f t="shared" si="4"/>
        <v>35242.286401283418</v>
      </c>
      <c r="J155" s="21">
        <f t="shared" si="5"/>
        <v>0.13453316586973307</v>
      </c>
      <c r="L155" s="26">
        <v>124</v>
      </c>
      <c r="M155" s="26">
        <v>34074.723672390042</v>
      </c>
      <c r="N155" s="26">
        <v>5481.7708276099584</v>
      </c>
    </row>
    <row r="156" spans="1:14">
      <c r="A156" s="21">
        <v>1</v>
      </c>
      <c r="B156" s="3">
        <v>51</v>
      </c>
      <c r="C156" s="3">
        <v>37.729999999999997</v>
      </c>
      <c r="D156" s="3">
        <v>1</v>
      </c>
      <c r="E156" s="3">
        <v>0</v>
      </c>
      <c r="F156" s="3">
        <v>1</v>
      </c>
      <c r="G156" s="3">
        <v>0</v>
      </c>
      <c r="H156" s="3">
        <v>9877.6077000000005</v>
      </c>
      <c r="I156" s="21">
        <f t="shared" si="4"/>
        <v>13331.955547575795</v>
      </c>
      <c r="J156" s="21">
        <f t="shared" si="5"/>
        <v>0.34971502741253779</v>
      </c>
      <c r="L156" s="26">
        <v>125</v>
      </c>
      <c r="M156" s="26">
        <v>12813.571223746201</v>
      </c>
      <c r="N156" s="26">
        <v>-2698.562373746201</v>
      </c>
    </row>
    <row r="157" spans="1:14">
      <c r="A157" s="21">
        <v>1</v>
      </c>
      <c r="B157" s="3">
        <v>53</v>
      </c>
      <c r="C157" s="3">
        <v>37.43</v>
      </c>
      <c r="D157" s="3">
        <v>1</v>
      </c>
      <c r="E157" s="3">
        <v>0</v>
      </c>
      <c r="F157" s="3">
        <v>0</v>
      </c>
      <c r="G157" s="3">
        <v>0</v>
      </c>
      <c r="H157" s="3">
        <v>10959.6947</v>
      </c>
      <c r="I157" s="21">
        <f t="shared" si="4"/>
        <v>14602.845570242504</v>
      </c>
      <c r="J157" s="21">
        <f t="shared" si="5"/>
        <v>0.33241353614006269</v>
      </c>
      <c r="L157" s="26">
        <v>126</v>
      </c>
      <c r="M157" s="26">
        <v>4264.5745401810482</v>
      </c>
      <c r="N157" s="26">
        <v>-879.17539018104799</v>
      </c>
    </row>
    <row r="158" spans="1:14">
      <c r="A158" s="21">
        <v>1</v>
      </c>
      <c r="B158" s="3">
        <v>19</v>
      </c>
      <c r="C158" s="3">
        <v>28.4</v>
      </c>
      <c r="D158" s="3">
        <v>1</v>
      </c>
      <c r="E158" s="3">
        <v>0</v>
      </c>
      <c r="F158" s="3">
        <v>0</v>
      </c>
      <c r="G158" s="3">
        <v>1</v>
      </c>
      <c r="H158" s="3">
        <v>1842.519</v>
      </c>
      <c r="I158" s="21">
        <f t="shared" si="4"/>
        <v>2023.9518065374712</v>
      </c>
      <c r="J158" s="21">
        <f t="shared" si="5"/>
        <v>9.8469978620286225E-2</v>
      </c>
      <c r="L158" s="26">
        <v>127</v>
      </c>
      <c r="M158" s="26">
        <v>25362.418461592915</v>
      </c>
      <c r="N158" s="26">
        <v>-8281.3384615929135</v>
      </c>
    </row>
    <row r="159" spans="1:14">
      <c r="A159" s="21">
        <v>1</v>
      </c>
      <c r="B159" s="3">
        <v>35</v>
      </c>
      <c r="C159" s="3">
        <v>24.13</v>
      </c>
      <c r="D159" s="3">
        <v>1</v>
      </c>
      <c r="E159" s="3">
        <v>0</v>
      </c>
      <c r="F159" s="3">
        <v>0</v>
      </c>
      <c r="G159" s="3">
        <v>0</v>
      </c>
      <c r="H159" s="3">
        <v>5125.2156999999997</v>
      </c>
      <c r="I159" s="21">
        <f t="shared" si="4"/>
        <v>5472.8007870446881</v>
      </c>
      <c r="J159" s="21">
        <f t="shared" si="5"/>
        <v>6.78186260618628E-2</v>
      </c>
      <c r="L159" s="26">
        <v>128</v>
      </c>
      <c r="M159" s="26">
        <v>13081.390565339319</v>
      </c>
      <c r="N159" s="26">
        <v>-3446.852565339319</v>
      </c>
    </row>
    <row r="160" spans="1:14">
      <c r="A160" s="21">
        <v>1</v>
      </c>
      <c r="B160" s="3">
        <v>48</v>
      </c>
      <c r="C160" s="3">
        <v>29.7</v>
      </c>
      <c r="D160" s="3">
        <v>0</v>
      </c>
      <c r="E160" s="3">
        <v>0</v>
      </c>
      <c r="F160" s="3">
        <v>1</v>
      </c>
      <c r="G160" s="3">
        <v>0</v>
      </c>
      <c r="H160" s="3">
        <v>7789.6350000000002</v>
      </c>
      <c r="I160" s="21">
        <f t="shared" si="4"/>
        <v>9370.1023133756989</v>
      </c>
      <c r="J160" s="21">
        <f t="shared" si="5"/>
        <v>0.20289362895382115</v>
      </c>
      <c r="L160" s="26">
        <v>129</v>
      </c>
      <c r="M160" s="26">
        <v>26861.748596963487</v>
      </c>
      <c r="N160" s="26">
        <v>5872.437703036514</v>
      </c>
    </row>
    <row r="161" spans="1:14">
      <c r="A161" s="21">
        <v>1</v>
      </c>
      <c r="B161" s="3">
        <v>32</v>
      </c>
      <c r="C161" s="3">
        <v>37.145000000000003</v>
      </c>
      <c r="D161" s="3">
        <v>3</v>
      </c>
      <c r="E161" s="3">
        <v>0</v>
      </c>
      <c r="F161" s="3">
        <v>0</v>
      </c>
      <c r="G161" s="3">
        <v>0</v>
      </c>
      <c r="H161" s="3">
        <v>6334.3435499999996</v>
      </c>
      <c r="I161" s="21">
        <f t="shared" si="4"/>
        <v>10052.286875558015</v>
      </c>
      <c r="J161" s="21">
        <f t="shared" si="5"/>
        <v>0.58695005981448789</v>
      </c>
      <c r="L161" s="26">
        <v>130</v>
      </c>
      <c r="M161" s="26">
        <v>9512.0577816501063</v>
      </c>
      <c r="N161" s="26">
        <v>-3429.6527816501066</v>
      </c>
    </row>
    <row r="162" spans="1:14">
      <c r="A162" s="21">
        <v>1</v>
      </c>
      <c r="B162" s="3">
        <v>42</v>
      </c>
      <c r="C162" s="3">
        <v>23.37</v>
      </c>
      <c r="D162" s="3">
        <v>0</v>
      </c>
      <c r="E162" s="3">
        <v>1</v>
      </c>
      <c r="F162" s="3">
        <v>0</v>
      </c>
      <c r="G162" s="3">
        <v>0</v>
      </c>
      <c r="H162" s="3">
        <v>19964.746299999999</v>
      </c>
      <c r="I162" s="21">
        <f t="shared" si="4"/>
        <v>30386.808895551618</v>
      </c>
      <c r="J162" s="21">
        <f t="shared" si="5"/>
        <v>0.52202329240475343</v>
      </c>
      <c r="L162" s="26">
        <v>131</v>
      </c>
      <c r="M162" s="26">
        <v>11973.68318761595</v>
      </c>
      <c r="N162" s="26">
        <v>841.76176238404878</v>
      </c>
    </row>
    <row r="163" spans="1:14">
      <c r="A163" s="21">
        <v>1</v>
      </c>
      <c r="B163" s="3">
        <v>40</v>
      </c>
      <c r="C163" s="3">
        <v>25.46</v>
      </c>
      <c r="D163" s="3">
        <v>1</v>
      </c>
      <c r="E163" s="3">
        <v>0</v>
      </c>
      <c r="F163" s="3">
        <v>0</v>
      </c>
      <c r="G163" s="3">
        <v>0</v>
      </c>
      <c r="H163" s="3">
        <v>7077.1894000000002</v>
      </c>
      <c r="I163" s="21">
        <f t="shared" si="4"/>
        <v>7208.2257153645569</v>
      </c>
      <c r="J163" s="21">
        <f t="shared" si="5"/>
        <v>1.8515304304920353E-2</v>
      </c>
      <c r="L163" s="26">
        <v>132</v>
      </c>
      <c r="M163" s="26">
        <v>10975.662409283685</v>
      </c>
      <c r="N163" s="26">
        <v>2640.696190716315</v>
      </c>
    </row>
    <row r="164" spans="1:14">
      <c r="A164" s="21">
        <v>1</v>
      </c>
      <c r="B164" s="3">
        <v>44</v>
      </c>
      <c r="C164" s="3">
        <v>39.520000000000003</v>
      </c>
      <c r="D164" s="3">
        <v>0</v>
      </c>
      <c r="E164" s="3">
        <v>0</v>
      </c>
      <c r="F164" s="3">
        <v>0</v>
      </c>
      <c r="G164" s="3">
        <v>0</v>
      </c>
      <c r="H164" s="3">
        <v>6948.7007999999996</v>
      </c>
      <c r="I164" s="21">
        <f t="shared" si="4"/>
        <v>12526.004299789021</v>
      </c>
      <c r="J164" s="21">
        <f t="shared" si="5"/>
        <v>0.80263975386435149</v>
      </c>
      <c r="L164" s="26">
        <v>133</v>
      </c>
      <c r="M164" s="26">
        <v>13773.523242704961</v>
      </c>
      <c r="N164" s="26">
        <v>-2609.9552427049621</v>
      </c>
    </row>
    <row r="165" spans="1:14">
      <c r="A165" s="21">
        <v>1</v>
      </c>
      <c r="B165" s="3">
        <v>48</v>
      </c>
      <c r="C165" s="3">
        <v>24.42</v>
      </c>
      <c r="D165" s="3">
        <v>0</v>
      </c>
      <c r="E165" s="3">
        <v>1</v>
      </c>
      <c r="F165" s="3">
        <v>1</v>
      </c>
      <c r="G165" s="3">
        <v>0</v>
      </c>
      <c r="H165" s="3">
        <v>21223.675800000001</v>
      </c>
      <c r="I165" s="21">
        <f t="shared" si="4"/>
        <v>31425.950998934783</v>
      </c>
      <c r="J165" s="21">
        <f t="shared" si="5"/>
        <v>0.48070255572480902</v>
      </c>
      <c r="L165" s="26">
        <v>134</v>
      </c>
      <c r="M165" s="26">
        <v>1371.7182946186522</v>
      </c>
      <c r="N165" s="26">
        <v>260.8461553813479</v>
      </c>
    </row>
    <row r="166" spans="1:14">
      <c r="A166" s="21">
        <v>1</v>
      </c>
      <c r="B166" s="3">
        <v>18</v>
      </c>
      <c r="C166" s="3">
        <v>25.175000000000001</v>
      </c>
      <c r="D166" s="3">
        <v>0</v>
      </c>
      <c r="E166" s="3">
        <v>1</v>
      </c>
      <c r="F166" s="3">
        <v>0</v>
      </c>
      <c r="G166" s="3">
        <v>0</v>
      </c>
      <c r="H166" s="3">
        <v>15518.180249999999</v>
      </c>
      <c r="I166" s="21">
        <f t="shared" si="4"/>
        <v>24829.903129743834</v>
      </c>
      <c r="J166" s="21">
        <f t="shared" si="5"/>
        <v>0.60005250162910273</v>
      </c>
      <c r="L166" s="26">
        <v>135</v>
      </c>
      <c r="M166" s="26">
        <v>2722.5361964308895</v>
      </c>
      <c r="N166" s="26">
        <v>-265.32504643088942</v>
      </c>
    </row>
    <row r="167" spans="1:14">
      <c r="A167" s="21">
        <v>1</v>
      </c>
      <c r="B167" s="3">
        <v>30</v>
      </c>
      <c r="C167" s="3">
        <v>35.53</v>
      </c>
      <c r="D167" s="3">
        <v>0</v>
      </c>
      <c r="E167" s="3">
        <v>1</v>
      </c>
      <c r="F167" s="3">
        <v>1</v>
      </c>
      <c r="G167" s="3">
        <v>0</v>
      </c>
      <c r="H167" s="3">
        <v>36950.256699999998</v>
      </c>
      <c r="I167" s="21">
        <f t="shared" si="4"/>
        <v>30562.14119656663</v>
      </c>
      <c r="J167" s="21">
        <f t="shared" si="5"/>
        <v>0.17288419821541776</v>
      </c>
      <c r="L167" s="26">
        <v>136</v>
      </c>
      <c r="M167" s="26">
        <v>2129.1779548157547</v>
      </c>
      <c r="N167" s="26">
        <v>26.503545184245468</v>
      </c>
    </row>
    <row r="168" spans="1:14">
      <c r="A168" s="21">
        <v>1</v>
      </c>
      <c r="B168" s="3">
        <v>50</v>
      </c>
      <c r="C168" s="3">
        <v>27.83</v>
      </c>
      <c r="D168" s="3">
        <v>3</v>
      </c>
      <c r="E168" s="3">
        <v>0</v>
      </c>
      <c r="F168" s="3">
        <v>1</v>
      </c>
      <c r="G168" s="3">
        <v>0</v>
      </c>
      <c r="H168" s="3">
        <v>19749.383379999999</v>
      </c>
      <c r="I168" s="21">
        <f t="shared" si="4"/>
        <v>10665.488231935171</v>
      </c>
      <c r="J168" s="21">
        <f t="shared" si="5"/>
        <v>0.45995841861391973</v>
      </c>
      <c r="L168" s="26">
        <v>137</v>
      </c>
      <c r="M168" s="26">
        <v>3482.6632700949331</v>
      </c>
      <c r="N168" s="26">
        <v>-2221.2212700949331</v>
      </c>
    </row>
    <row r="169" spans="1:14">
      <c r="A169" s="21">
        <v>1</v>
      </c>
      <c r="B169" s="3">
        <v>42</v>
      </c>
      <c r="C169" s="3">
        <v>26.6</v>
      </c>
      <c r="D169" s="3">
        <v>0</v>
      </c>
      <c r="E169" s="3">
        <v>1</v>
      </c>
      <c r="F169" s="3">
        <v>0</v>
      </c>
      <c r="G169" s="3">
        <v>0</v>
      </c>
      <c r="H169" s="3">
        <v>21348.705999999998</v>
      </c>
      <c r="I169" s="21">
        <f t="shared" si="4"/>
        <v>31480.620406738828</v>
      </c>
      <c r="J169" s="21">
        <f t="shared" si="5"/>
        <v>0.47459150014707358</v>
      </c>
      <c r="L169" s="26">
        <v>138</v>
      </c>
      <c r="M169" s="26">
        <v>2014.0537592952369</v>
      </c>
      <c r="N169" s="26">
        <v>31.63149070476311</v>
      </c>
    </row>
    <row r="170" spans="1:14">
      <c r="A170" s="21">
        <v>1</v>
      </c>
      <c r="B170" s="3">
        <v>18</v>
      </c>
      <c r="C170" s="3">
        <v>36.85</v>
      </c>
      <c r="D170" s="3">
        <v>0</v>
      </c>
      <c r="E170" s="3">
        <v>1</v>
      </c>
      <c r="F170" s="3">
        <v>1</v>
      </c>
      <c r="G170" s="3">
        <v>0</v>
      </c>
      <c r="H170" s="3">
        <v>36149.483500000002</v>
      </c>
      <c r="I170" s="21">
        <f t="shared" si="4"/>
        <v>27925.071070913717</v>
      </c>
      <c r="J170" s="21">
        <f t="shared" si="5"/>
        <v>0.22751120162162994</v>
      </c>
      <c r="L170" s="26">
        <v>139</v>
      </c>
      <c r="M170" s="26">
        <v>13071.784026798108</v>
      </c>
      <c r="N170" s="26">
        <v>14250.949833201892</v>
      </c>
    </row>
    <row r="171" spans="1:14">
      <c r="A171" s="21">
        <v>1</v>
      </c>
      <c r="B171" s="3">
        <v>54</v>
      </c>
      <c r="C171" s="3">
        <v>39.6</v>
      </c>
      <c r="D171" s="3">
        <v>1</v>
      </c>
      <c r="E171" s="3">
        <v>0</v>
      </c>
      <c r="F171" s="3">
        <v>0</v>
      </c>
      <c r="G171" s="3">
        <v>1</v>
      </c>
      <c r="H171" s="3">
        <v>10450.552</v>
      </c>
      <c r="I171" s="21">
        <f t="shared" si="4"/>
        <v>14811.958427421685</v>
      </c>
      <c r="J171" s="21">
        <f t="shared" si="5"/>
        <v>0.4173374217382666</v>
      </c>
      <c r="L171" s="26">
        <v>140</v>
      </c>
      <c r="M171" s="26">
        <v>4897.1009779624892</v>
      </c>
      <c r="N171" s="26">
        <v>-2730.3689779624892</v>
      </c>
    </row>
    <row r="172" spans="1:14">
      <c r="A172" s="21">
        <v>1</v>
      </c>
      <c r="B172" s="3">
        <v>32</v>
      </c>
      <c r="C172" s="3">
        <v>29.8</v>
      </c>
      <c r="D172" s="3">
        <v>2</v>
      </c>
      <c r="E172" s="3">
        <v>0</v>
      </c>
      <c r="F172" s="3">
        <v>0</v>
      </c>
      <c r="G172" s="3">
        <v>1</v>
      </c>
      <c r="H172" s="3">
        <v>5152.134</v>
      </c>
      <c r="I172" s="21">
        <f t="shared" si="4"/>
        <v>6310.6768977088213</v>
      </c>
      <c r="J172" s="21">
        <f t="shared" si="5"/>
        <v>0.22486660822657589</v>
      </c>
      <c r="L172" s="26">
        <v>141</v>
      </c>
      <c r="M172" s="26">
        <v>5108.2618584464017</v>
      </c>
      <c r="N172" s="26">
        <v>22267.642921553597</v>
      </c>
    </row>
    <row r="173" spans="1:14">
      <c r="A173" s="21">
        <v>1</v>
      </c>
      <c r="B173" s="3">
        <v>37</v>
      </c>
      <c r="C173" s="3">
        <v>29.64</v>
      </c>
      <c r="D173" s="3">
        <v>0</v>
      </c>
      <c r="E173" s="3">
        <v>0</v>
      </c>
      <c r="F173" s="3">
        <v>0</v>
      </c>
      <c r="G173" s="3">
        <v>0</v>
      </c>
      <c r="H173" s="3">
        <v>5028.1466</v>
      </c>
      <c r="I173" s="21">
        <f t="shared" si="4"/>
        <v>7381.1831782529553</v>
      </c>
      <c r="J173" s="21">
        <f t="shared" si="5"/>
        <v>0.46797294618517193</v>
      </c>
      <c r="L173" s="26">
        <v>142</v>
      </c>
      <c r="M173" s="26">
        <v>5990.7848297863484</v>
      </c>
      <c r="N173" s="26">
        <v>-2500.2357297863482</v>
      </c>
    </row>
    <row r="174" spans="1:14">
      <c r="A174" s="21">
        <v>1</v>
      </c>
      <c r="B174" s="3">
        <v>47</v>
      </c>
      <c r="C174" s="3">
        <v>28.215</v>
      </c>
      <c r="D174" s="3">
        <v>4</v>
      </c>
      <c r="E174" s="3">
        <v>0</v>
      </c>
      <c r="F174" s="3">
        <v>0</v>
      </c>
      <c r="G174" s="3">
        <v>0</v>
      </c>
      <c r="H174" s="3">
        <v>10407.085849999999</v>
      </c>
      <c r="I174" s="21">
        <f t="shared" si="4"/>
        <v>11354.859760188741</v>
      </c>
      <c r="J174" s="21">
        <f t="shared" si="5"/>
        <v>9.107005782879575E-2</v>
      </c>
      <c r="L174" s="26">
        <v>143</v>
      </c>
      <c r="M174" s="26">
        <v>29068.954193589285</v>
      </c>
      <c r="N174" s="26">
        <v>-10096.459193589286</v>
      </c>
    </row>
    <row r="175" spans="1:14">
      <c r="A175" s="21">
        <v>1</v>
      </c>
      <c r="B175" s="3">
        <v>20</v>
      </c>
      <c r="C175" s="3">
        <v>37</v>
      </c>
      <c r="D175" s="3">
        <v>5</v>
      </c>
      <c r="E175" s="3">
        <v>0</v>
      </c>
      <c r="F175" s="3">
        <v>0</v>
      </c>
      <c r="G175" s="3">
        <v>1</v>
      </c>
      <c r="H175" s="3">
        <v>4830.63</v>
      </c>
      <c r="I175" s="21">
        <f t="shared" si="4"/>
        <v>7079.4502535451647</v>
      </c>
      <c r="J175" s="21">
        <f t="shared" si="5"/>
        <v>0.46553353362711791</v>
      </c>
      <c r="L175" s="26">
        <v>144</v>
      </c>
      <c r="M175" s="26">
        <v>6300.3912688923047</v>
      </c>
      <c r="N175" s="26">
        <v>11857.484731107696</v>
      </c>
    </row>
    <row r="176" spans="1:14">
      <c r="A176" s="21">
        <v>1</v>
      </c>
      <c r="B176" s="3">
        <v>32</v>
      </c>
      <c r="C176" s="3">
        <v>33.155000000000001</v>
      </c>
      <c r="D176" s="3">
        <v>3</v>
      </c>
      <c r="E176" s="3">
        <v>0</v>
      </c>
      <c r="F176" s="3">
        <v>0</v>
      </c>
      <c r="G176" s="3">
        <v>0</v>
      </c>
      <c r="H176" s="3">
        <v>6128.79745</v>
      </c>
      <c r="I176" s="21">
        <f t="shared" si="4"/>
        <v>8701.1079499738134</v>
      </c>
      <c r="J176" s="21">
        <f t="shared" si="5"/>
        <v>0.41970884516240842</v>
      </c>
      <c r="L176" s="26">
        <v>145</v>
      </c>
      <c r="M176" s="26">
        <v>30518.936542090145</v>
      </c>
      <c r="N176" s="26">
        <v>-9772.9474420901461</v>
      </c>
    </row>
    <row r="177" spans="1:14">
      <c r="A177" s="21">
        <v>1</v>
      </c>
      <c r="B177" s="3">
        <v>19</v>
      </c>
      <c r="C177" s="3">
        <v>31.824999999999999</v>
      </c>
      <c r="D177" s="3">
        <v>1</v>
      </c>
      <c r="E177" s="3">
        <v>0</v>
      </c>
      <c r="F177" s="3">
        <v>0</v>
      </c>
      <c r="G177" s="3">
        <v>0</v>
      </c>
      <c r="H177" s="3">
        <v>2719.2797500000001</v>
      </c>
      <c r="I177" s="21">
        <f t="shared" si="4"/>
        <v>3966.5436078137946</v>
      </c>
      <c r="J177" s="21">
        <f t="shared" si="5"/>
        <v>0.4586743448568667</v>
      </c>
      <c r="L177" s="26">
        <v>146</v>
      </c>
      <c r="M177" s="26">
        <v>8993.4087108713211</v>
      </c>
      <c r="N177" s="26">
        <v>-3855.1520108713212</v>
      </c>
    </row>
    <row r="178" spans="1:14">
      <c r="A178" s="21">
        <v>1</v>
      </c>
      <c r="B178" s="3">
        <v>27</v>
      </c>
      <c r="C178" s="3">
        <v>18.905000000000001</v>
      </c>
      <c r="D178" s="3">
        <v>3</v>
      </c>
      <c r="E178" s="3">
        <v>0</v>
      </c>
      <c r="F178" s="3">
        <v>0</v>
      </c>
      <c r="G178" s="3">
        <v>0</v>
      </c>
      <c r="H178" s="3">
        <v>4827.9049500000001</v>
      </c>
      <c r="I178" s="21">
        <f t="shared" si="4"/>
        <v>2590.4369769051045</v>
      </c>
      <c r="J178" s="21">
        <f t="shared" si="5"/>
        <v>0.46344490959684193</v>
      </c>
      <c r="L178" s="26">
        <v>147</v>
      </c>
      <c r="M178" s="26">
        <v>35242.286401283418</v>
      </c>
      <c r="N178" s="26">
        <v>5478.2646487165839</v>
      </c>
    </row>
    <row r="179" spans="1:14">
      <c r="A179" s="21">
        <v>1</v>
      </c>
      <c r="B179" s="3">
        <v>63</v>
      </c>
      <c r="C179" s="3">
        <v>41.47</v>
      </c>
      <c r="D179" s="3">
        <v>0</v>
      </c>
      <c r="E179" s="3">
        <v>0</v>
      </c>
      <c r="F179" s="3">
        <v>1</v>
      </c>
      <c r="G179" s="3">
        <v>0</v>
      </c>
      <c r="H179" s="3">
        <v>13405.390299999999</v>
      </c>
      <c r="I179" s="21">
        <f t="shared" si="4"/>
        <v>17211.006682557123</v>
      </c>
      <c r="J179" s="21">
        <f t="shared" si="5"/>
        <v>0.28388702584490388</v>
      </c>
      <c r="L179" s="26">
        <v>148</v>
      </c>
      <c r="M179" s="26">
        <v>13331.955547575795</v>
      </c>
      <c r="N179" s="26">
        <v>-3454.3478475757947</v>
      </c>
    </row>
    <row r="180" spans="1:14">
      <c r="A180" s="21">
        <v>1</v>
      </c>
      <c r="B180" s="3">
        <v>49</v>
      </c>
      <c r="C180" s="3">
        <v>30.3</v>
      </c>
      <c r="D180" s="3">
        <v>0</v>
      </c>
      <c r="E180" s="3">
        <v>0</v>
      </c>
      <c r="F180" s="3">
        <v>0</v>
      </c>
      <c r="G180" s="3">
        <v>1</v>
      </c>
      <c r="H180" s="3">
        <v>8116.68</v>
      </c>
      <c r="I180" s="21">
        <f t="shared" si="4"/>
        <v>9906.0179168607756</v>
      </c>
      <c r="J180" s="21">
        <f t="shared" si="5"/>
        <v>0.22045194794679293</v>
      </c>
      <c r="L180" s="26">
        <v>149</v>
      </c>
      <c r="M180" s="26">
        <v>14602.845570242504</v>
      </c>
      <c r="N180" s="26">
        <v>-3643.1508702425035</v>
      </c>
    </row>
    <row r="181" spans="1:14">
      <c r="A181" s="21">
        <v>1</v>
      </c>
      <c r="B181" s="3">
        <v>18</v>
      </c>
      <c r="C181" s="3">
        <v>15.96</v>
      </c>
      <c r="D181" s="3">
        <v>0</v>
      </c>
      <c r="E181" s="3">
        <v>0</v>
      </c>
      <c r="F181" s="3">
        <v>0</v>
      </c>
      <c r="G181" s="3">
        <v>0</v>
      </c>
      <c r="H181" s="3">
        <v>1694.7963999999999</v>
      </c>
      <c r="I181" s="21">
        <f t="shared" si="4"/>
        <v>-2134.5517027683809</v>
      </c>
      <c r="J181" s="21">
        <f t="shared" si="5"/>
        <v>2.2594738239757772</v>
      </c>
      <c r="L181" s="26">
        <v>150</v>
      </c>
      <c r="M181" s="26">
        <v>2023.9518065374712</v>
      </c>
      <c r="N181" s="26">
        <v>-181.43280653747115</v>
      </c>
    </row>
    <row r="182" spans="1:14">
      <c r="A182" s="21">
        <v>1</v>
      </c>
      <c r="B182" s="3">
        <v>35</v>
      </c>
      <c r="C182" s="3">
        <v>34.799999999999997</v>
      </c>
      <c r="D182" s="3">
        <v>1</v>
      </c>
      <c r="E182" s="3">
        <v>0</v>
      </c>
      <c r="F182" s="3">
        <v>0</v>
      </c>
      <c r="G182" s="3">
        <v>1</v>
      </c>
      <c r="H182" s="3">
        <v>5246.0469999999996</v>
      </c>
      <c r="I182" s="21">
        <f t="shared" si="4"/>
        <v>8303.358598828343</v>
      </c>
      <c r="J182" s="21">
        <f t="shared" si="5"/>
        <v>0.58278387494971806</v>
      </c>
      <c r="L182" s="26">
        <v>151</v>
      </c>
      <c r="M182" s="26">
        <v>5472.8007870446881</v>
      </c>
      <c r="N182" s="26">
        <v>-347.58508704468841</v>
      </c>
    </row>
    <row r="183" spans="1:14">
      <c r="A183" s="21">
        <v>1</v>
      </c>
      <c r="B183" s="3">
        <v>24</v>
      </c>
      <c r="C183" s="3">
        <v>33.344999999999999</v>
      </c>
      <c r="D183" s="3">
        <v>0</v>
      </c>
      <c r="E183" s="3">
        <v>0</v>
      </c>
      <c r="F183" s="3">
        <v>0</v>
      </c>
      <c r="G183" s="3">
        <v>0</v>
      </c>
      <c r="H183" s="3">
        <v>2855.4375500000001</v>
      </c>
      <c r="I183" s="21">
        <f t="shared" si="4"/>
        <v>5294.7662453129378</v>
      </c>
      <c r="J183" s="21">
        <f t="shared" si="5"/>
        <v>0.85427492375483316</v>
      </c>
      <c r="L183" s="26">
        <v>152</v>
      </c>
      <c r="M183" s="26">
        <v>9370.1023133756989</v>
      </c>
      <c r="N183" s="26">
        <v>-1580.4673133756987</v>
      </c>
    </row>
    <row r="184" spans="1:14">
      <c r="A184" s="21">
        <v>1</v>
      </c>
      <c r="B184" s="3">
        <v>63</v>
      </c>
      <c r="C184" s="3">
        <v>37.700000000000003</v>
      </c>
      <c r="D184" s="3">
        <v>0</v>
      </c>
      <c r="E184" s="3">
        <v>1</v>
      </c>
      <c r="F184" s="3">
        <v>0</v>
      </c>
      <c r="G184" s="3">
        <v>1</v>
      </c>
      <c r="H184" s="3">
        <v>48824.45</v>
      </c>
      <c r="I184" s="21">
        <f t="shared" si="4"/>
        <v>39853.928195583176</v>
      </c>
      <c r="J184" s="21">
        <f t="shared" si="5"/>
        <v>0.18373011481781817</v>
      </c>
      <c r="L184" s="26">
        <v>153</v>
      </c>
      <c r="M184" s="26">
        <v>10052.286875558015</v>
      </c>
      <c r="N184" s="26">
        <v>-3717.9433255580152</v>
      </c>
    </row>
    <row r="185" spans="1:14">
      <c r="A185" s="21">
        <v>1</v>
      </c>
      <c r="B185" s="3">
        <v>38</v>
      </c>
      <c r="C185" s="3">
        <v>27.835000000000001</v>
      </c>
      <c r="D185" s="3">
        <v>2</v>
      </c>
      <c r="E185" s="3">
        <v>0</v>
      </c>
      <c r="F185" s="3">
        <v>0</v>
      </c>
      <c r="G185" s="3">
        <v>0</v>
      </c>
      <c r="H185" s="3">
        <v>6455.86265</v>
      </c>
      <c r="I185" s="21">
        <f t="shared" si="4"/>
        <v>7970.0302485250668</v>
      </c>
      <c r="J185" s="21">
        <f t="shared" si="5"/>
        <v>0.23454148277536027</v>
      </c>
      <c r="L185" s="26">
        <v>154</v>
      </c>
      <c r="M185" s="26">
        <v>30386.808895551618</v>
      </c>
      <c r="N185" s="26">
        <v>-10422.062595551619</v>
      </c>
    </row>
    <row r="186" spans="1:14">
      <c r="A186" s="21">
        <v>1</v>
      </c>
      <c r="B186" s="3">
        <v>54</v>
      </c>
      <c r="C186" s="3">
        <v>29.2</v>
      </c>
      <c r="D186" s="3">
        <v>1</v>
      </c>
      <c r="E186" s="3">
        <v>0</v>
      </c>
      <c r="F186" s="3">
        <v>0</v>
      </c>
      <c r="G186" s="3">
        <v>1</v>
      </c>
      <c r="H186" s="3">
        <v>10436.096</v>
      </c>
      <c r="I186" s="21">
        <f t="shared" si="4"/>
        <v>11290.088546199706</v>
      </c>
      <c r="J186" s="21">
        <f t="shared" si="5"/>
        <v>8.1830652592665531E-2</v>
      </c>
      <c r="L186" s="26">
        <v>155</v>
      </c>
      <c r="M186" s="26">
        <v>7208.2257153645569</v>
      </c>
      <c r="N186" s="26">
        <v>-131.03631536455669</v>
      </c>
    </row>
    <row r="187" spans="1:14">
      <c r="A187" s="21">
        <v>1</v>
      </c>
      <c r="B187" s="3">
        <v>46</v>
      </c>
      <c r="C187" s="3">
        <v>28.9</v>
      </c>
      <c r="D187" s="3">
        <v>2</v>
      </c>
      <c r="E187" s="3">
        <v>0</v>
      </c>
      <c r="F187" s="3">
        <v>0</v>
      </c>
      <c r="G187" s="3">
        <v>1</v>
      </c>
      <c r="H187" s="3">
        <v>8823.2790000000005</v>
      </c>
      <c r="I187" s="21">
        <f t="shared" si="4"/>
        <v>9603.9891651995986</v>
      </c>
      <c r="J187" s="21">
        <f t="shared" si="5"/>
        <v>8.8482996536729489E-2</v>
      </c>
      <c r="L187" s="26">
        <v>156</v>
      </c>
      <c r="M187" s="26">
        <v>12526.004299789021</v>
      </c>
      <c r="N187" s="26">
        <v>-5577.3034997890218</v>
      </c>
    </row>
    <row r="188" spans="1:14">
      <c r="A188" s="21">
        <v>1</v>
      </c>
      <c r="B188" s="3">
        <v>41</v>
      </c>
      <c r="C188" s="3">
        <v>33.155000000000001</v>
      </c>
      <c r="D188" s="3">
        <v>3</v>
      </c>
      <c r="E188" s="3">
        <v>0</v>
      </c>
      <c r="F188" s="3">
        <v>0</v>
      </c>
      <c r="G188" s="3">
        <v>0</v>
      </c>
      <c r="H188" s="3">
        <v>8538.28845</v>
      </c>
      <c r="I188" s="21">
        <f t="shared" si="4"/>
        <v>11014.165465599051</v>
      </c>
      <c r="J188" s="21">
        <f t="shared" si="5"/>
        <v>0.28997345663568574</v>
      </c>
      <c r="L188" s="26">
        <v>157</v>
      </c>
      <c r="M188" s="26">
        <v>31425.950998934783</v>
      </c>
      <c r="N188" s="26">
        <v>-10202.275198934782</v>
      </c>
    </row>
    <row r="189" spans="1:14">
      <c r="A189" s="21">
        <v>1</v>
      </c>
      <c r="B189" s="3">
        <v>58</v>
      </c>
      <c r="C189" s="3">
        <v>28.594999999999999</v>
      </c>
      <c r="D189" s="3">
        <v>0</v>
      </c>
      <c r="E189" s="3">
        <v>0</v>
      </c>
      <c r="F189" s="3">
        <v>0</v>
      </c>
      <c r="G189" s="3">
        <v>0</v>
      </c>
      <c r="H189" s="3">
        <v>11735.87905</v>
      </c>
      <c r="I189" s="21">
        <f t="shared" si="4"/>
        <v>12424.437186582651</v>
      </c>
      <c r="J189" s="21">
        <f t="shared" si="5"/>
        <v>5.8671202527658214E-2</v>
      </c>
      <c r="L189" s="26">
        <v>158</v>
      </c>
      <c r="M189" s="26">
        <v>24829.903129743834</v>
      </c>
      <c r="N189" s="26">
        <v>-9311.7228797438347</v>
      </c>
    </row>
    <row r="190" spans="1:14">
      <c r="A190" s="21">
        <v>1</v>
      </c>
      <c r="B190" s="3">
        <v>18</v>
      </c>
      <c r="C190" s="3">
        <v>38.28</v>
      </c>
      <c r="D190" s="3">
        <v>0</v>
      </c>
      <c r="E190" s="3">
        <v>0</v>
      </c>
      <c r="F190" s="3">
        <v>1</v>
      </c>
      <c r="G190" s="3">
        <v>0</v>
      </c>
      <c r="H190" s="3">
        <v>1631.8212000000001</v>
      </c>
      <c r="I190" s="21">
        <f t="shared" si="4"/>
        <v>4565.4532466330356</v>
      </c>
      <c r="J190" s="21">
        <f t="shared" si="5"/>
        <v>1.7977656171111365</v>
      </c>
      <c r="L190" s="26">
        <v>159</v>
      </c>
      <c r="M190" s="26">
        <v>30562.14119656663</v>
      </c>
      <c r="N190" s="26">
        <v>6388.1155034333678</v>
      </c>
    </row>
    <row r="191" spans="1:14">
      <c r="A191" s="21">
        <v>1</v>
      </c>
      <c r="B191" s="3">
        <v>22</v>
      </c>
      <c r="C191" s="3">
        <v>19.95</v>
      </c>
      <c r="D191" s="3">
        <v>3</v>
      </c>
      <c r="E191" s="3">
        <v>0</v>
      </c>
      <c r="F191" s="3">
        <v>0</v>
      </c>
      <c r="G191" s="3">
        <v>0</v>
      </c>
      <c r="H191" s="3">
        <v>4005.4225000000001</v>
      </c>
      <c r="I191" s="21">
        <f t="shared" si="4"/>
        <v>1659.2852185758341</v>
      </c>
      <c r="J191" s="21">
        <f t="shared" si="5"/>
        <v>0.58574027619412583</v>
      </c>
      <c r="L191" s="26">
        <v>160</v>
      </c>
      <c r="M191" s="26">
        <v>10665.488231935171</v>
      </c>
      <c r="N191" s="26">
        <v>9083.8951480648284</v>
      </c>
    </row>
    <row r="192" spans="1:14">
      <c r="A192" s="21">
        <v>1</v>
      </c>
      <c r="B192" s="3">
        <v>44</v>
      </c>
      <c r="C192" s="3">
        <v>26.41</v>
      </c>
      <c r="D192" s="3">
        <v>0</v>
      </c>
      <c r="E192" s="3">
        <v>0</v>
      </c>
      <c r="F192" s="3">
        <v>0</v>
      </c>
      <c r="G192" s="3">
        <v>0</v>
      </c>
      <c r="H192" s="3">
        <v>7419.4778999999999</v>
      </c>
      <c r="I192" s="21">
        <f t="shared" si="4"/>
        <v>8086.4164014409307</v>
      </c>
      <c r="J192" s="21">
        <f t="shared" si="5"/>
        <v>8.9890220097687851E-2</v>
      </c>
      <c r="L192" s="26">
        <v>161</v>
      </c>
      <c r="M192" s="26">
        <v>31480.620406738828</v>
      </c>
      <c r="N192" s="26">
        <v>-10131.91440673883</v>
      </c>
    </row>
    <row r="193" spans="1:14">
      <c r="A193" s="21">
        <v>1</v>
      </c>
      <c r="B193" s="3">
        <v>44</v>
      </c>
      <c r="C193" s="3">
        <v>30.69</v>
      </c>
      <c r="D193" s="3">
        <v>2</v>
      </c>
      <c r="E193" s="3">
        <v>0</v>
      </c>
      <c r="F193" s="3">
        <v>1</v>
      </c>
      <c r="G193" s="3">
        <v>0</v>
      </c>
      <c r="H193" s="3">
        <v>7731.4270999999999</v>
      </c>
      <c r="I193" s="21">
        <f t="shared" si="4"/>
        <v>9620.4199611010881</v>
      </c>
      <c r="J193" s="21">
        <f t="shared" si="5"/>
        <v>0.24432654368571727</v>
      </c>
      <c r="L193" s="26">
        <v>162</v>
      </c>
      <c r="M193" s="26">
        <v>27925.071070913717</v>
      </c>
      <c r="N193" s="26">
        <v>8224.4124290862856</v>
      </c>
    </row>
    <row r="194" spans="1:14">
      <c r="A194" s="21">
        <v>1</v>
      </c>
      <c r="B194" s="3">
        <v>36</v>
      </c>
      <c r="C194" s="3">
        <v>41.895000000000003</v>
      </c>
      <c r="D194" s="3">
        <v>3</v>
      </c>
      <c r="E194" s="3">
        <v>1</v>
      </c>
      <c r="F194" s="3">
        <v>0</v>
      </c>
      <c r="G194" s="3">
        <v>0</v>
      </c>
      <c r="H194" s="3">
        <v>43753.337050000002</v>
      </c>
      <c r="I194" s="21">
        <f t="shared" si="4"/>
        <v>36532.733710988017</v>
      </c>
      <c r="J194" s="21">
        <f t="shared" si="5"/>
        <v>0.1650297743177965</v>
      </c>
      <c r="L194" s="26">
        <v>163</v>
      </c>
      <c r="M194" s="26">
        <v>14811.958427421685</v>
      </c>
      <c r="N194" s="26">
        <v>-4361.4064274216853</v>
      </c>
    </row>
    <row r="195" spans="1:14">
      <c r="A195" s="21">
        <v>1</v>
      </c>
      <c r="B195" s="3">
        <v>26</v>
      </c>
      <c r="C195" s="3">
        <v>29.92</v>
      </c>
      <c r="D195" s="3">
        <v>2</v>
      </c>
      <c r="E195" s="3">
        <v>0</v>
      </c>
      <c r="F195" s="3">
        <v>1</v>
      </c>
      <c r="G195" s="3">
        <v>0</v>
      </c>
      <c r="H195" s="3">
        <v>3981.9767999999999</v>
      </c>
      <c r="I195" s="21">
        <f t="shared" si="4"/>
        <v>4733.5511021062894</v>
      </c>
      <c r="J195" s="21">
        <f t="shared" si="5"/>
        <v>0.18874401832433818</v>
      </c>
      <c r="L195" s="26">
        <v>164</v>
      </c>
      <c r="M195" s="26">
        <v>6310.6768977088213</v>
      </c>
      <c r="N195" s="26">
        <v>-1158.5428977088213</v>
      </c>
    </row>
    <row r="196" spans="1:14">
      <c r="A196" s="21">
        <v>1</v>
      </c>
      <c r="B196" s="3">
        <v>30</v>
      </c>
      <c r="C196" s="3">
        <v>30.9</v>
      </c>
      <c r="D196" s="3">
        <v>3</v>
      </c>
      <c r="E196" s="3">
        <v>0</v>
      </c>
      <c r="F196" s="3">
        <v>0</v>
      </c>
      <c r="G196" s="3">
        <v>1</v>
      </c>
      <c r="H196" s="3">
        <v>5325.6509999999998</v>
      </c>
      <c r="I196" s="21">
        <f t="shared" si="4"/>
        <v>6640.7137290849078</v>
      </c>
      <c r="J196" s="21">
        <f t="shared" si="5"/>
        <v>0.24692994886163361</v>
      </c>
      <c r="L196" s="26">
        <v>165</v>
      </c>
      <c r="M196" s="26">
        <v>7381.1831782529553</v>
      </c>
      <c r="N196" s="26">
        <v>-2353.0365782529552</v>
      </c>
    </row>
    <row r="197" spans="1:14">
      <c r="A197" s="21">
        <v>1</v>
      </c>
      <c r="B197" s="3">
        <v>41</v>
      </c>
      <c r="C197" s="3">
        <v>32.200000000000003</v>
      </c>
      <c r="D197" s="3">
        <v>1</v>
      </c>
      <c r="E197" s="3">
        <v>0</v>
      </c>
      <c r="F197" s="3">
        <v>0</v>
      </c>
      <c r="G197" s="3">
        <v>1</v>
      </c>
      <c r="H197" s="3">
        <v>6775.9610000000002</v>
      </c>
      <c r="I197" s="21">
        <f t="shared" si="4"/>
        <v>8964.9294722730083</v>
      </c>
      <c r="J197" s="21">
        <f t="shared" si="5"/>
        <v>0.32304915454398392</v>
      </c>
      <c r="L197" s="26">
        <v>166</v>
      </c>
      <c r="M197" s="26">
        <v>11354.859760188741</v>
      </c>
      <c r="N197" s="26">
        <v>-947.77391018874187</v>
      </c>
    </row>
    <row r="198" spans="1:14">
      <c r="A198" s="21">
        <v>1</v>
      </c>
      <c r="B198" s="3">
        <v>29</v>
      </c>
      <c r="C198" s="3">
        <v>32.11</v>
      </c>
      <c r="D198" s="3">
        <v>2</v>
      </c>
      <c r="E198" s="3">
        <v>0</v>
      </c>
      <c r="F198" s="3">
        <v>0</v>
      </c>
      <c r="G198" s="3">
        <v>0</v>
      </c>
      <c r="H198" s="3">
        <v>4922.9159</v>
      </c>
      <c r="I198" s="21">
        <f t="shared" si="4"/>
        <v>7104.6644388829009</v>
      </c>
      <c r="J198" s="21">
        <f t="shared" si="5"/>
        <v>0.44318216747982653</v>
      </c>
      <c r="L198" s="26">
        <v>167</v>
      </c>
      <c r="M198" s="26">
        <v>7079.4502535451647</v>
      </c>
      <c r="N198" s="26">
        <v>-2248.8202535451646</v>
      </c>
    </row>
    <row r="199" spans="1:14">
      <c r="A199" s="21">
        <v>1</v>
      </c>
      <c r="B199" s="3">
        <v>61</v>
      </c>
      <c r="C199" s="3">
        <v>31.57</v>
      </c>
      <c r="D199" s="3">
        <v>0</v>
      </c>
      <c r="E199" s="3">
        <v>0</v>
      </c>
      <c r="F199" s="3">
        <v>1</v>
      </c>
      <c r="G199" s="3">
        <v>0</v>
      </c>
      <c r="H199" s="3">
        <v>12557.605299999999</v>
      </c>
      <c r="I199" s="21">
        <f t="shared" si="4"/>
        <v>13344.444687451534</v>
      </c>
      <c r="J199" s="21">
        <f t="shared" si="5"/>
        <v>6.2658394546891441E-2</v>
      </c>
      <c r="L199" s="26">
        <v>168</v>
      </c>
      <c r="M199" s="26">
        <v>8701.1079499738134</v>
      </c>
      <c r="N199" s="26">
        <v>-2572.3104999738134</v>
      </c>
    </row>
    <row r="200" spans="1:14">
      <c r="A200" s="21">
        <v>1</v>
      </c>
      <c r="B200" s="3">
        <v>36</v>
      </c>
      <c r="C200" s="3">
        <v>26.2</v>
      </c>
      <c r="D200" s="3">
        <v>0</v>
      </c>
      <c r="E200" s="3">
        <v>0</v>
      </c>
      <c r="F200" s="3">
        <v>0</v>
      </c>
      <c r="G200" s="3">
        <v>1</v>
      </c>
      <c r="H200" s="3">
        <v>4883.866</v>
      </c>
      <c r="I200" s="21">
        <f t="shared" si="4"/>
        <v>5176.5053663306117</v>
      </c>
      <c r="J200" s="21">
        <f t="shared" si="5"/>
        <v>5.991961416030081E-2</v>
      </c>
      <c r="L200" s="26">
        <v>169</v>
      </c>
      <c r="M200" s="26">
        <v>3966.5436078137946</v>
      </c>
      <c r="N200" s="26">
        <v>-1247.2638578137944</v>
      </c>
    </row>
    <row r="201" spans="1:14">
      <c r="A201" s="21">
        <v>1</v>
      </c>
      <c r="B201" s="3">
        <v>25</v>
      </c>
      <c r="C201" s="3">
        <v>25.74</v>
      </c>
      <c r="D201" s="3">
        <v>0</v>
      </c>
      <c r="E201" s="3">
        <v>0</v>
      </c>
      <c r="F201" s="3">
        <v>1</v>
      </c>
      <c r="G201" s="3">
        <v>0</v>
      </c>
      <c r="H201" s="3">
        <v>2137.6536000000001</v>
      </c>
      <c r="I201" s="21">
        <f t="shared" ref="I201:I264" si="6">SUMPRODUCT($A$7:$G$7,A201:G201)</f>
        <v>2117.9356434578758</v>
      </c>
      <c r="J201" s="21">
        <f t="shared" si="5"/>
        <v>9.2241121490050041E-3</v>
      </c>
      <c r="L201" s="26">
        <v>170</v>
      </c>
      <c r="M201" s="26">
        <v>2590.4369769051045</v>
      </c>
      <c r="N201" s="26">
        <v>2237.4679730948956</v>
      </c>
    </row>
    <row r="202" spans="1:14">
      <c r="A202" s="21">
        <v>1</v>
      </c>
      <c r="B202" s="3">
        <v>56</v>
      </c>
      <c r="C202" s="3">
        <v>26.6</v>
      </c>
      <c r="D202" s="3">
        <v>1</v>
      </c>
      <c r="E202" s="3">
        <v>0</v>
      </c>
      <c r="F202" s="3">
        <v>0</v>
      </c>
      <c r="G202" s="3">
        <v>0</v>
      </c>
      <c r="H202" s="3">
        <v>12044.342000000001</v>
      </c>
      <c r="I202" s="21">
        <f t="shared" si="6"/>
        <v>11706.379086960465</v>
      </c>
      <c r="J202" s="21">
        <f t="shared" ref="J202:J265" si="7">ABS((H202-I202)/H202)</f>
        <v>2.8059890116000949E-2</v>
      </c>
      <c r="L202" s="26">
        <v>171</v>
      </c>
      <c r="M202" s="26">
        <v>17211.006682557123</v>
      </c>
      <c r="N202" s="26">
        <v>-3805.6163825571239</v>
      </c>
    </row>
    <row r="203" spans="1:14">
      <c r="A203" s="21">
        <v>1</v>
      </c>
      <c r="B203" s="3">
        <v>18</v>
      </c>
      <c r="C203" s="3">
        <v>34.43</v>
      </c>
      <c r="D203" s="3">
        <v>0</v>
      </c>
      <c r="E203" s="3">
        <v>0</v>
      </c>
      <c r="F203" s="3">
        <v>1</v>
      </c>
      <c r="G203" s="3">
        <v>0</v>
      </c>
      <c r="H203" s="3">
        <v>1137.4697000000001</v>
      </c>
      <c r="I203" s="21">
        <f t="shared" si="6"/>
        <v>3261.6841079114374</v>
      </c>
      <c r="J203" s="21">
        <f t="shared" si="7"/>
        <v>1.8674909827588702</v>
      </c>
      <c r="L203" s="26">
        <v>172</v>
      </c>
      <c r="M203" s="26">
        <v>9906.0179168607756</v>
      </c>
      <c r="N203" s="26">
        <v>-1789.3379168607753</v>
      </c>
    </row>
    <row r="204" spans="1:14">
      <c r="A204" s="21">
        <v>1</v>
      </c>
      <c r="B204" s="3">
        <v>19</v>
      </c>
      <c r="C204" s="3">
        <v>30.59</v>
      </c>
      <c r="D204" s="3">
        <v>0</v>
      </c>
      <c r="E204" s="3">
        <v>0</v>
      </c>
      <c r="F204" s="3">
        <v>0</v>
      </c>
      <c r="G204" s="3">
        <v>0</v>
      </c>
      <c r="H204" s="3">
        <v>1639.5631000000001</v>
      </c>
      <c r="I204" s="21">
        <f t="shared" si="6"/>
        <v>3076.7774149987154</v>
      </c>
      <c r="J204" s="21">
        <f t="shared" si="7"/>
        <v>0.87658371611236874</v>
      </c>
      <c r="L204" s="26">
        <v>173</v>
      </c>
      <c r="M204" s="26">
        <v>-2134.5517027683809</v>
      </c>
      <c r="N204" s="26">
        <v>3829.3481027683811</v>
      </c>
    </row>
    <row r="205" spans="1:14">
      <c r="A205" s="21">
        <v>1</v>
      </c>
      <c r="B205" s="3">
        <v>39</v>
      </c>
      <c r="C205" s="3">
        <v>32.799999999999997</v>
      </c>
      <c r="D205" s="3">
        <v>0</v>
      </c>
      <c r="E205" s="3">
        <v>0</v>
      </c>
      <c r="F205" s="3">
        <v>0</v>
      </c>
      <c r="G205" s="3">
        <v>1</v>
      </c>
      <c r="H205" s="3">
        <v>5649.7150000000001</v>
      </c>
      <c r="I205" s="21">
        <f t="shared" si="6"/>
        <v>8182.5573474427147</v>
      </c>
      <c r="J205" s="21">
        <f t="shared" si="7"/>
        <v>0.44831329499677675</v>
      </c>
      <c r="L205" s="26">
        <v>174</v>
      </c>
      <c r="M205" s="26">
        <v>8303.358598828343</v>
      </c>
      <c r="N205" s="26">
        <v>-3057.3115988283434</v>
      </c>
    </row>
    <row r="206" spans="1:14">
      <c r="A206" s="21">
        <v>1</v>
      </c>
      <c r="B206" s="3">
        <v>45</v>
      </c>
      <c r="C206" s="3">
        <v>28.6</v>
      </c>
      <c r="D206" s="3">
        <v>2</v>
      </c>
      <c r="E206" s="3">
        <v>0</v>
      </c>
      <c r="F206" s="3">
        <v>1</v>
      </c>
      <c r="G206" s="3">
        <v>0</v>
      </c>
      <c r="H206" s="3">
        <v>8516.8289999999997</v>
      </c>
      <c r="I206" s="21">
        <f t="shared" si="6"/>
        <v>9169.6659621343879</v>
      </c>
      <c r="J206" s="21">
        <f t="shared" si="7"/>
        <v>7.6652585385286964E-2</v>
      </c>
      <c r="L206" s="26">
        <v>175</v>
      </c>
      <c r="M206" s="26">
        <v>5294.7662453129378</v>
      </c>
      <c r="N206" s="26">
        <v>-2439.3286953129377</v>
      </c>
    </row>
    <row r="207" spans="1:14">
      <c r="A207" s="21">
        <v>1</v>
      </c>
      <c r="B207" s="3">
        <v>51</v>
      </c>
      <c r="C207" s="3">
        <v>18.05</v>
      </c>
      <c r="D207" s="3">
        <v>0</v>
      </c>
      <c r="E207" s="3">
        <v>0</v>
      </c>
      <c r="F207" s="3">
        <v>0</v>
      </c>
      <c r="G207" s="3">
        <v>0</v>
      </c>
      <c r="H207" s="3">
        <v>9644.2525000000005</v>
      </c>
      <c r="I207" s="21">
        <f t="shared" si="6"/>
        <v>7054.4195774492191</v>
      </c>
      <c r="J207" s="21">
        <f t="shared" si="7"/>
        <v>0.26853640782951105</v>
      </c>
      <c r="L207" s="26">
        <v>176</v>
      </c>
      <c r="M207" s="26">
        <v>39853.928195583176</v>
      </c>
      <c r="N207" s="26">
        <v>8970.5218044168214</v>
      </c>
    </row>
    <row r="208" spans="1:14">
      <c r="A208" s="21">
        <v>1</v>
      </c>
      <c r="B208" s="3">
        <v>64</v>
      </c>
      <c r="C208" s="3">
        <v>39.33</v>
      </c>
      <c r="D208" s="3">
        <v>0</v>
      </c>
      <c r="E208" s="3">
        <v>0</v>
      </c>
      <c r="F208" s="3">
        <v>0</v>
      </c>
      <c r="G208" s="3">
        <v>0</v>
      </c>
      <c r="H208" s="3">
        <v>14901.5167</v>
      </c>
      <c r="I208" s="21">
        <f t="shared" si="6"/>
        <v>17601.7902586903</v>
      </c>
      <c r="J208" s="21">
        <f t="shared" si="7"/>
        <v>0.1812079678231881</v>
      </c>
      <c r="L208" s="26">
        <v>177</v>
      </c>
      <c r="M208" s="26">
        <v>7970.0302485250668</v>
      </c>
      <c r="N208" s="26">
        <v>-1514.1675985250668</v>
      </c>
    </row>
    <row r="209" spans="1:14">
      <c r="A209" s="21">
        <v>1</v>
      </c>
      <c r="B209" s="3">
        <v>19</v>
      </c>
      <c r="C209" s="3">
        <v>32.11</v>
      </c>
      <c r="D209" s="3">
        <v>0</v>
      </c>
      <c r="E209" s="3">
        <v>0</v>
      </c>
      <c r="F209" s="3">
        <v>0</v>
      </c>
      <c r="G209" s="3">
        <v>0</v>
      </c>
      <c r="H209" s="3">
        <v>2130.6759000000002</v>
      </c>
      <c r="I209" s="21">
        <f t="shared" si="6"/>
        <v>3591.5122437926957</v>
      </c>
      <c r="J209" s="21">
        <f t="shared" si="7"/>
        <v>0.68562109506785873</v>
      </c>
      <c r="L209" s="26">
        <v>178</v>
      </c>
      <c r="M209" s="26">
        <v>11290.088546199706</v>
      </c>
      <c r="N209" s="26">
        <v>-853.99254619970634</v>
      </c>
    </row>
    <row r="210" spans="1:14">
      <c r="A210" s="21">
        <v>1</v>
      </c>
      <c r="B210" s="3">
        <v>48</v>
      </c>
      <c r="C210" s="3">
        <v>32.229999999999997</v>
      </c>
      <c r="D210" s="3">
        <v>1</v>
      </c>
      <c r="E210" s="3">
        <v>0</v>
      </c>
      <c r="F210" s="3">
        <v>1</v>
      </c>
      <c r="G210" s="3">
        <v>0</v>
      </c>
      <c r="H210" s="3">
        <v>8871.1517000000003</v>
      </c>
      <c r="I210" s="21">
        <f t="shared" si="6"/>
        <v>10698.409034669859</v>
      </c>
      <c r="J210" s="21">
        <f t="shared" si="7"/>
        <v>0.20597746453483137</v>
      </c>
      <c r="L210" s="26">
        <v>179</v>
      </c>
      <c r="M210" s="26">
        <v>9603.9891651995986</v>
      </c>
      <c r="N210" s="26">
        <v>-780.71016519959812</v>
      </c>
    </row>
    <row r="211" spans="1:14">
      <c r="A211" s="21">
        <v>1</v>
      </c>
      <c r="B211" s="3">
        <v>60</v>
      </c>
      <c r="C211" s="3">
        <v>24.035</v>
      </c>
      <c r="D211" s="3">
        <v>0</v>
      </c>
      <c r="E211" s="3">
        <v>0</v>
      </c>
      <c r="F211" s="3">
        <v>0</v>
      </c>
      <c r="G211" s="3">
        <v>0</v>
      </c>
      <c r="H211" s="3">
        <v>13012.20865</v>
      </c>
      <c r="I211" s="21">
        <f t="shared" si="6"/>
        <v>11394.245481450758</v>
      </c>
      <c r="J211" s="21">
        <f t="shared" si="7"/>
        <v>0.12434193241661877</v>
      </c>
      <c r="L211" s="26">
        <v>180</v>
      </c>
      <c r="M211" s="26">
        <v>11014.165465599051</v>
      </c>
      <c r="N211" s="26">
        <v>-2475.8770155990514</v>
      </c>
    </row>
    <row r="212" spans="1:14">
      <c r="A212" s="21">
        <v>1</v>
      </c>
      <c r="B212" s="3">
        <v>27</v>
      </c>
      <c r="C212" s="3">
        <v>36.08</v>
      </c>
      <c r="D212" s="3">
        <v>0</v>
      </c>
      <c r="E212" s="3">
        <v>1</v>
      </c>
      <c r="F212" s="3">
        <v>1</v>
      </c>
      <c r="G212" s="3">
        <v>0</v>
      </c>
      <c r="H212" s="3">
        <v>37133.898200000003</v>
      </c>
      <c r="I212" s="21">
        <f t="shared" si="6"/>
        <v>29977.374758794635</v>
      </c>
      <c r="J212" s="21">
        <f t="shared" si="7"/>
        <v>0.19272211612852885</v>
      </c>
      <c r="L212" s="26">
        <v>181</v>
      </c>
      <c r="M212" s="26">
        <v>12424.437186582651</v>
      </c>
      <c r="N212" s="26">
        <v>-688.55813658265106</v>
      </c>
    </row>
    <row r="213" spans="1:14">
      <c r="A213" s="21">
        <v>1</v>
      </c>
      <c r="B213" s="3">
        <v>46</v>
      </c>
      <c r="C213" s="3">
        <v>22.3</v>
      </c>
      <c r="D213" s="3">
        <v>0</v>
      </c>
      <c r="E213" s="3">
        <v>0</v>
      </c>
      <c r="F213" s="3">
        <v>0</v>
      </c>
      <c r="G213" s="3">
        <v>1</v>
      </c>
      <c r="H213" s="3">
        <v>7147.1049999999996</v>
      </c>
      <c r="I213" s="21">
        <f t="shared" si="6"/>
        <v>6425.8680671226357</v>
      </c>
      <c r="J213" s="21">
        <f t="shared" si="7"/>
        <v>0.10091315754803713</v>
      </c>
      <c r="L213" s="26">
        <v>182</v>
      </c>
      <c r="M213" s="26">
        <v>4565.4532466330356</v>
      </c>
      <c r="N213" s="26">
        <v>-2933.6320466330353</v>
      </c>
    </row>
    <row r="214" spans="1:14">
      <c r="A214" s="21">
        <v>1</v>
      </c>
      <c r="B214" s="3">
        <v>28</v>
      </c>
      <c r="C214" s="3">
        <v>28.88</v>
      </c>
      <c r="D214" s="3">
        <v>1</v>
      </c>
      <c r="E214" s="3">
        <v>0</v>
      </c>
      <c r="F214" s="3">
        <v>0</v>
      </c>
      <c r="G214" s="3">
        <v>0</v>
      </c>
      <c r="H214" s="3">
        <v>4337.7352000000001</v>
      </c>
      <c r="I214" s="21">
        <f t="shared" si="6"/>
        <v>5282.3023926506939</v>
      </c>
      <c r="J214" s="21">
        <f t="shared" si="7"/>
        <v>0.21775584472069523</v>
      </c>
      <c r="L214" s="26">
        <v>183</v>
      </c>
      <c r="M214" s="26">
        <v>1659.2852185758341</v>
      </c>
      <c r="N214" s="26">
        <v>2346.1372814241658</v>
      </c>
    </row>
    <row r="215" spans="1:14">
      <c r="A215" s="21">
        <v>1</v>
      </c>
      <c r="B215" s="3">
        <v>59</v>
      </c>
      <c r="C215" s="3">
        <v>26.4</v>
      </c>
      <c r="D215" s="3">
        <v>0</v>
      </c>
      <c r="E215" s="3">
        <v>0</v>
      </c>
      <c r="F215" s="3">
        <v>1</v>
      </c>
      <c r="G215" s="3">
        <v>0</v>
      </c>
      <c r="H215" s="3">
        <v>11743.299000000001</v>
      </c>
      <c r="I215" s="21">
        <f t="shared" si="6"/>
        <v>11079.656205632478</v>
      </c>
      <c r="J215" s="21">
        <f t="shared" si="7"/>
        <v>5.6512466758065392E-2</v>
      </c>
      <c r="L215" s="26">
        <v>184</v>
      </c>
      <c r="M215" s="26">
        <v>8086.4164014409307</v>
      </c>
      <c r="N215" s="26">
        <v>-666.93850144093085</v>
      </c>
    </row>
    <row r="216" spans="1:14">
      <c r="A216" s="21">
        <v>1</v>
      </c>
      <c r="B216" s="3">
        <v>35</v>
      </c>
      <c r="C216" s="3">
        <v>27.74</v>
      </c>
      <c r="D216" s="3">
        <v>2</v>
      </c>
      <c r="E216" s="3">
        <v>1</v>
      </c>
      <c r="F216" s="3">
        <v>0</v>
      </c>
      <c r="G216" s="3">
        <v>0</v>
      </c>
      <c r="H216" s="3">
        <v>20984.0936</v>
      </c>
      <c r="I216" s="21">
        <f t="shared" si="6"/>
        <v>31010.715082799066</v>
      </c>
      <c r="J216" s="21">
        <f t="shared" si="7"/>
        <v>0.47782008953672728</v>
      </c>
      <c r="L216" s="26">
        <v>185</v>
      </c>
      <c r="M216" s="26">
        <v>9620.4199611010881</v>
      </c>
      <c r="N216" s="26">
        <v>-1888.9928611010882</v>
      </c>
    </row>
    <row r="217" spans="1:14">
      <c r="A217" s="21">
        <v>1</v>
      </c>
      <c r="B217" s="3">
        <v>63</v>
      </c>
      <c r="C217" s="3">
        <v>31.8</v>
      </c>
      <c r="D217" s="3">
        <v>0</v>
      </c>
      <c r="E217" s="3">
        <v>0</v>
      </c>
      <c r="F217" s="3">
        <v>0</v>
      </c>
      <c r="G217" s="3">
        <v>1</v>
      </c>
      <c r="H217" s="3">
        <v>13880.949000000001</v>
      </c>
      <c r="I217" s="21">
        <f t="shared" si="6"/>
        <v>14012.06938771047</v>
      </c>
      <c r="J217" s="21">
        <f t="shared" si="7"/>
        <v>9.4460679677210117E-3</v>
      </c>
      <c r="L217" s="26">
        <v>186</v>
      </c>
      <c r="M217" s="26">
        <v>36532.733710988017</v>
      </c>
      <c r="N217" s="26">
        <v>7220.6033390119846</v>
      </c>
    </row>
    <row r="218" spans="1:14">
      <c r="A218" s="21">
        <v>1</v>
      </c>
      <c r="B218" s="3">
        <v>40</v>
      </c>
      <c r="C218" s="3">
        <v>41.23</v>
      </c>
      <c r="D218" s="3">
        <v>1</v>
      </c>
      <c r="E218" s="3">
        <v>0</v>
      </c>
      <c r="F218" s="3">
        <v>0</v>
      </c>
      <c r="G218" s="3">
        <v>0</v>
      </c>
      <c r="H218" s="3">
        <v>6610.1097</v>
      </c>
      <c r="I218" s="21">
        <f t="shared" si="6"/>
        <v>12548.599564102111</v>
      </c>
      <c r="J218" s="21">
        <f t="shared" si="7"/>
        <v>0.89839505448784174</v>
      </c>
      <c r="L218" s="26">
        <v>187</v>
      </c>
      <c r="M218" s="26">
        <v>4733.5511021062894</v>
      </c>
      <c r="N218" s="26">
        <v>-751.57430210628945</v>
      </c>
    </row>
    <row r="219" spans="1:14">
      <c r="A219" s="21">
        <v>1</v>
      </c>
      <c r="B219" s="3">
        <v>20</v>
      </c>
      <c r="C219" s="3">
        <v>33</v>
      </c>
      <c r="D219" s="3">
        <v>1</v>
      </c>
      <c r="E219" s="3">
        <v>0</v>
      </c>
      <c r="F219" s="3">
        <v>0</v>
      </c>
      <c r="G219" s="3">
        <v>1</v>
      </c>
      <c r="H219" s="3">
        <v>1980.07</v>
      </c>
      <c r="I219" s="21">
        <f t="shared" si="6"/>
        <v>3838.708336933757</v>
      </c>
      <c r="J219" s="21">
        <f t="shared" si="7"/>
        <v>0.93867304536393015</v>
      </c>
      <c r="L219" s="26">
        <v>188</v>
      </c>
      <c r="M219" s="26">
        <v>6640.7137290849078</v>
      </c>
      <c r="N219" s="26">
        <v>-1315.0627290849079</v>
      </c>
    </row>
    <row r="220" spans="1:14">
      <c r="A220" s="21">
        <v>1</v>
      </c>
      <c r="B220" s="3">
        <v>40</v>
      </c>
      <c r="C220" s="3">
        <v>30.875</v>
      </c>
      <c r="D220" s="3">
        <v>4</v>
      </c>
      <c r="E220" s="3">
        <v>0</v>
      </c>
      <c r="F220" s="3">
        <v>0</v>
      </c>
      <c r="G220" s="3">
        <v>0</v>
      </c>
      <c r="H220" s="3">
        <v>8162.7162500000004</v>
      </c>
      <c r="I220" s="21">
        <f t="shared" si="6"/>
        <v>10456.600976203023</v>
      </c>
      <c r="J220" s="21">
        <f t="shared" si="7"/>
        <v>0.2810197801746474</v>
      </c>
      <c r="L220" s="26">
        <v>189</v>
      </c>
      <c r="M220" s="26">
        <v>8964.9294722730083</v>
      </c>
      <c r="N220" s="26">
        <v>-2188.968472273008</v>
      </c>
    </row>
    <row r="221" spans="1:14">
      <c r="A221" s="21">
        <v>1</v>
      </c>
      <c r="B221" s="3">
        <v>24</v>
      </c>
      <c r="C221" s="3">
        <v>28.5</v>
      </c>
      <c r="D221" s="3">
        <v>2</v>
      </c>
      <c r="E221" s="3">
        <v>0</v>
      </c>
      <c r="F221" s="3">
        <v>0</v>
      </c>
      <c r="G221" s="3">
        <v>0</v>
      </c>
      <c r="H221" s="3">
        <v>3537.703</v>
      </c>
      <c r="I221" s="21">
        <f t="shared" si="6"/>
        <v>4597.1372673720616</v>
      </c>
      <c r="J221" s="21">
        <f t="shared" si="7"/>
        <v>0.29946953358494527</v>
      </c>
      <c r="L221" s="26">
        <v>190</v>
      </c>
      <c r="M221" s="26">
        <v>7104.6644388829009</v>
      </c>
      <c r="N221" s="26">
        <v>-2181.7485388829009</v>
      </c>
    </row>
    <row r="222" spans="1:14">
      <c r="A222" s="21">
        <v>1</v>
      </c>
      <c r="B222" s="3">
        <v>34</v>
      </c>
      <c r="C222" s="3">
        <v>26.73</v>
      </c>
      <c r="D222" s="3">
        <v>1</v>
      </c>
      <c r="E222" s="3">
        <v>0</v>
      </c>
      <c r="F222" s="3">
        <v>1</v>
      </c>
      <c r="G222" s="3">
        <v>0</v>
      </c>
      <c r="H222" s="3">
        <v>5002.7826999999997</v>
      </c>
      <c r="I222" s="21">
        <f t="shared" si="6"/>
        <v>5237.7922248886362</v>
      </c>
      <c r="J222" s="21">
        <f t="shared" si="7"/>
        <v>4.6975761087651564E-2</v>
      </c>
      <c r="L222" s="26">
        <v>191</v>
      </c>
      <c r="M222" s="26">
        <v>13344.444687451534</v>
      </c>
      <c r="N222" s="26">
        <v>-786.839387451535</v>
      </c>
    </row>
    <row r="223" spans="1:14">
      <c r="A223" s="21">
        <v>1</v>
      </c>
      <c r="B223" s="3">
        <v>45</v>
      </c>
      <c r="C223" s="3">
        <v>30.9</v>
      </c>
      <c r="D223" s="3">
        <v>2</v>
      </c>
      <c r="E223" s="3">
        <v>0</v>
      </c>
      <c r="F223" s="3">
        <v>0</v>
      </c>
      <c r="G223" s="3">
        <v>1</v>
      </c>
      <c r="H223" s="3">
        <v>8520.0259999999998</v>
      </c>
      <c r="I223" s="21">
        <f t="shared" si="6"/>
        <v>10024.265444040337</v>
      </c>
      <c r="J223" s="21">
        <f t="shared" si="7"/>
        <v>0.17655338657890679</v>
      </c>
      <c r="L223" s="26">
        <v>192</v>
      </c>
      <c r="M223" s="26">
        <v>5176.5053663306117</v>
      </c>
      <c r="N223" s="26">
        <v>-292.63936633061167</v>
      </c>
    </row>
    <row r="224" spans="1:14">
      <c r="A224" s="21">
        <v>1</v>
      </c>
      <c r="B224" s="3">
        <v>41</v>
      </c>
      <c r="C224" s="3">
        <v>37.1</v>
      </c>
      <c r="D224" s="3">
        <v>2</v>
      </c>
      <c r="E224" s="3">
        <v>0</v>
      </c>
      <c r="F224" s="3">
        <v>0</v>
      </c>
      <c r="G224" s="3">
        <v>1</v>
      </c>
      <c r="H224" s="3">
        <v>7371.7719999999999</v>
      </c>
      <c r="I224" s="21">
        <f t="shared" si="6"/>
        <v>11095.816156884102</v>
      </c>
      <c r="J224" s="21">
        <f t="shared" si="7"/>
        <v>0.50517625299373103</v>
      </c>
      <c r="L224" s="26">
        <v>193</v>
      </c>
      <c r="M224" s="26">
        <v>2117.9356434578758</v>
      </c>
      <c r="N224" s="26">
        <v>19.717956542124284</v>
      </c>
    </row>
    <row r="225" spans="1:14">
      <c r="A225" s="21">
        <v>1</v>
      </c>
      <c r="B225" s="3">
        <v>53</v>
      </c>
      <c r="C225" s="3">
        <v>26.6</v>
      </c>
      <c r="D225" s="3">
        <v>0</v>
      </c>
      <c r="E225" s="3">
        <v>0</v>
      </c>
      <c r="F225" s="3">
        <v>0</v>
      </c>
      <c r="G225" s="3">
        <v>0</v>
      </c>
      <c r="H225" s="3">
        <v>10355.641</v>
      </c>
      <c r="I225" s="21">
        <f t="shared" si="6"/>
        <v>10463.815770665416</v>
      </c>
      <c r="J225" s="21">
        <f t="shared" si="7"/>
        <v>1.0445975354438888E-2</v>
      </c>
      <c r="L225" s="26">
        <v>194</v>
      </c>
      <c r="M225" s="26">
        <v>11706.379086960465</v>
      </c>
      <c r="N225" s="26">
        <v>337.96291303953512</v>
      </c>
    </row>
    <row r="226" spans="1:14">
      <c r="A226" s="21">
        <v>1</v>
      </c>
      <c r="B226" s="3">
        <v>27</v>
      </c>
      <c r="C226" s="3">
        <v>23.1</v>
      </c>
      <c r="D226" s="3">
        <v>0</v>
      </c>
      <c r="E226" s="3">
        <v>0</v>
      </c>
      <c r="F226" s="3">
        <v>1</v>
      </c>
      <c r="G226" s="3">
        <v>0</v>
      </c>
      <c r="H226" s="3">
        <v>2483.7359999999999</v>
      </c>
      <c r="I226" s="21">
        <f t="shared" si="6"/>
        <v>1737.9353010131199</v>
      </c>
      <c r="J226" s="21">
        <f t="shared" si="7"/>
        <v>0.30027374044056215</v>
      </c>
      <c r="L226" s="26">
        <v>195</v>
      </c>
      <c r="M226" s="26">
        <v>3261.6841079114374</v>
      </c>
      <c r="N226" s="26">
        <v>-2124.2144079114373</v>
      </c>
    </row>
    <row r="227" spans="1:14">
      <c r="A227" s="21">
        <v>1</v>
      </c>
      <c r="B227" s="3">
        <v>26</v>
      </c>
      <c r="C227" s="3">
        <v>29.92</v>
      </c>
      <c r="D227" s="3">
        <v>1</v>
      </c>
      <c r="E227" s="3">
        <v>0</v>
      </c>
      <c r="F227" s="3">
        <v>1</v>
      </c>
      <c r="G227" s="3">
        <v>0</v>
      </c>
      <c r="H227" s="3">
        <v>3392.9767999999999</v>
      </c>
      <c r="I227" s="21">
        <f t="shared" si="6"/>
        <v>4262.0069576863207</v>
      </c>
      <c r="J227" s="21">
        <f t="shared" si="7"/>
        <v>0.25612617147465339</v>
      </c>
      <c r="L227" s="26">
        <v>196</v>
      </c>
      <c r="M227" s="26">
        <v>3076.7774149987154</v>
      </c>
      <c r="N227" s="26">
        <v>-1437.2143149987153</v>
      </c>
    </row>
    <row r="228" spans="1:14">
      <c r="A228" s="21">
        <v>1</v>
      </c>
      <c r="B228" s="3">
        <v>24</v>
      </c>
      <c r="C228" s="3">
        <v>23.21</v>
      </c>
      <c r="D228" s="3">
        <v>0</v>
      </c>
      <c r="E228" s="3">
        <v>0</v>
      </c>
      <c r="F228" s="3">
        <v>1</v>
      </c>
      <c r="G228" s="3">
        <v>0</v>
      </c>
      <c r="H228" s="3">
        <v>25081.76784</v>
      </c>
      <c r="I228" s="21">
        <f t="shared" si="6"/>
        <v>1004.1666759586559</v>
      </c>
      <c r="J228" s="21">
        <f t="shared" si="7"/>
        <v>0.95996427834096976</v>
      </c>
      <c r="L228" s="26">
        <v>197</v>
      </c>
      <c r="M228" s="26">
        <v>8182.5573474427147</v>
      </c>
      <c r="N228" s="26">
        <v>-2532.8423474427145</v>
      </c>
    </row>
    <row r="229" spans="1:14">
      <c r="A229" s="21">
        <v>1</v>
      </c>
      <c r="B229" s="3">
        <v>34</v>
      </c>
      <c r="C229" s="3">
        <v>33.700000000000003</v>
      </c>
      <c r="D229" s="3">
        <v>1</v>
      </c>
      <c r="E229" s="3">
        <v>0</v>
      </c>
      <c r="F229" s="3">
        <v>0</v>
      </c>
      <c r="G229" s="3">
        <v>1</v>
      </c>
      <c r="H229" s="3">
        <v>5012.4709999999995</v>
      </c>
      <c r="I229" s="21">
        <f t="shared" si="6"/>
        <v>7673.8467399971469</v>
      </c>
      <c r="J229" s="21">
        <f t="shared" si="7"/>
        <v>0.53095085038839074</v>
      </c>
      <c r="L229" s="26">
        <v>198</v>
      </c>
      <c r="M229" s="26">
        <v>9169.6659621343879</v>
      </c>
      <c r="N229" s="26">
        <v>-652.83696213438816</v>
      </c>
    </row>
    <row r="230" spans="1:14">
      <c r="A230" s="21">
        <v>1</v>
      </c>
      <c r="B230" s="3">
        <v>53</v>
      </c>
      <c r="C230" s="3">
        <v>33.25</v>
      </c>
      <c r="D230" s="3">
        <v>0</v>
      </c>
      <c r="E230" s="3">
        <v>0</v>
      </c>
      <c r="F230" s="3">
        <v>0</v>
      </c>
      <c r="G230" s="3">
        <v>0</v>
      </c>
      <c r="H230" s="3">
        <v>10564.8845</v>
      </c>
      <c r="I230" s="21">
        <f t="shared" si="6"/>
        <v>12715.780646639085</v>
      </c>
      <c r="J230" s="21">
        <f t="shared" si="7"/>
        <v>0.20358917758533798</v>
      </c>
      <c r="L230" s="26">
        <v>199</v>
      </c>
      <c r="M230" s="26">
        <v>7054.4195774492191</v>
      </c>
      <c r="N230" s="26">
        <v>2589.8329225507814</v>
      </c>
    </row>
    <row r="231" spans="1:14">
      <c r="A231" s="21">
        <v>1</v>
      </c>
      <c r="B231" s="3">
        <v>32</v>
      </c>
      <c r="C231" s="3">
        <v>30.8</v>
      </c>
      <c r="D231" s="3">
        <v>3</v>
      </c>
      <c r="E231" s="3">
        <v>0</v>
      </c>
      <c r="F231" s="3">
        <v>0</v>
      </c>
      <c r="G231" s="3">
        <v>1</v>
      </c>
      <c r="H231" s="3">
        <v>5253.5240000000003</v>
      </c>
      <c r="I231" s="21">
        <f t="shared" si="6"/>
        <v>7120.8623768616735</v>
      </c>
      <c r="J231" s="21">
        <f t="shared" si="7"/>
        <v>0.35544491218878471</v>
      </c>
      <c r="L231" s="26">
        <v>200</v>
      </c>
      <c r="M231" s="26">
        <v>17601.7902586903</v>
      </c>
      <c r="N231" s="26">
        <v>-2700.2735586903</v>
      </c>
    </row>
    <row r="232" spans="1:14">
      <c r="A232" s="21">
        <v>1</v>
      </c>
      <c r="B232" s="3">
        <v>19</v>
      </c>
      <c r="C232" s="3">
        <v>34.799999999999997</v>
      </c>
      <c r="D232" s="3">
        <v>0</v>
      </c>
      <c r="E232" s="3">
        <v>1</v>
      </c>
      <c r="F232" s="3">
        <v>0</v>
      </c>
      <c r="G232" s="3">
        <v>1</v>
      </c>
      <c r="H232" s="3">
        <v>34779.614999999998</v>
      </c>
      <c r="I232" s="21">
        <f t="shared" si="6"/>
        <v>27563.587137356652</v>
      </c>
      <c r="J232" s="21">
        <f t="shared" si="7"/>
        <v>0.20747865847978325</v>
      </c>
      <c r="L232" s="26">
        <v>201</v>
      </c>
      <c r="M232" s="26">
        <v>3591.5122437926957</v>
      </c>
      <c r="N232" s="26">
        <v>-1460.8363437926955</v>
      </c>
    </row>
    <row r="233" spans="1:14">
      <c r="A233" s="21">
        <v>1</v>
      </c>
      <c r="B233" s="3">
        <v>42</v>
      </c>
      <c r="C233" s="3">
        <v>24.64</v>
      </c>
      <c r="D233" s="3">
        <v>0</v>
      </c>
      <c r="E233" s="3">
        <v>1</v>
      </c>
      <c r="F233" s="3">
        <v>1</v>
      </c>
      <c r="G233" s="3">
        <v>0</v>
      </c>
      <c r="H233" s="3">
        <v>19515.5416</v>
      </c>
      <c r="I233" s="21">
        <f t="shared" si="6"/>
        <v>29958.413748825857</v>
      </c>
      <c r="J233" s="21">
        <f t="shared" si="7"/>
        <v>0.53510542330149091</v>
      </c>
      <c r="L233" s="26">
        <v>202</v>
      </c>
      <c r="M233" s="26">
        <v>10698.409034669859</v>
      </c>
      <c r="N233" s="26">
        <v>-1827.2573346698591</v>
      </c>
    </row>
    <row r="234" spans="1:14">
      <c r="A234" s="21">
        <v>1</v>
      </c>
      <c r="B234" s="3">
        <v>55</v>
      </c>
      <c r="C234" s="3">
        <v>33.880000000000003</v>
      </c>
      <c r="D234" s="3">
        <v>3</v>
      </c>
      <c r="E234" s="3">
        <v>0</v>
      </c>
      <c r="F234" s="3">
        <v>1</v>
      </c>
      <c r="G234" s="3">
        <v>0</v>
      </c>
      <c r="H234" s="3">
        <v>11987.1682</v>
      </c>
      <c r="I234" s="21">
        <f t="shared" si="6"/>
        <v>13999.300260194244</v>
      </c>
      <c r="J234" s="21">
        <f t="shared" si="7"/>
        <v>0.16785716414609453</v>
      </c>
      <c r="L234" s="26">
        <v>203</v>
      </c>
      <c r="M234" s="26">
        <v>11394.245481450758</v>
      </c>
      <c r="N234" s="26">
        <v>1617.9631685492423</v>
      </c>
    </row>
    <row r="235" spans="1:14">
      <c r="A235" s="21">
        <v>1</v>
      </c>
      <c r="B235" s="3">
        <v>28</v>
      </c>
      <c r="C235" s="3">
        <v>38.06</v>
      </c>
      <c r="D235" s="3">
        <v>0</v>
      </c>
      <c r="E235" s="3">
        <v>0</v>
      </c>
      <c r="F235" s="3">
        <v>1</v>
      </c>
      <c r="G235" s="3">
        <v>0</v>
      </c>
      <c r="H235" s="3">
        <v>2689.4953999999998</v>
      </c>
      <c r="I235" s="21">
        <f t="shared" si="6"/>
        <v>7061.016059242068</v>
      </c>
      <c r="J235" s="21">
        <f t="shared" si="7"/>
        <v>1.6254055163069134</v>
      </c>
      <c r="L235" s="26">
        <v>204</v>
      </c>
      <c r="M235" s="26">
        <v>29977.374758794635</v>
      </c>
      <c r="N235" s="26">
        <v>7156.5234412053687</v>
      </c>
    </row>
    <row r="236" spans="1:14">
      <c r="A236" s="21">
        <v>1</v>
      </c>
      <c r="B236" s="3">
        <v>58</v>
      </c>
      <c r="C236" s="3">
        <v>41.91</v>
      </c>
      <c r="D236" s="3">
        <v>0</v>
      </c>
      <c r="E236" s="3">
        <v>0</v>
      </c>
      <c r="F236" s="3">
        <v>1</v>
      </c>
      <c r="G236" s="3">
        <v>0</v>
      </c>
      <c r="H236" s="3">
        <v>24227.337240000001</v>
      </c>
      <c r="I236" s="21">
        <f t="shared" si="6"/>
        <v>16074.976916714459</v>
      </c>
      <c r="J236" s="21">
        <f t="shared" si="7"/>
        <v>0.3364942767967819</v>
      </c>
      <c r="L236" s="26">
        <v>205</v>
      </c>
      <c r="M236" s="26">
        <v>6425.8680671226357</v>
      </c>
      <c r="N236" s="26">
        <v>721.23693287736387</v>
      </c>
    </row>
    <row r="237" spans="1:14">
      <c r="A237" s="21">
        <v>1</v>
      </c>
      <c r="B237" s="3">
        <v>41</v>
      </c>
      <c r="C237" s="3">
        <v>31.635000000000002</v>
      </c>
      <c r="D237" s="3">
        <v>1</v>
      </c>
      <c r="E237" s="3">
        <v>0</v>
      </c>
      <c r="F237" s="3">
        <v>0</v>
      </c>
      <c r="G237" s="3">
        <v>0</v>
      </c>
      <c r="H237" s="3">
        <v>7358.1756500000001</v>
      </c>
      <c r="I237" s="21">
        <f t="shared" si="6"/>
        <v>9556.3423479651301</v>
      </c>
      <c r="J237" s="21">
        <f t="shared" si="7"/>
        <v>0.29873800280442203</v>
      </c>
      <c r="L237" s="26">
        <v>206</v>
      </c>
      <c r="M237" s="26">
        <v>5282.3023926506939</v>
      </c>
      <c r="N237" s="26">
        <v>-944.56719265069387</v>
      </c>
    </row>
    <row r="238" spans="1:14">
      <c r="A238" s="21">
        <v>1</v>
      </c>
      <c r="B238" s="3">
        <v>47</v>
      </c>
      <c r="C238" s="3">
        <v>25.46</v>
      </c>
      <c r="D238" s="3">
        <v>2</v>
      </c>
      <c r="E238" s="3">
        <v>0</v>
      </c>
      <c r="F238" s="3">
        <v>0</v>
      </c>
      <c r="G238" s="3">
        <v>0</v>
      </c>
      <c r="H238" s="3">
        <v>9225.2564000000002</v>
      </c>
      <c r="I238" s="21">
        <f t="shared" si="6"/>
        <v>9478.8145941597122</v>
      </c>
      <c r="J238" s="21">
        <f t="shared" si="7"/>
        <v>2.7485219181519117E-2</v>
      </c>
      <c r="L238" s="26">
        <v>207</v>
      </c>
      <c r="M238" s="26">
        <v>11079.656205632478</v>
      </c>
      <c r="N238" s="26">
        <v>663.64279436752258</v>
      </c>
    </row>
    <row r="239" spans="1:14">
      <c r="A239" s="21">
        <v>1</v>
      </c>
      <c r="B239" s="3">
        <v>42</v>
      </c>
      <c r="C239" s="3">
        <v>36.195</v>
      </c>
      <c r="D239" s="3">
        <v>1</v>
      </c>
      <c r="E239" s="3">
        <v>0</v>
      </c>
      <c r="F239" s="3">
        <v>0</v>
      </c>
      <c r="G239" s="3">
        <v>0</v>
      </c>
      <c r="H239" s="3">
        <v>7443.6430499999997</v>
      </c>
      <c r="I239" s="21">
        <f t="shared" si="6"/>
        <v>11357.553224972102</v>
      </c>
      <c r="J239" s="21">
        <f t="shared" si="7"/>
        <v>0.52580573096826588</v>
      </c>
      <c r="L239" s="26">
        <v>208</v>
      </c>
      <c r="M239" s="26">
        <v>31010.715082799066</v>
      </c>
      <c r="N239" s="26">
        <v>-10026.621482799066</v>
      </c>
    </row>
    <row r="240" spans="1:14">
      <c r="A240" s="21">
        <v>1</v>
      </c>
      <c r="B240" s="3">
        <v>59</v>
      </c>
      <c r="C240" s="3">
        <v>27.83</v>
      </c>
      <c r="D240" s="3">
        <v>3</v>
      </c>
      <c r="E240" s="3">
        <v>0</v>
      </c>
      <c r="F240" s="3">
        <v>1</v>
      </c>
      <c r="G240" s="3">
        <v>0</v>
      </c>
      <c r="H240" s="3">
        <v>14001.286700000001</v>
      </c>
      <c r="I240" s="21">
        <f t="shared" si="6"/>
        <v>12978.545747560409</v>
      </c>
      <c r="J240" s="21">
        <f t="shared" si="7"/>
        <v>7.3046211705642142E-2</v>
      </c>
      <c r="L240" s="26">
        <v>209</v>
      </c>
      <c r="M240" s="26">
        <v>14012.06938771047</v>
      </c>
      <c r="N240" s="26">
        <v>-131.120387710469</v>
      </c>
    </row>
    <row r="241" spans="1:14">
      <c r="A241" s="21">
        <v>1</v>
      </c>
      <c r="B241" s="3">
        <v>19</v>
      </c>
      <c r="C241" s="3">
        <v>17.8</v>
      </c>
      <c r="D241" s="3">
        <v>0</v>
      </c>
      <c r="E241" s="3">
        <v>0</v>
      </c>
      <c r="F241" s="3">
        <v>0</v>
      </c>
      <c r="G241" s="3">
        <v>1</v>
      </c>
      <c r="H241" s="3">
        <v>1727.7850000000001</v>
      </c>
      <c r="I241" s="21">
        <f t="shared" si="6"/>
        <v>-2037.1904860510524</v>
      </c>
      <c r="J241" s="21">
        <f t="shared" si="7"/>
        <v>2.1790763816395282</v>
      </c>
      <c r="L241" s="26">
        <v>210</v>
      </c>
      <c r="M241" s="26">
        <v>12548.599564102111</v>
      </c>
      <c r="N241" s="26">
        <v>-5938.4898641021109</v>
      </c>
    </row>
    <row r="242" spans="1:14">
      <c r="A242" s="21">
        <v>1</v>
      </c>
      <c r="B242" s="3">
        <v>59</v>
      </c>
      <c r="C242" s="3">
        <v>27.5</v>
      </c>
      <c r="D242" s="3">
        <v>1</v>
      </c>
      <c r="E242" s="3">
        <v>0</v>
      </c>
      <c r="F242" s="3">
        <v>0</v>
      </c>
      <c r="G242" s="3">
        <v>1</v>
      </c>
      <c r="H242" s="3">
        <v>12333.828</v>
      </c>
      <c r="I242" s="21">
        <f t="shared" si="6"/>
        <v>11999.430230278938</v>
      </c>
      <c r="J242" s="21">
        <f t="shared" si="7"/>
        <v>2.7112245259222133E-2</v>
      </c>
      <c r="L242" s="26">
        <v>211</v>
      </c>
      <c r="M242" s="26">
        <v>3838.708336933757</v>
      </c>
      <c r="N242" s="26">
        <v>-1858.638336933757</v>
      </c>
    </row>
    <row r="243" spans="1:14">
      <c r="A243" s="21">
        <v>1</v>
      </c>
      <c r="B243" s="3">
        <v>39</v>
      </c>
      <c r="C243" s="3">
        <v>24.51</v>
      </c>
      <c r="D243" s="3">
        <v>2</v>
      </c>
      <c r="E243" s="3">
        <v>0</v>
      </c>
      <c r="F243" s="3">
        <v>0</v>
      </c>
      <c r="G243" s="3">
        <v>0</v>
      </c>
      <c r="H243" s="3">
        <v>6710.1918999999998</v>
      </c>
      <c r="I243" s="21">
        <f t="shared" si="6"/>
        <v>7101.0542011632606</v>
      </c>
      <c r="J243" s="21">
        <f t="shared" si="7"/>
        <v>5.8249049652851326E-2</v>
      </c>
      <c r="L243" s="26">
        <v>212</v>
      </c>
      <c r="M243" s="26">
        <v>10456.600976203023</v>
      </c>
      <c r="N243" s="26">
        <v>-2293.8847262030222</v>
      </c>
    </row>
    <row r="244" spans="1:14">
      <c r="A244" s="21">
        <v>1</v>
      </c>
      <c r="B244" s="3">
        <v>40</v>
      </c>
      <c r="C244" s="3">
        <v>22.22</v>
      </c>
      <c r="D244" s="3">
        <v>2</v>
      </c>
      <c r="E244" s="3">
        <v>1</v>
      </c>
      <c r="F244" s="3">
        <v>1</v>
      </c>
      <c r="G244" s="3">
        <v>0</v>
      </c>
      <c r="H244" s="3">
        <v>19444.265800000001</v>
      </c>
      <c r="I244" s="21">
        <f t="shared" si="6"/>
        <v>29567.977226362171</v>
      </c>
      <c r="J244" s="21">
        <f t="shared" si="7"/>
        <v>0.52065279967331912</v>
      </c>
      <c r="L244" s="26">
        <v>213</v>
      </c>
      <c r="M244" s="26">
        <v>4597.1372673720616</v>
      </c>
      <c r="N244" s="26">
        <v>-1059.4342673720616</v>
      </c>
    </row>
    <row r="245" spans="1:14">
      <c r="A245" s="21">
        <v>1</v>
      </c>
      <c r="B245" s="3">
        <v>18</v>
      </c>
      <c r="C245" s="3">
        <v>26.73</v>
      </c>
      <c r="D245" s="3">
        <v>0</v>
      </c>
      <c r="E245" s="3">
        <v>0</v>
      </c>
      <c r="F245" s="3">
        <v>1</v>
      </c>
      <c r="G245" s="3">
        <v>0</v>
      </c>
      <c r="H245" s="3">
        <v>1615.7666999999999</v>
      </c>
      <c r="I245" s="21">
        <f t="shared" si="6"/>
        <v>654.14583046824271</v>
      </c>
      <c r="J245" s="21">
        <f t="shared" si="7"/>
        <v>0.59514834012345796</v>
      </c>
      <c r="L245" s="26">
        <v>214</v>
      </c>
      <c r="M245" s="26">
        <v>5237.7922248886362</v>
      </c>
      <c r="N245" s="26">
        <v>-235.00952488863641</v>
      </c>
    </row>
    <row r="246" spans="1:14">
      <c r="A246" s="21">
        <v>1</v>
      </c>
      <c r="B246" s="3">
        <v>31</v>
      </c>
      <c r="C246" s="3">
        <v>38.39</v>
      </c>
      <c r="D246" s="3">
        <v>2</v>
      </c>
      <c r="E246" s="3">
        <v>0</v>
      </c>
      <c r="F246" s="3">
        <v>1</v>
      </c>
      <c r="G246" s="3">
        <v>0</v>
      </c>
      <c r="H246" s="3">
        <v>4463.2051000000001</v>
      </c>
      <c r="I246" s="21">
        <f t="shared" si="6"/>
        <v>8886.8751604189383</v>
      </c>
      <c r="J246" s="21">
        <f t="shared" si="7"/>
        <v>0.9911420069893131</v>
      </c>
      <c r="L246" s="26">
        <v>215</v>
      </c>
      <c r="M246" s="26">
        <v>10024.265444040337</v>
      </c>
      <c r="N246" s="26">
        <v>-1504.2394440403368</v>
      </c>
    </row>
    <row r="247" spans="1:14">
      <c r="A247" s="21">
        <v>1</v>
      </c>
      <c r="B247" s="3">
        <v>19</v>
      </c>
      <c r="C247" s="3">
        <v>29.07</v>
      </c>
      <c r="D247" s="3">
        <v>0</v>
      </c>
      <c r="E247" s="3">
        <v>1</v>
      </c>
      <c r="F247" s="3">
        <v>0</v>
      </c>
      <c r="G247" s="3">
        <v>0</v>
      </c>
      <c r="H247" s="3">
        <v>17352.6803</v>
      </c>
      <c r="I247" s="21">
        <f t="shared" si="6"/>
        <v>26405.917519153438</v>
      </c>
      <c r="J247" s="21">
        <f t="shared" si="7"/>
        <v>0.52171981864688866</v>
      </c>
      <c r="L247" s="26">
        <v>216</v>
      </c>
      <c r="M247" s="26">
        <v>11095.816156884102</v>
      </c>
      <c r="N247" s="26">
        <v>-3724.0441568841024</v>
      </c>
    </row>
    <row r="248" spans="1:14">
      <c r="A248" s="21">
        <v>1</v>
      </c>
      <c r="B248" s="3">
        <v>44</v>
      </c>
      <c r="C248" s="3">
        <v>38.06</v>
      </c>
      <c r="D248" s="3">
        <v>1</v>
      </c>
      <c r="E248" s="3">
        <v>0</v>
      </c>
      <c r="F248" s="3">
        <v>1</v>
      </c>
      <c r="G248" s="3">
        <v>0</v>
      </c>
      <c r="H248" s="3">
        <v>7152.6714000000002</v>
      </c>
      <c r="I248" s="21">
        <f t="shared" si="6"/>
        <v>11644.662453662462</v>
      </c>
      <c r="J248" s="21">
        <f t="shared" si="7"/>
        <v>0.62801585623833667</v>
      </c>
      <c r="L248" s="26">
        <v>217</v>
      </c>
      <c r="M248" s="26">
        <v>10463.815770665416</v>
      </c>
      <c r="N248" s="26">
        <v>-108.17477066541687</v>
      </c>
    </row>
    <row r="249" spans="1:14">
      <c r="A249" s="21">
        <v>1</v>
      </c>
      <c r="B249" s="3">
        <v>23</v>
      </c>
      <c r="C249" s="3">
        <v>36.67</v>
      </c>
      <c r="D249" s="3">
        <v>2</v>
      </c>
      <c r="E249" s="3">
        <v>1</v>
      </c>
      <c r="F249" s="3">
        <v>0</v>
      </c>
      <c r="G249" s="3">
        <v>0</v>
      </c>
      <c r="H249" s="3">
        <v>38511.628299999997</v>
      </c>
      <c r="I249" s="21">
        <f t="shared" si="6"/>
        <v>30950.705514463389</v>
      </c>
      <c r="J249" s="21">
        <f t="shared" si="7"/>
        <v>0.19632830704113877</v>
      </c>
      <c r="L249" s="26">
        <v>218</v>
      </c>
      <c r="M249" s="26">
        <v>1737.9353010131199</v>
      </c>
      <c r="N249" s="26">
        <v>745.80069898687998</v>
      </c>
    </row>
    <row r="250" spans="1:14">
      <c r="A250" s="21">
        <v>1</v>
      </c>
      <c r="B250" s="3">
        <v>33</v>
      </c>
      <c r="C250" s="3">
        <v>22.135000000000002</v>
      </c>
      <c r="D250" s="3">
        <v>1</v>
      </c>
      <c r="E250" s="3">
        <v>0</v>
      </c>
      <c r="F250" s="3">
        <v>0</v>
      </c>
      <c r="G250" s="3">
        <v>0</v>
      </c>
      <c r="H250" s="3">
        <v>5354.0746499999996</v>
      </c>
      <c r="I250" s="21">
        <f t="shared" si="6"/>
        <v>4283.1985430025361</v>
      </c>
      <c r="J250" s="21">
        <f t="shared" si="7"/>
        <v>0.20001142625037244</v>
      </c>
      <c r="L250" s="26">
        <v>219</v>
      </c>
      <c r="M250" s="26">
        <v>4262.0069576863207</v>
      </c>
      <c r="N250" s="26">
        <v>-869.03015768632076</v>
      </c>
    </row>
    <row r="251" spans="1:14">
      <c r="A251" s="21">
        <v>1</v>
      </c>
      <c r="B251" s="3">
        <v>55</v>
      </c>
      <c r="C251" s="3">
        <v>26.8</v>
      </c>
      <c r="D251" s="3">
        <v>1</v>
      </c>
      <c r="E251" s="3">
        <v>0</v>
      </c>
      <c r="F251" s="3">
        <v>0</v>
      </c>
      <c r="G251" s="3">
        <v>1</v>
      </c>
      <c r="H251" s="3">
        <v>35160.134570000002</v>
      </c>
      <c r="I251" s="21">
        <f t="shared" si="6"/>
        <v>10734.355733465816</v>
      </c>
      <c r="J251" s="21">
        <f t="shared" si="7"/>
        <v>0.69470094853889475</v>
      </c>
      <c r="L251" s="26">
        <v>220</v>
      </c>
      <c r="M251" s="26">
        <v>1004.1666759586559</v>
      </c>
      <c r="N251" s="26">
        <v>24077.601164041345</v>
      </c>
    </row>
    <row r="252" spans="1:14">
      <c r="A252" s="21">
        <v>1</v>
      </c>
      <c r="B252" s="3">
        <v>40</v>
      </c>
      <c r="C252" s="3">
        <v>35.299999999999997</v>
      </c>
      <c r="D252" s="3">
        <v>3</v>
      </c>
      <c r="E252" s="3">
        <v>0</v>
      </c>
      <c r="F252" s="3">
        <v>0</v>
      </c>
      <c r="G252" s="3">
        <v>1</v>
      </c>
      <c r="H252" s="3">
        <v>7196.8670000000002</v>
      </c>
      <c r="I252" s="21">
        <f t="shared" si="6"/>
        <v>10700.799508159856</v>
      </c>
      <c r="J252" s="21">
        <f t="shared" si="7"/>
        <v>0.48686914850029273</v>
      </c>
      <c r="L252" s="26">
        <v>221</v>
      </c>
      <c r="M252" s="26">
        <v>7673.8467399971469</v>
      </c>
      <c r="N252" s="26">
        <v>-2661.3757399971473</v>
      </c>
    </row>
    <row r="253" spans="1:14">
      <c r="A253" s="21">
        <v>1</v>
      </c>
      <c r="B253" s="3">
        <v>63</v>
      </c>
      <c r="C253" s="3">
        <v>27.74</v>
      </c>
      <c r="D253" s="3">
        <v>0</v>
      </c>
      <c r="E253" s="3">
        <v>1</v>
      </c>
      <c r="F253" s="3">
        <v>0</v>
      </c>
      <c r="G253" s="3">
        <v>0</v>
      </c>
      <c r="H253" s="3">
        <v>29523.1656</v>
      </c>
      <c r="I253" s="21">
        <f t="shared" si="6"/>
        <v>37263.80573145987</v>
      </c>
      <c r="J253" s="21">
        <f t="shared" si="7"/>
        <v>0.26218869061452776</v>
      </c>
      <c r="L253" s="26">
        <v>222</v>
      </c>
      <c r="M253" s="26">
        <v>12715.780646639085</v>
      </c>
      <c r="N253" s="26">
        <v>-2150.8961466390847</v>
      </c>
    </row>
    <row r="254" spans="1:14">
      <c r="A254" s="21">
        <v>1</v>
      </c>
      <c r="B254" s="3">
        <v>54</v>
      </c>
      <c r="C254" s="3">
        <v>30.02</v>
      </c>
      <c r="D254" s="3">
        <v>0</v>
      </c>
      <c r="E254" s="3">
        <v>0</v>
      </c>
      <c r="F254" s="3">
        <v>0</v>
      </c>
      <c r="G254" s="3">
        <v>0</v>
      </c>
      <c r="H254" s="3">
        <v>24476.478510000001</v>
      </c>
      <c r="I254" s="21">
        <f t="shared" si="6"/>
        <v>11878.975526076902</v>
      </c>
      <c r="J254" s="21">
        <f t="shared" si="7"/>
        <v>0.51467791736365665</v>
      </c>
      <c r="L254" s="26">
        <v>223</v>
      </c>
      <c r="M254" s="26">
        <v>7120.8623768616735</v>
      </c>
      <c r="N254" s="26">
        <v>-1867.3383768616732</v>
      </c>
    </row>
    <row r="255" spans="1:14">
      <c r="A255" s="21">
        <v>1</v>
      </c>
      <c r="B255" s="3">
        <v>60</v>
      </c>
      <c r="C255" s="3">
        <v>38.06</v>
      </c>
      <c r="D255" s="3">
        <v>0</v>
      </c>
      <c r="E255" s="3">
        <v>0</v>
      </c>
      <c r="F255" s="3">
        <v>1</v>
      </c>
      <c r="G255" s="3">
        <v>0</v>
      </c>
      <c r="H255" s="3">
        <v>12648.7034</v>
      </c>
      <c r="I255" s="21">
        <f t="shared" si="6"/>
        <v>15285.220559242916</v>
      </c>
      <c r="J255" s="21">
        <f t="shared" si="7"/>
        <v>0.208441693655566</v>
      </c>
      <c r="L255" s="26">
        <v>224</v>
      </c>
      <c r="M255" s="26">
        <v>27563.587137356652</v>
      </c>
      <c r="N255" s="26">
        <v>7216.0278626433465</v>
      </c>
    </row>
    <row r="256" spans="1:14">
      <c r="A256" s="21">
        <v>1</v>
      </c>
      <c r="B256" s="3">
        <v>24</v>
      </c>
      <c r="C256" s="3">
        <v>35.86</v>
      </c>
      <c r="D256" s="3">
        <v>0</v>
      </c>
      <c r="E256" s="3">
        <v>0</v>
      </c>
      <c r="F256" s="3">
        <v>1</v>
      </c>
      <c r="G256" s="3">
        <v>0</v>
      </c>
      <c r="H256" s="3">
        <v>1986.9333999999999</v>
      </c>
      <c r="I256" s="21">
        <f t="shared" si="6"/>
        <v>5287.9795603296179</v>
      </c>
      <c r="J256" s="21">
        <f t="shared" si="7"/>
        <v>1.6613773568503194</v>
      </c>
      <c r="L256" s="26">
        <v>225</v>
      </c>
      <c r="M256" s="26">
        <v>29958.413748825857</v>
      </c>
      <c r="N256" s="26">
        <v>-10442.872148825856</v>
      </c>
    </row>
    <row r="257" spans="1:14">
      <c r="A257" s="21">
        <v>1</v>
      </c>
      <c r="B257" s="3">
        <v>19</v>
      </c>
      <c r="C257" s="3">
        <v>20.9</v>
      </c>
      <c r="D257" s="3">
        <v>1</v>
      </c>
      <c r="E257" s="3">
        <v>0</v>
      </c>
      <c r="F257" s="3">
        <v>0</v>
      </c>
      <c r="G257" s="3">
        <v>1</v>
      </c>
      <c r="H257" s="3">
        <v>1832.0940000000001</v>
      </c>
      <c r="I257" s="21">
        <f t="shared" si="6"/>
        <v>-515.85820395914789</v>
      </c>
      <c r="J257" s="21">
        <f t="shared" si="7"/>
        <v>1.2815675418178041</v>
      </c>
      <c r="L257" s="26">
        <v>226</v>
      </c>
      <c r="M257" s="26">
        <v>13999.300260194244</v>
      </c>
      <c r="N257" s="26">
        <v>-2012.1320601942443</v>
      </c>
    </row>
    <row r="258" spans="1:14">
      <c r="A258" s="21">
        <v>1</v>
      </c>
      <c r="B258" s="3">
        <v>29</v>
      </c>
      <c r="C258" s="3">
        <v>28.975000000000001</v>
      </c>
      <c r="D258" s="3">
        <v>1</v>
      </c>
      <c r="E258" s="3">
        <v>0</v>
      </c>
      <c r="F258" s="3">
        <v>0</v>
      </c>
      <c r="G258" s="3">
        <v>0</v>
      </c>
      <c r="H258" s="3">
        <v>4040.55825</v>
      </c>
      <c r="I258" s="21">
        <f t="shared" si="6"/>
        <v>5571.4797100753458</v>
      </c>
      <c r="J258" s="21">
        <f t="shared" si="7"/>
        <v>0.37888860037479866</v>
      </c>
      <c r="L258" s="26">
        <v>227</v>
      </c>
      <c r="M258" s="26">
        <v>7061.016059242068</v>
      </c>
      <c r="N258" s="26">
        <v>-4371.5206592420682</v>
      </c>
    </row>
    <row r="259" spans="1:14">
      <c r="A259" s="21">
        <v>1</v>
      </c>
      <c r="B259" s="3">
        <v>18</v>
      </c>
      <c r="C259" s="3">
        <v>17.29</v>
      </c>
      <c r="D259" s="3">
        <v>2</v>
      </c>
      <c r="E259" s="3">
        <v>1</v>
      </c>
      <c r="F259" s="3">
        <v>0</v>
      </c>
      <c r="G259" s="3">
        <v>0</v>
      </c>
      <c r="H259" s="3">
        <v>12829.455099999999</v>
      </c>
      <c r="I259" s="21">
        <f t="shared" si="6"/>
        <v>23102.804494214994</v>
      </c>
      <c r="J259" s="21">
        <f t="shared" si="7"/>
        <v>0.80076272251149583</v>
      </c>
      <c r="L259" s="26">
        <v>228</v>
      </c>
      <c r="M259" s="26">
        <v>16074.976916714459</v>
      </c>
      <c r="N259" s="26">
        <v>8152.3603232855421</v>
      </c>
    </row>
    <row r="260" spans="1:14">
      <c r="A260" s="21">
        <v>1</v>
      </c>
      <c r="B260" s="3">
        <v>63</v>
      </c>
      <c r="C260" s="3">
        <v>32.200000000000003</v>
      </c>
      <c r="D260" s="3">
        <v>2</v>
      </c>
      <c r="E260" s="3">
        <v>1</v>
      </c>
      <c r="F260" s="3">
        <v>0</v>
      </c>
      <c r="G260" s="3">
        <v>1</v>
      </c>
      <c r="H260" s="3">
        <v>47305.305</v>
      </c>
      <c r="I260" s="21">
        <f t="shared" si="6"/>
        <v>38934.489143392268</v>
      </c>
      <c r="J260" s="21">
        <f t="shared" si="7"/>
        <v>0.17695300467056987</v>
      </c>
      <c r="L260" s="26">
        <v>229</v>
      </c>
      <c r="M260" s="26">
        <v>9556.3423479651301</v>
      </c>
      <c r="N260" s="26">
        <v>-2198.16669796513</v>
      </c>
    </row>
    <row r="261" spans="1:14">
      <c r="A261" s="21">
        <v>1</v>
      </c>
      <c r="B261" s="3">
        <v>54</v>
      </c>
      <c r="C261" s="3">
        <v>34.21</v>
      </c>
      <c r="D261" s="3">
        <v>2</v>
      </c>
      <c r="E261" s="3">
        <v>1</v>
      </c>
      <c r="F261" s="3">
        <v>1</v>
      </c>
      <c r="G261" s="3">
        <v>0</v>
      </c>
      <c r="H261" s="3">
        <v>44260.749900000003</v>
      </c>
      <c r="I261" s="21">
        <f t="shared" si="6"/>
        <v>37226.3762985598</v>
      </c>
      <c r="J261" s="21">
        <f t="shared" si="7"/>
        <v>0.15893028512470372</v>
      </c>
      <c r="L261" s="26">
        <v>230</v>
      </c>
      <c r="M261" s="26">
        <v>9478.8145941597122</v>
      </c>
      <c r="N261" s="26">
        <v>-253.558194159712</v>
      </c>
    </row>
    <row r="262" spans="1:14">
      <c r="A262" s="21">
        <v>1</v>
      </c>
      <c r="B262" s="3">
        <v>27</v>
      </c>
      <c r="C262" s="3">
        <v>30.3</v>
      </c>
      <c r="D262" s="3">
        <v>3</v>
      </c>
      <c r="E262" s="3">
        <v>0</v>
      </c>
      <c r="F262" s="3">
        <v>0</v>
      </c>
      <c r="G262" s="3">
        <v>1</v>
      </c>
      <c r="H262" s="3">
        <v>4260.7439999999997</v>
      </c>
      <c r="I262" s="21">
        <f t="shared" si="6"/>
        <v>5666.5097563701001</v>
      </c>
      <c r="J262" s="21">
        <f t="shared" si="7"/>
        <v>0.32993433925391918</v>
      </c>
      <c r="L262" s="26">
        <v>231</v>
      </c>
      <c r="M262" s="26">
        <v>11357.553224972102</v>
      </c>
      <c r="N262" s="26">
        <v>-3913.9101749721021</v>
      </c>
    </row>
    <row r="263" spans="1:14">
      <c r="A263" s="21">
        <v>1</v>
      </c>
      <c r="B263" s="3">
        <v>50</v>
      </c>
      <c r="C263" s="3">
        <v>31.824999999999999</v>
      </c>
      <c r="D263" s="3">
        <v>0</v>
      </c>
      <c r="E263" s="3">
        <v>1</v>
      </c>
      <c r="F263" s="3">
        <v>0</v>
      </c>
      <c r="G263" s="3">
        <v>0</v>
      </c>
      <c r="H263" s="3">
        <v>41097.161749999999</v>
      </c>
      <c r="I263" s="21">
        <f t="shared" si="6"/>
        <v>35306.072505718352</v>
      </c>
      <c r="J263" s="21">
        <f t="shared" si="7"/>
        <v>0.14091214569779012</v>
      </c>
      <c r="L263" s="26">
        <v>232</v>
      </c>
      <c r="M263" s="26">
        <v>12978.545747560409</v>
      </c>
      <c r="N263" s="26">
        <v>1022.7409524395916</v>
      </c>
    </row>
    <row r="264" spans="1:14">
      <c r="A264" s="21">
        <v>1</v>
      </c>
      <c r="B264" s="3">
        <v>55</v>
      </c>
      <c r="C264" s="3">
        <v>25.364999999999998</v>
      </c>
      <c r="D264" s="3">
        <v>3</v>
      </c>
      <c r="E264" s="3">
        <v>0</v>
      </c>
      <c r="F264" s="3">
        <v>0</v>
      </c>
      <c r="G264" s="3">
        <v>0</v>
      </c>
      <c r="H264" s="3">
        <v>13047.332350000001</v>
      </c>
      <c r="I264" s="21">
        <f t="shared" si="6"/>
        <v>11974.23893678027</v>
      </c>
      <c r="J264" s="21">
        <f t="shared" si="7"/>
        <v>8.2246192894728454E-2</v>
      </c>
      <c r="L264" s="26">
        <v>233</v>
      </c>
      <c r="M264" s="26">
        <v>-2037.1904860510524</v>
      </c>
      <c r="N264" s="26">
        <v>3764.9754860510525</v>
      </c>
    </row>
    <row r="265" spans="1:14">
      <c r="A265" s="21">
        <v>1</v>
      </c>
      <c r="B265" s="3">
        <v>56</v>
      </c>
      <c r="C265" s="3">
        <v>33.630000000000003</v>
      </c>
      <c r="D265" s="3">
        <v>0</v>
      </c>
      <c r="E265" s="3">
        <v>1</v>
      </c>
      <c r="F265" s="3">
        <v>0</v>
      </c>
      <c r="G265" s="3">
        <v>0</v>
      </c>
      <c r="H265" s="3">
        <v>43921.183700000001</v>
      </c>
      <c r="I265" s="21">
        <f t="shared" ref="I265:I328" si="8">SUMPRODUCT($A$7:$G$7,A265:G265)</f>
        <v>37459.358458661365</v>
      </c>
      <c r="J265" s="21">
        <f t="shared" si="7"/>
        <v>0.14712320336071991</v>
      </c>
      <c r="L265" s="26">
        <v>234</v>
      </c>
      <c r="M265" s="26">
        <v>11999.430230278938</v>
      </c>
      <c r="N265" s="26">
        <v>334.3977697210612</v>
      </c>
    </row>
    <row r="266" spans="1:14">
      <c r="A266" s="21">
        <v>1</v>
      </c>
      <c r="B266" s="3">
        <v>38</v>
      </c>
      <c r="C266" s="3">
        <v>40.15</v>
      </c>
      <c r="D266" s="3">
        <v>0</v>
      </c>
      <c r="E266" s="3">
        <v>0</v>
      </c>
      <c r="F266" s="3">
        <v>1</v>
      </c>
      <c r="G266" s="3">
        <v>0</v>
      </c>
      <c r="H266" s="3">
        <v>5400.9804999999997</v>
      </c>
      <c r="I266" s="21">
        <f t="shared" si="8"/>
        <v>10338.840355084054</v>
      </c>
      <c r="J266" s="21">
        <f t="shared" ref="J266:J329" si="9">ABS((H266-I266)/H266)</f>
        <v>0.91425248713341112</v>
      </c>
      <c r="L266" s="26">
        <v>235</v>
      </c>
      <c r="M266" s="26">
        <v>7101.0542011632606</v>
      </c>
      <c r="N266" s="26">
        <v>-390.86230116326078</v>
      </c>
    </row>
    <row r="267" spans="1:14">
      <c r="A267" s="21">
        <v>1</v>
      </c>
      <c r="B267" s="3">
        <v>51</v>
      </c>
      <c r="C267" s="3">
        <v>24.414999999999999</v>
      </c>
      <c r="D267" s="3">
        <v>4</v>
      </c>
      <c r="E267" s="3">
        <v>0</v>
      </c>
      <c r="F267" s="3">
        <v>0</v>
      </c>
      <c r="G267" s="3">
        <v>0</v>
      </c>
      <c r="H267" s="3">
        <v>11520.099850000001</v>
      </c>
      <c r="I267" s="21">
        <f t="shared" si="8"/>
        <v>11096.048250703894</v>
      </c>
      <c r="J267" s="21">
        <f t="shared" si="9"/>
        <v>3.6809715611632161E-2</v>
      </c>
      <c r="L267" s="26">
        <v>236</v>
      </c>
      <c r="M267" s="26">
        <v>29567.977226362171</v>
      </c>
      <c r="N267" s="26">
        <v>-10123.71142636217</v>
      </c>
    </row>
    <row r="268" spans="1:14">
      <c r="A268" s="21">
        <v>1</v>
      </c>
      <c r="B268" s="3">
        <v>19</v>
      </c>
      <c r="C268" s="3">
        <v>31.92</v>
      </c>
      <c r="D268" s="3">
        <v>0</v>
      </c>
      <c r="E268" s="3">
        <v>1</v>
      </c>
      <c r="F268" s="3">
        <v>0</v>
      </c>
      <c r="G268" s="3">
        <v>0</v>
      </c>
      <c r="H268" s="3">
        <v>33750.291799999999</v>
      </c>
      <c r="I268" s="21">
        <f t="shared" si="8"/>
        <v>27371.045323142152</v>
      </c>
      <c r="J268" s="21">
        <f t="shared" si="9"/>
        <v>0.18901307623236155</v>
      </c>
      <c r="L268" s="26">
        <v>237</v>
      </c>
      <c r="M268" s="26">
        <v>654.14583046824271</v>
      </c>
      <c r="N268" s="26">
        <v>961.62086953175719</v>
      </c>
    </row>
    <row r="269" spans="1:14">
      <c r="A269" s="21">
        <v>1</v>
      </c>
      <c r="B269" s="3">
        <v>58</v>
      </c>
      <c r="C269" s="3">
        <v>25.2</v>
      </c>
      <c r="D269" s="3">
        <v>0</v>
      </c>
      <c r="E269" s="3">
        <v>0</v>
      </c>
      <c r="F269" s="3">
        <v>0</v>
      </c>
      <c r="G269" s="3">
        <v>1</v>
      </c>
      <c r="H269" s="3">
        <v>11837.16</v>
      </c>
      <c r="I269" s="21">
        <f t="shared" si="8"/>
        <v>10492.004625348314</v>
      </c>
      <c r="J269" s="21">
        <f t="shared" si="9"/>
        <v>0.11363835368041707</v>
      </c>
      <c r="L269" s="26">
        <v>238</v>
      </c>
      <c r="M269" s="26">
        <v>8886.8751604189383</v>
      </c>
      <c r="N269" s="26">
        <v>-4423.6700604189382</v>
      </c>
    </row>
    <row r="270" spans="1:14">
      <c r="A270" s="21">
        <v>1</v>
      </c>
      <c r="B270" s="3">
        <v>20</v>
      </c>
      <c r="C270" s="3">
        <v>26.84</v>
      </c>
      <c r="D270" s="3">
        <v>1</v>
      </c>
      <c r="E270" s="3">
        <v>1</v>
      </c>
      <c r="F270" s="3">
        <v>1</v>
      </c>
      <c r="G270" s="3">
        <v>0</v>
      </c>
      <c r="H270" s="3">
        <v>17085.267599999999</v>
      </c>
      <c r="I270" s="21">
        <f t="shared" si="8"/>
        <v>25520.828235907586</v>
      </c>
      <c r="J270" s="21">
        <f t="shared" si="9"/>
        <v>0.49373301217170207</v>
      </c>
      <c r="L270" s="26">
        <v>239</v>
      </c>
      <c r="M270" s="26">
        <v>26405.917519153438</v>
      </c>
      <c r="N270" s="26">
        <v>-9053.2372191534378</v>
      </c>
    </row>
    <row r="271" spans="1:14">
      <c r="A271" s="21">
        <v>1</v>
      </c>
      <c r="B271" s="3">
        <v>52</v>
      </c>
      <c r="C271" s="3">
        <v>24.32</v>
      </c>
      <c r="D271" s="3">
        <v>3</v>
      </c>
      <c r="E271" s="3">
        <v>1</v>
      </c>
      <c r="F271" s="3">
        <v>0</v>
      </c>
      <c r="G271" s="3">
        <v>0</v>
      </c>
      <c r="H271" s="3">
        <v>24869.836800000001</v>
      </c>
      <c r="I271" s="21">
        <f t="shared" si="8"/>
        <v>34693.214503058029</v>
      </c>
      <c r="J271" s="21">
        <f t="shared" si="9"/>
        <v>0.39499164317226348</v>
      </c>
      <c r="L271" s="26">
        <v>240</v>
      </c>
      <c r="M271" s="26">
        <v>11644.662453662462</v>
      </c>
      <c r="N271" s="26">
        <v>-4491.991053662462</v>
      </c>
    </row>
    <row r="272" spans="1:14">
      <c r="A272" s="21">
        <v>1</v>
      </c>
      <c r="B272" s="3">
        <v>19</v>
      </c>
      <c r="C272" s="3">
        <v>36.954999999999998</v>
      </c>
      <c r="D272" s="3">
        <v>0</v>
      </c>
      <c r="E272" s="3">
        <v>1</v>
      </c>
      <c r="F272" s="3">
        <v>0</v>
      </c>
      <c r="G272" s="3">
        <v>0</v>
      </c>
      <c r="H272" s="3">
        <v>36219.405449999998</v>
      </c>
      <c r="I272" s="21">
        <f t="shared" si="8"/>
        <v>29076.104443522214</v>
      </c>
      <c r="J272" s="21">
        <f t="shared" si="9"/>
        <v>0.19722303328084545</v>
      </c>
      <c r="L272" s="26">
        <v>241</v>
      </c>
      <c r="M272" s="26">
        <v>30950.705514463389</v>
      </c>
      <c r="N272" s="26">
        <v>7560.922785536608</v>
      </c>
    </row>
    <row r="273" spans="1:14">
      <c r="A273" s="21">
        <v>1</v>
      </c>
      <c r="B273" s="3">
        <v>53</v>
      </c>
      <c r="C273" s="3">
        <v>38.06</v>
      </c>
      <c r="D273" s="3">
        <v>3</v>
      </c>
      <c r="E273" s="3">
        <v>0</v>
      </c>
      <c r="F273" s="3">
        <v>1</v>
      </c>
      <c r="G273" s="3">
        <v>0</v>
      </c>
      <c r="H273" s="3">
        <v>20462.997660000001</v>
      </c>
      <c r="I273" s="21">
        <f t="shared" si="8"/>
        <v>14900.808258127639</v>
      </c>
      <c r="J273" s="21">
        <f t="shared" si="9"/>
        <v>0.27181693974119142</v>
      </c>
      <c r="L273" s="26">
        <v>242</v>
      </c>
      <c r="M273" s="26">
        <v>4283.1985430025361</v>
      </c>
      <c r="N273" s="26">
        <v>1070.8761069974635</v>
      </c>
    </row>
    <row r="274" spans="1:14">
      <c r="A274" s="21">
        <v>1</v>
      </c>
      <c r="B274" s="3">
        <v>46</v>
      </c>
      <c r="C274" s="3">
        <v>42.35</v>
      </c>
      <c r="D274" s="3">
        <v>3</v>
      </c>
      <c r="E274" s="3">
        <v>1</v>
      </c>
      <c r="F274" s="3">
        <v>1</v>
      </c>
      <c r="G274" s="3">
        <v>0</v>
      </c>
      <c r="H274" s="3">
        <v>46151.124499999998</v>
      </c>
      <c r="I274" s="21">
        <f t="shared" si="8"/>
        <v>38398.409782705225</v>
      </c>
      <c r="J274" s="21">
        <f t="shared" si="9"/>
        <v>0.16798539149993569</v>
      </c>
      <c r="L274" s="26">
        <v>243</v>
      </c>
      <c r="M274" s="26">
        <v>10734.355733465816</v>
      </c>
      <c r="N274" s="26">
        <v>24425.778836534184</v>
      </c>
    </row>
    <row r="275" spans="1:14">
      <c r="A275" s="21">
        <v>1</v>
      </c>
      <c r="B275" s="3">
        <v>40</v>
      </c>
      <c r="C275" s="3">
        <v>19.8</v>
      </c>
      <c r="D275" s="3">
        <v>1</v>
      </c>
      <c r="E275" s="3">
        <v>1</v>
      </c>
      <c r="F275" s="3">
        <v>1</v>
      </c>
      <c r="G275" s="3">
        <v>0</v>
      </c>
      <c r="H275" s="3">
        <v>17179.522000000001</v>
      </c>
      <c r="I275" s="21">
        <f t="shared" si="8"/>
        <v>28276.921051888625</v>
      </c>
      <c r="J275" s="21">
        <f t="shared" si="9"/>
        <v>0.64596669522520034</v>
      </c>
      <c r="L275" s="26">
        <v>244</v>
      </c>
      <c r="M275" s="26">
        <v>10700.799508159856</v>
      </c>
      <c r="N275" s="26">
        <v>-3503.9325081598563</v>
      </c>
    </row>
    <row r="276" spans="1:14">
      <c r="A276" s="21">
        <v>1</v>
      </c>
      <c r="B276" s="3">
        <v>59</v>
      </c>
      <c r="C276" s="3">
        <v>32.395000000000003</v>
      </c>
      <c r="D276" s="3">
        <v>3</v>
      </c>
      <c r="E276" s="3">
        <v>0</v>
      </c>
      <c r="F276" s="3">
        <v>0</v>
      </c>
      <c r="G276" s="3">
        <v>0</v>
      </c>
      <c r="H276" s="3">
        <v>14590.63205</v>
      </c>
      <c r="I276" s="21">
        <f t="shared" si="8"/>
        <v>15382.913082452538</v>
      </c>
      <c r="J276" s="21">
        <f t="shared" si="9"/>
        <v>5.4300665642002671E-2</v>
      </c>
      <c r="L276" s="26">
        <v>245</v>
      </c>
      <c r="M276" s="26">
        <v>37263.80573145987</v>
      </c>
      <c r="N276" s="26">
        <v>-7740.6401314598697</v>
      </c>
    </row>
    <row r="277" spans="1:14">
      <c r="A277" s="21">
        <v>1</v>
      </c>
      <c r="B277" s="3">
        <v>45</v>
      </c>
      <c r="C277" s="3">
        <v>30.2</v>
      </c>
      <c r="D277" s="3">
        <v>1</v>
      </c>
      <c r="E277" s="3">
        <v>0</v>
      </c>
      <c r="F277" s="3">
        <v>0</v>
      </c>
      <c r="G277" s="3">
        <v>1</v>
      </c>
      <c r="H277" s="3">
        <v>7441.0529999999999</v>
      </c>
      <c r="I277" s="21">
        <f t="shared" si="8"/>
        <v>9315.6723653073495</v>
      </c>
      <c r="J277" s="21">
        <f t="shared" si="9"/>
        <v>0.25192931233084209</v>
      </c>
      <c r="L277" s="26">
        <v>246</v>
      </c>
      <c r="M277" s="26">
        <v>11878.975526076902</v>
      </c>
      <c r="N277" s="26">
        <v>12597.502983923099</v>
      </c>
    </row>
    <row r="278" spans="1:14">
      <c r="A278" s="21">
        <v>1</v>
      </c>
      <c r="B278" s="3">
        <v>49</v>
      </c>
      <c r="C278" s="3">
        <v>25.84</v>
      </c>
      <c r="D278" s="3">
        <v>1</v>
      </c>
      <c r="E278" s="3">
        <v>0</v>
      </c>
      <c r="F278" s="3">
        <v>0</v>
      </c>
      <c r="G278" s="3">
        <v>0</v>
      </c>
      <c r="H278" s="3">
        <v>9282.4806000000008</v>
      </c>
      <c r="I278" s="21">
        <f t="shared" si="8"/>
        <v>9649.9669381882886</v>
      </c>
      <c r="J278" s="21">
        <f t="shared" si="9"/>
        <v>3.9589238483114936E-2</v>
      </c>
      <c r="L278" s="26">
        <v>247</v>
      </c>
      <c r="M278" s="26">
        <v>15285.220559242916</v>
      </c>
      <c r="N278" s="26">
        <v>-2636.517159242916</v>
      </c>
    </row>
    <row r="279" spans="1:14">
      <c r="A279" s="21">
        <v>1</v>
      </c>
      <c r="B279" s="3">
        <v>18</v>
      </c>
      <c r="C279" s="3">
        <v>29.37</v>
      </c>
      <c r="D279" s="3">
        <v>1</v>
      </c>
      <c r="E279" s="3">
        <v>0</v>
      </c>
      <c r="F279" s="3">
        <v>1</v>
      </c>
      <c r="G279" s="3">
        <v>0</v>
      </c>
      <c r="H279" s="3">
        <v>1719.4363000000001</v>
      </c>
      <c r="I279" s="21">
        <f t="shared" si="8"/>
        <v>2019.7030985830233</v>
      </c>
      <c r="J279" s="21">
        <f t="shared" si="9"/>
        <v>0.17463095235515458</v>
      </c>
      <c r="L279" s="26">
        <v>248</v>
      </c>
      <c r="M279" s="26">
        <v>5287.9795603296179</v>
      </c>
      <c r="N279" s="26">
        <v>-3301.046160329618</v>
      </c>
    </row>
    <row r="280" spans="1:14">
      <c r="A280" s="21">
        <v>1</v>
      </c>
      <c r="B280" s="3">
        <v>50</v>
      </c>
      <c r="C280" s="3">
        <v>34.200000000000003</v>
      </c>
      <c r="D280" s="3">
        <v>2</v>
      </c>
      <c r="E280" s="3">
        <v>1</v>
      </c>
      <c r="F280" s="3">
        <v>0</v>
      </c>
      <c r="G280" s="3">
        <v>1</v>
      </c>
      <c r="H280" s="3">
        <v>42856.838000000003</v>
      </c>
      <c r="I280" s="21">
        <f t="shared" si="8"/>
        <v>36270.688734732685</v>
      </c>
      <c r="J280" s="21">
        <f t="shared" si="9"/>
        <v>0.15367790935176595</v>
      </c>
      <c r="L280" s="26">
        <v>249</v>
      </c>
      <c r="M280" s="26">
        <v>-515.85820395914789</v>
      </c>
      <c r="N280" s="26">
        <v>2347.9522039591479</v>
      </c>
    </row>
    <row r="281" spans="1:14">
      <c r="A281" s="21">
        <v>1</v>
      </c>
      <c r="B281" s="3">
        <v>41</v>
      </c>
      <c r="C281" s="3">
        <v>37.049999999999997</v>
      </c>
      <c r="D281" s="3">
        <v>2</v>
      </c>
      <c r="E281" s="3">
        <v>0</v>
      </c>
      <c r="F281" s="3">
        <v>0</v>
      </c>
      <c r="G281" s="3">
        <v>0</v>
      </c>
      <c r="H281" s="3">
        <v>7265.7025000000003</v>
      </c>
      <c r="I281" s="21">
        <f t="shared" si="8"/>
        <v>11861.629319963657</v>
      </c>
      <c r="J281" s="21">
        <f t="shared" si="9"/>
        <v>0.63255092263461876</v>
      </c>
      <c r="L281" s="26">
        <v>250</v>
      </c>
      <c r="M281" s="26">
        <v>5571.4797100753458</v>
      </c>
      <c r="N281" s="26">
        <v>-1530.9214600753457</v>
      </c>
    </row>
    <row r="282" spans="1:14">
      <c r="A282" s="21">
        <v>1</v>
      </c>
      <c r="B282" s="3">
        <v>50</v>
      </c>
      <c r="C282" s="3">
        <v>27.454999999999998</v>
      </c>
      <c r="D282" s="3">
        <v>1</v>
      </c>
      <c r="E282" s="3">
        <v>0</v>
      </c>
      <c r="F282" s="3">
        <v>0</v>
      </c>
      <c r="G282" s="3">
        <v>0</v>
      </c>
      <c r="H282" s="3">
        <v>9617.6624499999998</v>
      </c>
      <c r="I282" s="21">
        <f t="shared" si="8"/>
        <v>10453.879084406921</v>
      </c>
      <c r="J282" s="21">
        <f t="shared" si="9"/>
        <v>8.6945932938925399E-2</v>
      </c>
      <c r="L282" s="26">
        <v>251</v>
      </c>
      <c r="M282" s="26">
        <v>23102.804494214994</v>
      </c>
      <c r="N282" s="26">
        <v>-10273.349394214994</v>
      </c>
    </row>
    <row r="283" spans="1:14">
      <c r="A283" s="21">
        <v>1</v>
      </c>
      <c r="B283" s="3">
        <v>25</v>
      </c>
      <c r="C283" s="3">
        <v>27.55</v>
      </c>
      <c r="D283" s="3">
        <v>0</v>
      </c>
      <c r="E283" s="3">
        <v>0</v>
      </c>
      <c r="F283" s="3">
        <v>0</v>
      </c>
      <c r="G283" s="3">
        <v>0</v>
      </c>
      <c r="H283" s="3">
        <v>2523.1695</v>
      </c>
      <c r="I283" s="21">
        <f t="shared" si="8"/>
        <v>3589.3461011609124</v>
      </c>
      <c r="J283" s="21">
        <f t="shared" si="9"/>
        <v>0.42255448996229245</v>
      </c>
      <c r="L283" s="26">
        <v>252</v>
      </c>
      <c r="M283" s="26">
        <v>38934.489143392268</v>
      </c>
      <c r="N283" s="26">
        <v>8370.8158566077327</v>
      </c>
    </row>
    <row r="284" spans="1:14">
      <c r="A284" s="21">
        <v>1</v>
      </c>
      <c r="B284" s="3">
        <v>47</v>
      </c>
      <c r="C284" s="3">
        <v>26.6</v>
      </c>
      <c r="D284" s="3">
        <v>2</v>
      </c>
      <c r="E284" s="3">
        <v>0</v>
      </c>
      <c r="F284" s="3">
        <v>0</v>
      </c>
      <c r="G284" s="3">
        <v>0</v>
      </c>
      <c r="H284" s="3">
        <v>9715.8410000000003</v>
      </c>
      <c r="I284" s="21">
        <f t="shared" si="8"/>
        <v>9864.865715755197</v>
      </c>
      <c r="J284" s="21">
        <f t="shared" si="9"/>
        <v>1.5338323852273484E-2</v>
      </c>
      <c r="L284" s="26">
        <v>253</v>
      </c>
      <c r="M284" s="26">
        <v>37226.3762985598</v>
      </c>
      <c r="N284" s="26">
        <v>7034.373601440202</v>
      </c>
    </row>
    <row r="285" spans="1:14">
      <c r="A285" s="21">
        <v>1</v>
      </c>
      <c r="B285" s="3">
        <v>19</v>
      </c>
      <c r="C285" s="3">
        <v>20.614999999999998</v>
      </c>
      <c r="D285" s="3">
        <v>2</v>
      </c>
      <c r="E285" s="3">
        <v>0</v>
      </c>
      <c r="F285" s="3">
        <v>0</v>
      </c>
      <c r="G285" s="3">
        <v>0</v>
      </c>
      <c r="H285" s="3">
        <v>2803.69785</v>
      </c>
      <c r="I285" s="21">
        <f t="shared" si="8"/>
        <v>641.91838987815072</v>
      </c>
      <c r="J285" s="21">
        <f t="shared" si="9"/>
        <v>0.77104580299972381</v>
      </c>
      <c r="L285" s="26">
        <v>254</v>
      </c>
      <c r="M285" s="26">
        <v>5666.5097563701001</v>
      </c>
      <c r="N285" s="26">
        <v>-1405.7657563701005</v>
      </c>
    </row>
    <row r="286" spans="1:14">
      <c r="A286" s="21">
        <v>1</v>
      </c>
      <c r="B286" s="3">
        <v>22</v>
      </c>
      <c r="C286" s="3">
        <v>24.3</v>
      </c>
      <c r="D286" s="3">
        <v>0</v>
      </c>
      <c r="E286" s="3">
        <v>0</v>
      </c>
      <c r="F286" s="3">
        <v>0</v>
      </c>
      <c r="G286" s="3">
        <v>1</v>
      </c>
      <c r="H286" s="3">
        <v>2150.4690000000001</v>
      </c>
      <c r="I286" s="21">
        <f t="shared" si="8"/>
        <v>934.99736158776409</v>
      </c>
      <c r="J286" s="21">
        <f t="shared" si="9"/>
        <v>0.56521235061385955</v>
      </c>
      <c r="L286" s="26">
        <v>255</v>
      </c>
      <c r="M286" s="26">
        <v>35306.072505718352</v>
      </c>
      <c r="N286" s="26">
        <v>5791.0892442816476</v>
      </c>
    </row>
    <row r="287" spans="1:14">
      <c r="A287" s="21">
        <v>1</v>
      </c>
      <c r="B287" s="3">
        <v>59</v>
      </c>
      <c r="C287" s="3">
        <v>31.79</v>
      </c>
      <c r="D287" s="3">
        <v>2</v>
      </c>
      <c r="E287" s="3">
        <v>0</v>
      </c>
      <c r="F287" s="3">
        <v>1</v>
      </c>
      <c r="G287" s="3">
        <v>0</v>
      </c>
      <c r="H287" s="3">
        <v>12928.7911</v>
      </c>
      <c r="I287" s="21">
        <f t="shared" si="8"/>
        <v>13848.021288682654</v>
      </c>
      <c r="J287" s="21">
        <f t="shared" si="9"/>
        <v>7.1099469515185643E-2</v>
      </c>
      <c r="L287" s="26">
        <v>256</v>
      </c>
      <c r="M287" s="26">
        <v>11974.23893678027</v>
      </c>
      <c r="N287" s="26">
        <v>1073.0934132197308</v>
      </c>
    </row>
    <row r="288" spans="1:14">
      <c r="A288" s="21">
        <v>1</v>
      </c>
      <c r="B288" s="3">
        <v>51</v>
      </c>
      <c r="C288" s="3">
        <v>21.56</v>
      </c>
      <c r="D288" s="3">
        <v>1</v>
      </c>
      <c r="E288" s="3">
        <v>0</v>
      </c>
      <c r="F288" s="3">
        <v>1</v>
      </c>
      <c r="G288" s="3">
        <v>0</v>
      </c>
      <c r="H288" s="3">
        <v>9855.1314000000002</v>
      </c>
      <c r="I288" s="21">
        <f t="shared" si="8"/>
        <v>7856.1251649450869</v>
      </c>
      <c r="J288" s="21">
        <f t="shared" si="9"/>
        <v>0.20283912551941349</v>
      </c>
      <c r="L288" s="26">
        <v>257</v>
      </c>
      <c r="M288" s="26">
        <v>37459.358458661365</v>
      </c>
      <c r="N288" s="26">
        <v>6461.8252413386363</v>
      </c>
    </row>
    <row r="289" spans="1:14">
      <c r="A289" s="21">
        <v>1</v>
      </c>
      <c r="B289" s="3">
        <v>40</v>
      </c>
      <c r="C289" s="3">
        <v>28.12</v>
      </c>
      <c r="D289" s="3">
        <v>1</v>
      </c>
      <c r="E289" s="3">
        <v>1</v>
      </c>
      <c r="F289" s="3">
        <v>0</v>
      </c>
      <c r="G289" s="3">
        <v>0</v>
      </c>
      <c r="H289" s="3">
        <v>22331.566800000001</v>
      </c>
      <c r="I289" s="21">
        <f t="shared" si="8"/>
        <v>31952.886598702727</v>
      </c>
      <c r="J289" s="21">
        <f t="shared" si="9"/>
        <v>0.43083944287790532</v>
      </c>
      <c r="L289" s="26">
        <v>258</v>
      </c>
      <c r="M289" s="26">
        <v>10338.840355084054</v>
      </c>
      <c r="N289" s="26">
        <v>-4937.8598550840543</v>
      </c>
    </row>
    <row r="290" spans="1:14">
      <c r="A290" s="21">
        <v>1</v>
      </c>
      <c r="B290" s="3">
        <v>54</v>
      </c>
      <c r="C290" s="3">
        <v>40.564999999999998</v>
      </c>
      <c r="D290" s="3">
        <v>3</v>
      </c>
      <c r="E290" s="3">
        <v>1</v>
      </c>
      <c r="F290" s="3">
        <v>0</v>
      </c>
      <c r="G290" s="3">
        <v>0</v>
      </c>
      <c r="H290" s="3">
        <v>48549.178350000002</v>
      </c>
      <c r="I290" s="21">
        <f t="shared" si="8"/>
        <v>40708.455767043757</v>
      </c>
      <c r="J290" s="21">
        <f t="shared" si="9"/>
        <v>0.16150062368576099</v>
      </c>
      <c r="L290" s="26">
        <v>259</v>
      </c>
      <c r="M290" s="26">
        <v>11096.048250703894</v>
      </c>
      <c r="N290" s="26">
        <v>424.05159929610636</v>
      </c>
    </row>
    <row r="291" spans="1:14">
      <c r="A291" s="21">
        <v>1</v>
      </c>
      <c r="B291" s="3">
        <v>30</v>
      </c>
      <c r="C291" s="3">
        <v>27.645</v>
      </c>
      <c r="D291" s="3">
        <v>1</v>
      </c>
      <c r="E291" s="3">
        <v>0</v>
      </c>
      <c r="F291" s="3">
        <v>0</v>
      </c>
      <c r="G291" s="3">
        <v>0</v>
      </c>
      <c r="H291" s="3">
        <v>4237.12655</v>
      </c>
      <c r="I291" s="21">
        <f t="shared" si="8"/>
        <v>5378.0931255056375</v>
      </c>
      <c r="J291" s="21">
        <f t="shared" si="9"/>
        <v>0.26927838053494946</v>
      </c>
      <c r="L291" s="26">
        <v>260</v>
      </c>
      <c r="M291" s="26">
        <v>27371.045323142152</v>
      </c>
      <c r="N291" s="26">
        <v>6379.2464768578466</v>
      </c>
    </row>
    <row r="292" spans="1:14">
      <c r="A292" s="21">
        <v>1</v>
      </c>
      <c r="B292" s="3">
        <v>55</v>
      </c>
      <c r="C292" s="3">
        <v>32.395000000000003</v>
      </c>
      <c r="D292" s="3">
        <v>1</v>
      </c>
      <c r="E292" s="3">
        <v>0</v>
      </c>
      <c r="F292" s="3">
        <v>0</v>
      </c>
      <c r="G292" s="3">
        <v>0</v>
      </c>
      <c r="H292" s="3">
        <v>11879.10405</v>
      </c>
      <c r="I292" s="21">
        <f t="shared" si="8"/>
        <v>13411.799231112494</v>
      </c>
      <c r="J292" s="21">
        <f t="shared" si="9"/>
        <v>0.12902447648082471</v>
      </c>
      <c r="L292" s="26">
        <v>261</v>
      </c>
      <c r="M292" s="26">
        <v>10492.004625348314</v>
      </c>
      <c r="N292" s="26">
        <v>1345.1553746516856</v>
      </c>
    </row>
    <row r="293" spans="1:14">
      <c r="A293" s="21">
        <v>1</v>
      </c>
      <c r="B293" s="3">
        <v>52</v>
      </c>
      <c r="C293" s="3">
        <v>31.2</v>
      </c>
      <c r="D293" s="3">
        <v>0</v>
      </c>
      <c r="E293" s="3">
        <v>0</v>
      </c>
      <c r="F293" s="3">
        <v>0</v>
      </c>
      <c r="G293" s="3">
        <v>1</v>
      </c>
      <c r="H293" s="3">
        <v>9625.92</v>
      </c>
      <c r="I293" s="21">
        <f t="shared" si="8"/>
        <v>10981.814289995447</v>
      </c>
      <c r="J293" s="21">
        <f t="shared" si="9"/>
        <v>0.14085867013183645</v>
      </c>
      <c r="L293" s="26">
        <v>262</v>
      </c>
      <c r="M293" s="26">
        <v>25520.828235907586</v>
      </c>
      <c r="N293" s="26">
        <v>-8435.5606359075864</v>
      </c>
    </row>
    <row r="294" spans="1:14">
      <c r="A294" s="21">
        <v>1</v>
      </c>
      <c r="B294" s="3">
        <v>46</v>
      </c>
      <c r="C294" s="3">
        <v>26.62</v>
      </c>
      <c r="D294" s="3">
        <v>1</v>
      </c>
      <c r="E294" s="3">
        <v>0</v>
      </c>
      <c r="F294" s="3">
        <v>1</v>
      </c>
      <c r="G294" s="3">
        <v>0</v>
      </c>
      <c r="H294" s="3">
        <v>7742.1098000000002</v>
      </c>
      <c r="I294" s="21">
        <f t="shared" si="8"/>
        <v>8284.618365568338</v>
      </c>
      <c r="J294" s="21">
        <f t="shared" si="9"/>
        <v>7.0072445313077047E-2</v>
      </c>
      <c r="L294" s="26">
        <v>263</v>
      </c>
      <c r="M294" s="26">
        <v>34693.214503058029</v>
      </c>
      <c r="N294" s="26">
        <v>-9823.3777030580277</v>
      </c>
    </row>
    <row r="295" spans="1:14">
      <c r="A295" s="21">
        <v>1</v>
      </c>
      <c r="B295" s="3">
        <v>46</v>
      </c>
      <c r="C295" s="3">
        <v>48.07</v>
      </c>
      <c r="D295" s="3">
        <v>2</v>
      </c>
      <c r="E295" s="3">
        <v>0</v>
      </c>
      <c r="F295" s="3">
        <v>0</v>
      </c>
      <c r="G295" s="3">
        <v>0</v>
      </c>
      <c r="H295" s="3">
        <v>9432.9253000000008</v>
      </c>
      <c r="I295" s="21">
        <f t="shared" si="8"/>
        <v>16878.488781845157</v>
      </c>
      <c r="J295" s="21">
        <f t="shared" si="9"/>
        <v>0.78931648932332321</v>
      </c>
      <c r="L295" s="26">
        <v>264</v>
      </c>
      <c r="M295" s="26">
        <v>29076.104443522214</v>
      </c>
      <c r="N295" s="26">
        <v>7143.3010064777845</v>
      </c>
    </row>
    <row r="296" spans="1:14">
      <c r="A296" s="21">
        <v>1</v>
      </c>
      <c r="B296" s="3">
        <v>63</v>
      </c>
      <c r="C296" s="3">
        <v>26.22</v>
      </c>
      <c r="D296" s="3">
        <v>0</v>
      </c>
      <c r="E296" s="3">
        <v>0</v>
      </c>
      <c r="F296" s="3">
        <v>0</v>
      </c>
      <c r="G296" s="3">
        <v>0</v>
      </c>
      <c r="H296" s="3">
        <v>14256.192800000001</v>
      </c>
      <c r="I296" s="21">
        <f t="shared" si="8"/>
        <v>12905.195969717186</v>
      </c>
      <c r="J296" s="21">
        <f t="shared" si="9"/>
        <v>9.4765611635303823E-2</v>
      </c>
      <c r="L296" s="26">
        <v>265</v>
      </c>
      <c r="M296" s="26">
        <v>14900.808258127639</v>
      </c>
      <c r="N296" s="26">
        <v>5562.1894018723615</v>
      </c>
    </row>
    <row r="297" spans="1:14">
      <c r="A297" s="21">
        <v>1</v>
      </c>
      <c r="B297" s="3">
        <v>59</v>
      </c>
      <c r="C297" s="3">
        <v>36.765000000000001</v>
      </c>
      <c r="D297" s="3">
        <v>1</v>
      </c>
      <c r="E297" s="3">
        <v>1</v>
      </c>
      <c r="F297" s="3">
        <v>0</v>
      </c>
      <c r="G297" s="3">
        <v>0</v>
      </c>
      <c r="H297" s="3">
        <v>47896.79135</v>
      </c>
      <c r="I297" s="21">
        <f t="shared" si="8"/>
        <v>39763.562359343996</v>
      </c>
      <c r="J297" s="21">
        <f t="shared" si="9"/>
        <v>0.16980738712168458</v>
      </c>
      <c r="L297" s="26">
        <v>266</v>
      </c>
      <c r="M297" s="26">
        <v>38398.409782705225</v>
      </c>
      <c r="N297" s="26">
        <v>7752.7147172947734</v>
      </c>
    </row>
    <row r="298" spans="1:14">
      <c r="A298" s="21">
        <v>1</v>
      </c>
      <c r="B298" s="3">
        <v>52</v>
      </c>
      <c r="C298" s="3">
        <v>26.4</v>
      </c>
      <c r="D298" s="3">
        <v>3</v>
      </c>
      <c r="E298" s="3">
        <v>0</v>
      </c>
      <c r="F298" s="3">
        <v>1</v>
      </c>
      <c r="G298" s="3">
        <v>0</v>
      </c>
      <c r="H298" s="3">
        <v>25992.821039999999</v>
      </c>
      <c r="I298" s="21">
        <f t="shared" si="8"/>
        <v>10695.243904517201</v>
      </c>
      <c r="J298" s="21">
        <f t="shared" si="9"/>
        <v>0.5885308528820925</v>
      </c>
      <c r="L298" s="26">
        <v>267</v>
      </c>
      <c r="M298" s="26">
        <v>28276.921051888625</v>
      </c>
      <c r="N298" s="26">
        <v>-11097.399051888624</v>
      </c>
    </row>
    <row r="299" spans="1:14">
      <c r="A299" s="21">
        <v>1</v>
      </c>
      <c r="B299" s="3">
        <v>28</v>
      </c>
      <c r="C299" s="3">
        <v>33.4</v>
      </c>
      <c r="D299" s="3">
        <v>0</v>
      </c>
      <c r="E299" s="3">
        <v>0</v>
      </c>
      <c r="F299" s="3">
        <v>0</v>
      </c>
      <c r="G299" s="3">
        <v>1</v>
      </c>
      <c r="H299" s="3">
        <v>3172.018</v>
      </c>
      <c r="I299" s="21">
        <f t="shared" si="8"/>
        <v>5558.6718514071526</v>
      </c>
      <c r="J299" s="21">
        <f t="shared" si="9"/>
        <v>0.75240867214724272</v>
      </c>
      <c r="L299" s="26">
        <v>268</v>
      </c>
      <c r="M299" s="26">
        <v>15382.913082452538</v>
      </c>
      <c r="N299" s="26">
        <v>-792.28103245253806</v>
      </c>
    </row>
    <row r="300" spans="1:14">
      <c r="A300" s="21">
        <v>1</v>
      </c>
      <c r="B300" s="3">
        <v>29</v>
      </c>
      <c r="C300" s="3">
        <v>29.64</v>
      </c>
      <c r="D300" s="3">
        <v>1</v>
      </c>
      <c r="E300" s="3">
        <v>0</v>
      </c>
      <c r="F300" s="3">
        <v>0</v>
      </c>
      <c r="G300" s="3">
        <v>0</v>
      </c>
      <c r="H300" s="3">
        <v>20277.807509999999</v>
      </c>
      <c r="I300" s="21">
        <f t="shared" si="8"/>
        <v>5796.6761976727121</v>
      </c>
      <c r="J300" s="21">
        <f t="shared" si="9"/>
        <v>0.71413693542489332</v>
      </c>
      <c r="L300" s="26">
        <v>269</v>
      </c>
      <c r="M300" s="26">
        <v>9315.6723653073495</v>
      </c>
      <c r="N300" s="26">
        <v>-1874.6193653073497</v>
      </c>
    </row>
    <row r="301" spans="1:14">
      <c r="A301" s="21">
        <v>1</v>
      </c>
      <c r="B301" s="3">
        <v>25</v>
      </c>
      <c r="C301" s="3">
        <v>45.54</v>
      </c>
      <c r="D301" s="3">
        <v>2</v>
      </c>
      <c r="E301" s="3">
        <v>1</v>
      </c>
      <c r="F301" s="3">
        <v>1</v>
      </c>
      <c r="G301" s="3">
        <v>0</v>
      </c>
      <c r="H301" s="3">
        <v>42112.2356</v>
      </c>
      <c r="I301" s="21">
        <f t="shared" si="8"/>
        <v>33609.997292957589</v>
      </c>
      <c r="J301" s="21">
        <f t="shared" si="9"/>
        <v>0.20189472693400326</v>
      </c>
      <c r="L301" s="26">
        <v>270</v>
      </c>
      <c r="M301" s="26">
        <v>9649.9669381882886</v>
      </c>
      <c r="N301" s="26">
        <v>-367.48633818828785</v>
      </c>
    </row>
    <row r="302" spans="1:14">
      <c r="A302" s="21">
        <v>1</v>
      </c>
      <c r="B302" s="3">
        <v>22</v>
      </c>
      <c r="C302" s="3">
        <v>28.82</v>
      </c>
      <c r="D302" s="3">
        <v>0</v>
      </c>
      <c r="E302" s="3">
        <v>0</v>
      </c>
      <c r="F302" s="3">
        <v>1</v>
      </c>
      <c r="G302" s="3">
        <v>0</v>
      </c>
      <c r="H302" s="3">
        <v>2156.7518</v>
      </c>
      <c r="I302" s="21">
        <f t="shared" si="8"/>
        <v>2389.9317825600747</v>
      </c>
      <c r="J302" s="21">
        <f t="shared" si="9"/>
        <v>0.10811628049183716</v>
      </c>
      <c r="L302" s="26">
        <v>271</v>
      </c>
      <c r="M302" s="26">
        <v>2019.7030985830233</v>
      </c>
      <c r="N302" s="26">
        <v>-300.26679858302327</v>
      </c>
    </row>
    <row r="303" spans="1:14">
      <c r="A303" s="21">
        <v>1</v>
      </c>
      <c r="B303" s="3">
        <v>25</v>
      </c>
      <c r="C303" s="3">
        <v>26.8</v>
      </c>
      <c r="D303" s="3">
        <v>3</v>
      </c>
      <c r="E303" s="3">
        <v>0</v>
      </c>
      <c r="F303" s="3">
        <v>0</v>
      </c>
      <c r="G303" s="3">
        <v>1</v>
      </c>
      <c r="H303" s="3">
        <v>3906.127</v>
      </c>
      <c r="I303" s="21">
        <f t="shared" si="8"/>
        <v>3967.2523035549575</v>
      </c>
      <c r="J303" s="21">
        <f t="shared" si="9"/>
        <v>1.5648570452255536E-2</v>
      </c>
      <c r="L303" s="26">
        <v>272</v>
      </c>
      <c r="M303" s="26">
        <v>36270.688734732685</v>
      </c>
      <c r="N303" s="26">
        <v>6586.1492652673187</v>
      </c>
    </row>
    <row r="304" spans="1:14">
      <c r="A304" s="21">
        <v>1</v>
      </c>
      <c r="B304" s="3">
        <v>18</v>
      </c>
      <c r="C304" s="3">
        <v>22.99</v>
      </c>
      <c r="D304" s="3">
        <v>0</v>
      </c>
      <c r="E304" s="3">
        <v>0</v>
      </c>
      <c r="F304" s="3">
        <v>0</v>
      </c>
      <c r="G304" s="3">
        <v>0</v>
      </c>
      <c r="H304" s="3">
        <v>1704.5681</v>
      </c>
      <c r="I304" s="21">
        <f t="shared" si="8"/>
        <v>246.09688040378205</v>
      </c>
      <c r="J304" s="21">
        <f t="shared" si="9"/>
        <v>0.85562508156536421</v>
      </c>
      <c r="L304" s="26">
        <v>273</v>
      </c>
      <c r="M304" s="26">
        <v>11861.629319963657</v>
      </c>
      <c r="N304" s="26">
        <v>-4595.9268199636563</v>
      </c>
    </row>
    <row r="305" spans="1:14">
      <c r="A305" s="21">
        <v>1</v>
      </c>
      <c r="B305" s="3">
        <v>19</v>
      </c>
      <c r="C305" s="3">
        <v>27.7</v>
      </c>
      <c r="D305" s="3">
        <v>0</v>
      </c>
      <c r="E305" s="3">
        <v>1</v>
      </c>
      <c r="F305" s="3">
        <v>0</v>
      </c>
      <c r="G305" s="3">
        <v>1</v>
      </c>
      <c r="H305" s="3">
        <v>16297.846</v>
      </c>
      <c r="I305" s="21">
        <f t="shared" si="8"/>
        <v>25159.233660753187</v>
      </c>
      <c r="J305" s="21">
        <f t="shared" si="9"/>
        <v>0.54371526524138147</v>
      </c>
      <c r="L305" s="26">
        <v>274</v>
      </c>
      <c r="M305" s="26">
        <v>10453.879084406921</v>
      </c>
      <c r="N305" s="26">
        <v>-836.216634406921</v>
      </c>
    </row>
    <row r="306" spans="1:14">
      <c r="A306" s="21">
        <v>1</v>
      </c>
      <c r="B306" s="3">
        <v>47</v>
      </c>
      <c r="C306" s="3">
        <v>25.41</v>
      </c>
      <c r="D306" s="3">
        <v>1</v>
      </c>
      <c r="E306" s="3">
        <v>1</v>
      </c>
      <c r="F306" s="3">
        <v>1</v>
      </c>
      <c r="G306" s="3">
        <v>0</v>
      </c>
      <c r="H306" s="3">
        <v>21978.676899999999</v>
      </c>
      <c r="I306" s="21">
        <f t="shared" si="8"/>
        <v>31975.743674115278</v>
      </c>
      <c r="J306" s="21">
        <f t="shared" si="9"/>
        <v>0.45485298408091523</v>
      </c>
      <c r="L306" s="26">
        <v>275</v>
      </c>
      <c r="M306" s="26">
        <v>3589.3461011609124</v>
      </c>
      <c r="N306" s="26">
        <v>-1066.1766011609125</v>
      </c>
    </row>
    <row r="307" spans="1:14">
      <c r="A307" s="21">
        <v>1</v>
      </c>
      <c r="B307" s="3">
        <v>31</v>
      </c>
      <c r="C307" s="3">
        <v>34.39</v>
      </c>
      <c r="D307" s="3">
        <v>3</v>
      </c>
      <c r="E307" s="3">
        <v>1</v>
      </c>
      <c r="F307" s="3">
        <v>0</v>
      </c>
      <c r="G307" s="3">
        <v>0</v>
      </c>
      <c r="H307" s="3">
        <v>38746.355100000001</v>
      </c>
      <c r="I307" s="21">
        <f t="shared" si="8"/>
        <v>32706.1985406926</v>
      </c>
      <c r="J307" s="21">
        <f t="shared" si="9"/>
        <v>0.15588967126632772</v>
      </c>
      <c r="L307" s="26">
        <v>276</v>
      </c>
      <c r="M307" s="26">
        <v>9864.865715755197</v>
      </c>
      <c r="N307" s="26">
        <v>-149.02471575519667</v>
      </c>
    </row>
    <row r="308" spans="1:14">
      <c r="A308" s="21">
        <v>1</v>
      </c>
      <c r="B308" s="3">
        <v>48</v>
      </c>
      <c r="C308" s="3">
        <v>28.88</v>
      </c>
      <c r="D308" s="3">
        <v>1</v>
      </c>
      <c r="E308" s="3">
        <v>0</v>
      </c>
      <c r="F308" s="3">
        <v>0</v>
      </c>
      <c r="G308" s="3">
        <v>0</v>
      </c>
      <c r="H308" s="3">
        <v>9249.4951999999994</v>
      </c>
      <c r="I308" s="21">
        <f t="shared" si="8"/>
        <v>10422.430205151224</v>
      </c>
      <c r="J308" s="21">
        <f t="shared" si="9"/>
        <v>0.12681070477783749</v>
      </c>
      <c r="L308" s="26">
        <v>277</v>
      </c>
      <c r="M308" s="26">
        <v>641.91838987815072</v>
      </c>
      <c r="N308" s="26">
        <v>2161.7794601218493</v>
      </c>
    </row>
    <row r="309" spans="1:14">
      <c r="A309" s="21">
        <v>1</v>
      </c>
      <c r="B309" s="3">
        <v>36</v>
      </c>
      <c r="C309" s="3">
        <v>27.55</v>
      </c>
      <c r="D309" s="3">
        <v>3</v>
      </c>
      <c r="E309" s="3">
        <v>0</v>
      </c>
      <c r="F309" s="3">
        <v>0</v>
      </c>
      <c r="G309" s="3">
        <v>0</v>
      </c>
      <c r="H309" s="3">
        <v>6746.7425000000003</v>
      </c>
      <c r="I309" s="21">
        <f t="shared" si="8"/>
        <v>7831.0488312961124</v>
      </c>
      <c r="J309" s="21">
        <f t="shared" si="9"/>
        <v>0.16071553513360146</v>
      </c>
      <c r="L309" s="26">
        <v>278</v>
      </c>
      <c r="M309" s="26">
        <v>934.99736158776409</v>
      </c>
      <c r="N309" s="26">
        <v>1215.471638412236</v>
      </c>
    </row>
    <row r="310" spans="1:14">
      <c r="A310" s="21">
        <v>1</v>
      </c>
      <c r="B310" s="3">
        <v>53</v>
      </c>
      <c r="C310" s="3">
        <v>22.61</v>
      </c>
      <c r="D310" s="3">
        <v>3</v>
      </c>
      <c r="E310" s="3">
        <v>1</v>
      </c>
      <c r="F310" s="3">
        <v>0</v>
      </c>
      <c r="G310" s="3">
        <v>0</v>
      </c>
      <c r="H310" s="3">
        <v>24873.384900000001</v>
      </c>
      <c r="I310" s="21">
        <f t="shared" si="8"/>
        <v>34371.144211289829</v>
      </c>
      <c r="J310" s="21">
        <f t="shared" si="9"/>
        <v>0.38184426243047553</v>
      </c>
      <c r="L310" s="26">
        <v>279</v>
      </c>
      <c r="M310" s="26">
        <v>13848.021288682654</v>
      </c>
      <c r="N310" s="26">
        <v>-919.23018868265353</v>
      </c>
    </row>
    <row r="311" spans="1:14">
      <c r="A311" s="21">
        <v>1</v>
      </c>
      <c r="B311" s="3">
        <v>56</v>
      </c>
      <c r="C311" s="3">
        <v>37.51</v>
      </c>
      <c r="D311" s="3">
        <v>2</v>
      </c>
      <c r="E311" s="3">
        <v>0</v>
      </c>
      <c r="F311" s="3">
        <v>1</v>
      </c>
      <c r="G311" s="3">
        <v>0</v>
      </c>
      <c r="H311" s="3">
        <v>12265.5069</v>
      </c>
      <c r="I311" s="21">
        <f t="shared" si="8"/>
        <v>15014.030551479662</v>
      </c>
      <c r="J311" s="21">
        <f t="shared" si="9"/>
        <v>0.22408561455211129</v>
      </c>
      <c r="L311" s="26">
        <v>280</v>
      </c>
      <c r="M311" s="26">
        <v>7856.1251649450869</v>
      </c>
      <c r="N311" s="26">
        <v>1999.0062350549133</v>
      </c>
    </row>
    <row r="312" spans="1:14">
      <c r="A312" s="21">
        <v>1</v>
      </c>
      <c r="B312" s="3">
        <v>28</v>
      </c>
      <c r="C312" s="3">
        <v>33</v>
      </c>
      <c r="D312" s="3">
        <v>2</v>
      </c>
      <c r="E312" s="3">
        <v>0</v>
      </c>
      <c r="F312" s="3">
        <v>1</v>
      </c>
      <c r="G312" s="3">
        <v>0</v>
      </c>
      <c r="H312" s="3">
        <v>4349.4620000000004</v>
      </c>
      <c r="I312" s="21">
        <f t="shared" si="8"/>
        <v>6290.5791943336199</v>
      </c>
      <c r="J312" s="21">
        <f t="shared" si="9"/>
        <v>0.44628903398480529</v>
      </c>
      <c r="L312" s="26">
        <v>281</v>
      </c>
      <c r="M312" s="26">
        <v>31952.886598702727</v>
      </c>
      <c r="N312" s="26">
        <v>-9621.319798702727</v>
      </c>
    </row>
    <row r="313" spans="1:14">
      <c r="A313" s="21">
        <v>1</v>
      </c>
      <c r="B313" s="3">
        <v>57</v>
      </c>
      <c r="C313" s="3">
        <v>38</v>
      </c>
      <c r="D313" s="3">
        <v>2</v>
      </c>
      <c r="E313" s="3">
        <v>0</v>
      </c>
      <c r="F313" s="3">
        <v>0</v>
      </c>
      <c r="G313" s="3">
        <v>1</v>
      </c>
      <c r="H313" s="3">
        <v>12646.207</v>
      </c>
      <c r="I313" s="21">
        <f t="shared" si="8"/>
        <v>15512.695608144122</v>
      </c>
      <c r="J313" s="21">
        <f t="shared" si="9"/>
        <v>0.22666785449139981</v>
      </c>
      <c r="L313" s="26">
        <v>282</v>
      </c>
      <c r="M313" s="26">
        <v>40708.455767043757</v>
      </c>
      <c r="N313" s="26">
        <v>7840.7225829562449</v>
      </c>
    </row>
    <row r="314" spans="1:14">
      <c r="A314" s="21">
        <v>1</v>
      </c>
      <c r="B314" s="3">
        <v>29</v>
      </c>
      <c r="C314" s="3">
        <v>33.344999999999999</v>
      </c>
      <c r="D314" s="3">
        <v>2</v>
      </c>
      <c r="E314" s="3">
        <v>0</v>
      </c>
      <c r="F314" s="3">
        <v>0</v>
      </c>
      <c r="G314" s="3">
        <v>0</v>
      </c>
      <c r="H314" s="3">
        <v>19442.353500000001</v>
      </c>
      <c r="I314" s="21">
        <f t="shared" si="8"/>
        <v>7522.8864872780105</v>
      </c>
      <c r="J314" s="21">
        <f t="shared" si="9"/>
        <v>0.61306708638550322</v>
      </c>
      <c r="L314" s="26">
        <v>283</v>
      </c>
      <c r="M314" s="26">
        <v>5378.0931255056375</v>
      </c>
      <c r="N314" s="26">
        <v>-1140.9665755056376</v>
      </c>
    </row>
    <row r="315" spans="1:14">
      <c r="A315" s="21">
        <v>1</v>
      </c>
      <c r="B315" s="3">
        <v>28</v>
      </c>
      <c r="C315" s="3">
        <v>27.5</v>
      </c>
      <c r="D315" s="3">
        <v>2</v>
      </c>
      <c r="E315" s="3">
        <v>0</v>
      </c>
      <c r="F315" s="3">
        <v>0</v>
      </c>
      <c r="G315" s="3">
        <v>1</v>
      </c>
      <c r="H315" s="3">
        <v>20177.671129999999</v>
      </c>
      <c r="I315" s="21">
        <f t="shared" si="8"/>
        <v>4503.7762653230857</v>
      </c>
      <c r="J315" s="21">
        <f t="shared" si="9"/>
        <v>0.77679404940707419</v>
      </c>
      <c r="L315" s="26">
        <v>284</v>
      </c>
      <c r="M315" s="26">
        <v>13411.799231112494</v>
      </c>
      <c r="N315" s="26">
        <v>-1532.6951811124945</v>
      </c>
    </row>
    <row r="316" spans="1:14">
      <c r="A316" s="21">
        <v>1</v>
      </c>
      <c r="B316" s="3">
        <v>30</v>
      </c>
      <c r="C316" s="3">
        <v>33.33</v>
      </c>
      <c r="D316" s="3">
        <v>1</v>
      </c>
      <c r="E316" s="3">
        <v>0</v>
      </c>
      <c r="F316" s="3">
        <v>1</v>
      </c>
      <c r="G316" s="3">
        <v>0</v>
      </c>
      <c r="H316" s="3">
        <v>4151.0286999999998</v>
      </c>
      <c r="I316" s="21">
        <f t="shared" si="8"/>
        <v>6444.7994716255544</v>
      </c>
      <c r="J316" s="21">
        <f t="shared" si="9"/>
        <v>0.55257887559909058</v>
      </c>
      <c r="L316" s="26">
        <v>285</v>
      </c>
      <c r="M316" s="26">
        <v>10981.814289995447</v>
      </c>
      <c r="N316" s="26">
        <v>-1355.8942899954473</v>
      </c>
    </row>
    <row r="317" spans="1:14">
      <c r="A317" s="21">
        <v>1</v>
      </c>
      <c r="B317" s="3">
        <v>58</v>
      </c>
      <c r="C317" s="3">
        <v>34.865000000000002</v>
      </c>
      <c r="D317" s="3">
        <v>0</v>
      </c>
      <c r="E317" s="3">
        <v>0</v>
      </c>
      <c r="F317" s="3">
        <v>0</v>
      </c>
      <c r="G317" s="3">
        <v>0</v>
      </c>
      <c r="H317" s="3">
        <v>11944.594349999999</v>
      </c>
      <c r="I317" s="21">
        <f t="shared" si="8"/>
        <v>14547.718355357823</v>
      </c>
      <c r="J317" s="21">
        <f t="shared" si="9"/>
        <v>0.21793322812656457</v>
      </c>
      <c r="L317" s="26">
        <v>286</v>
      </c>
      <c r="M317" s="26">
        <v>8284.618365568338</v>
      </c>
      <c r="N317" s="26">
        <v>-542.50856556833787</v>
      </c>
    </row>
    <row r="318" spans="1:14">
      <c r="A318" s="21">
        <v>1</v>
      </c>
      <c r="B318" s="3">
        <v>41</v>
      </c>
      <c r="C318" s="3">
        <v>33.06</v>
      </c>
      <c r="D318" s="3">
        <v>2</v>
      </c>
      <c r="E318" s="3">
        <v>0</v>
      </c>
      <c r="F318" s="3">
        <v>0</v>
      </c>
      <c r="G318" s="3">
        <v>0</v>
      </c>
      <c r="H318" s="3">
        <v>7749.1563999999998</v>
      </c>
      <c r="I318" s="21">
        <f t="shared" si="8"/>
        <v>10510.450394379459</v>
      </c>
      <c r="J318" s="21">
        <f t="shared" si="9"/>
        <v>0.35633478689105552</v>
      </c>
      <c r="L318" s="26">
        <v>287</v>
      </c>
      <c r="M318" s="26">
        <v>16878.488781845157</v>
      </c>
      <c r="N318" s="26">
        <v>-7445.5634818451563</v>
      </c>
    </row>
    <row r="319" spans="1:14">
      <c r="A319" s="21">
        <v>1</v>
      </c>
      <c r="B319" s="3">
        <v>50</v>
      </c>
      <c r="C319" s="3">
        <v>26.6</v>
      </c>
      <c r="D319" s="3">
        <v>0</v>
      </c>
      <c r="E319" s="3">
        <v>0</v>
      </c>
      <c r="F319" s="3">
        <v>0</v>
      </c>
      <c r="G319" s="3">
        <v>1</v>
      </c>
      <c r="H319" s="3">
        <v>8444.4740000000002</v>
      </c>
      <c r="I319" s="21">
        <f t="shared" si="8"/>
        <v>8910.0513689741365</v>
      </c>
      <c r="J319" s="21">
        <f t="shared" si="9"/>
        <v>5.513396914646624E-2</v>
      </c>
      <c r="L319" s="26">
        <v>288</v>
      </c>
      <c r="M319" s="26">
        <v>12905.195969717186</v>
      </c>
      <c r="N319" s="26">
        <v>1350.9968302828147</v>
      </c>
    </row>
    <row r="320" spans="1:14">
      <c r="A320" s="21">
        <v>1</v>
      </c>
      <c r="B320" s="3">
        <v>19</v>
      </c>
      <c r="C320" s="3">
        <v>24.7</v>
      </c>
      <c r="D320" s="3">
        <v>0</v>
      </c>
      <c r="E320" s="3">
        <v>0</v>
      </c>
      <c r="F320" s="3">
        <v>0</v>
      </c>
      <c r="G320" s="3">
        <v>1</v>
      </c>
      <c r="H320" s="3">
        <v>1737.376</v>
      </c>
      <c r="I320" s="21">
        <f t="shared" si="8"/>
        <v>299.43472360583542</v>
      </c>
      <c r="J320" s="21">
        <f t="shared" si="9"/>
        <v>0.82765116842535214</v>
      </c>
      <c r="L320" s="26">
        <v>289</v>
      </c>
      <c r="M320" s="26">
        <v>39763.562359343996</v>
      </c>
      <c r="N320" s="26">
        <v>8133.2289906560036</v>
      </c>
    </row>
    <row r="321" spans="1:14">
      <c r="A321" s="21">
        <v>1</v>
      </c>
      <c r="B321" s="3">
        <v>43</v>
      </c>
      <c r="C321" s="3">
        <v>35.97</v>
      </c>
      <c r="D321" s="3">
        <v>3</v>
      </c>
      <c r="E321" s="3">
        <v>1</v>
      </c>
      <c r="F321" s="3">
        <v>1</v>
      </c>
      <c r="G321" s="3">
        <v>0</v>
      </c>
      <c r="H321" s="3">
        <v>42124.515299999999</v>
      </c>
      <c r="I321" s="21">
        <f t="shared" si="8"/>
        <v>35466.858895234356</v>
      </c>
      <c r="J321" s="21">
        <f t="shared" si="9"/>
        <v>0.15804707442570012</v>
      </c>
      <c r="L321" s="26">
        <v>290</v>
      </c>
      <c r="M321" s="26">
        <v>10695.243904517201</v>
      </c>
      <c r="N321" s="26">
        <v>15297.577135482798</v>
      </c>
    </row>
    <row r="322" spans="1:14">
      <c r="A322" s="21">
        <v>1</v>
      </c>
      <c r="B322" s="3">
        <v>49</v>
      </c>
      <c r="C322" s="3">
        <v>35.86</v>
      </c>
      <c r="D322" s="3">
        <v>0</v>
      </c>
      <c r="E322" s="3">
        <v>0</v>
      </c>
      <c r="F322" s="3">
        <v>1</v>
      </c>
      <c r="G322" s="3">
        <v>0</v>
      </c>
      <c r="H322" s="3">
        <v>8124.4084000000003</v>
      </c>
      <c r="I322" s="21">
        <f t="shared" si="8"/>
        <v>11713.139325955281</v>
      </c>
      <c r="J322" s="21">
        <f t="shared" si="9"/>
        <v>0.44172212292470187</v>
      </c>
      <c r="L322" s="26">
        <v>291</v>
      </c>
      <c r="M322" s="26">
        <v>5558.6718514071526</v>
      </c>
      <c r="N322" s="26">
        <v>-2386.6538514071526</v>
      </c>
    </row>
    <row r="323" spans="1:14">
      <c r="A323" s="21">
        <v>1</v>
      </c>
      <c r="B323" s="3">
        <v>27</v>
      </c>
      <c r="C323" s="3">
        <v>31.4</v>
      </c>
      <c r="D323" s="3">
        <v>0</v>
      </c>
      <c r="E323" s="3">
        <v>1</v>
      </c>
      <c r="F323" s="3">
        <v>0</v>
      </c>
      <c r="G323" s="3">
        <v>1</v>
      </c>
      <c r="H323" s="3">
        <v>34838.873</v>
      </c>
      <c r="I323" s="21">
        <f t="shared" si="8"/>
        <v>28468.257724265062</v>
      </c>
      <c r="J323" s="21">
        <f t="shared" si="9"/>
        <v>0.18285939604690821</v>
      </c>
      <c r="L323" s="26">
        <v>292</v>
      </c>
      <c r="M323" s="26">
        <v>5796.6761976727121</v>
      </c>
      <c r="N323" s="26">
        <v>14481.131312327287</v>
      </c>
    </row>
    <row r="324" spans="1:14">
      <c r="A324" s="21">
        <v>1</v>
      </c>
      <c r="B324" s="3">
        <v>52</v>
      </c>
      <c r="C324" s="3">
        <v>33.25</v>
      </c>
      <c r="D324" s="3">
        <v>0</v>
      </c>
      <c r="E324" s="3">
        <v>0</v>
      </c>
      <c r="F324" s="3">
        <v>0</v>
      </c>
      <c r="G324" s="3">
        <v>0</v>
      </c>
      <c r="H324" s="3">
        <v>9722.7695000000003</v>
      </c>
      <c r="I324" s="21">
        <f t="shared" si="8"/>
        <v>12458.774256014058</v>
      </c>
      <c r="J324" s="21">
        <f t="shared" si="9"/>
        <v>0.28140179153831191</v>
      </c>
      <c r="L324" s="26">
        <v>293</v>
      </c>
      <c r="M324" s="26">
        <v>33609.997292957589</v>
      </c>
      <c r="N324" s="26">
        <v>8502.2383070424112</v>
      </c>
    </row>
    <row r="325" spans="1:14">
      <c r="A325" s="21">
        <v>1</v>
      </c>
      <c r="B325" s="3">
        <v>50</v>
      </c>
      <c r="C325" s="3">
        <v>32.204999999999998</v>
      </c>
      <c r="D325" s="3">
        <v>0</v>
      </c>
      <c r="E325" s="3">
        <v>0</v>
      </c>
      <c r="F325" s="3">
        <v>0</v>
      </c>
      <c r="G325" s="3">
        <v>0</v>
      </c>
      <c r="H325" s="3">
        <v>8835.2649500000007</v>
      </c>
      <c r="I325" s="21">
        <f t="shared" si="8"/>
        <v>11590.881279968144</v>
      </c>
      <c r="J325" s="21">
        <f t="shared" si="9"/>
        <v>0.3118883639101443</v>
      </c>
      <c r="L325" s="26">
        <v>294</v>
      </c>
      <c r="M325" s="26">
        <v>2389.9317825600747</v>
      </c>
      <c r="N325" s="26">
        <v>-233.17998256007468</v>
      </c>
    </row>
    <row r="326" spans="1:14">
      <c r="A326" s="21">
        <v>1</v>
      </c>
      <c r="B326" s="3">
        <v>54</v>
      </c>
      <c r="C326" s="3">
        <v>32.774999999999999</v>
      </c>
      <c r="D326" s="3">
        <v>0</v>
      </c>
      <c r="E326" s="3">
        <v>0</v>
      </c>
      <c r="F326" s="3">
        <v>0</v>
      </c>
      <c r="G326" s="3">
        <v>0</v>
      </c>
      <c r="H326" s="3">
        <v>10435.06525</v>
      </c>
      <c r="I326" s="21">
        <f t="shared" si="8"/>
        <v>12811.932403265992</v>
      </c>
      <c r="J326" s="21">
        <f t="shared" si="9"/>
        <v>0.22777693251759895</v>
      </c>
      <c r="L326" s="26">
        <v>295</v>
      </c>
      <c r="M326" s="26">
        <v>3967.2523035549575</v>
      </c>
      <c r="N326" s="26">
        <v>-61.125303554957554</v>
      </c>
    </row>
    <row r="327" spans="1:14">
      <c r="A327" s="21">
        <v>1</v>
      </c>
      <c r="B327" s="3">
        <v>44</v>
      </c>
      <c r="C327" s="3">
        <v>27.645</v>
      </c>
      <c r="D327" s="3">
        <v>0</v>
      </c>
      <c r="E327" s="3">
        <v>0</v>
      </c>
      <c r="F327" s="3">
        <v>0</v>
      </c>
      <c r="G327" s="3">
        <v>0</v>
      </c>
      <c r="H327" s="3">
        <v>7421.1945500000002</v>
      </c>
      <c r="I327" s="21">
        <f t="shared" si="8"/>
        <v>8504.6384498360403</v>
      </c>
      <c r="J327" s="21">
        <f t="shared" si="9"/>
        <v>0.14599319456408</v>
      </c>
      <c r="L327" s="26">
        <v>296</v>
      </c>
      <c r="M327" s="26">
        <v>246.09688040378205</v>
      </c>
      <c r="N327" s="26">
        <v>1458.4712195962179</v>
      </c>
    </row>
    <row r="328" spans="1:14">
      <c r="A328" s="21">
        <v>1</v>
      </c>
      <c r="B328" s="3">
        <v>32</v>
      </c>
      <c r="C328" s="3">
        <v>37.335000000000001</v>
      </c>
      <c r="D328" s="3">
        <v>1</v>
      </c>
      <c r="E328" s="3">
        <v>0</v>
      </c>
      <c r="F328" s="3">
        <v>0</v>
      </c>
      <c r="G328" s="3">
        <v>0</v>
      </c>
      <c r="H328" s="3">
        <v>4667.6076499999999</v>
      </c>
      <c r="I328" s="21">
        <f t="shared" si="8"/>
        <v>9173.5404403173216</v>
      </c>
      <c r="J328" s="21">
        <f t="shared" si="9"/>
        <v>0.96536237151752069</v>
      </c>
      <c r="L328" s="26">
        <v>297</v>
      </c>
      <c r="M328" s="26">
        <v>25159.233660753187</v>
      </c>
      <c r="N328" s="26">
        <v>-8861.3876607531874</v>
      </c>
    </row>
    <row r="329" spans="1:14">
      <c r="A329" s="21">
        <v>1</v>
      </c>
      <c r="B329" s="3">
        <v>34</v>
      </c>
      <c r="C329" s="3">
        <v>25.27</v>
      </c>
      <c r="D329" s="3">
        <v>1</v>
      </c>
      <c r="E329" s="3">
        <v>0</v>
      </c>
      <c r="F329" s="3">
        <v>0</v>
      </c>
      <c r="G329" s="3">
        <v>0</v>
      </c>
      <c r="H329" s="3">
        <v>4894.7533000000003</v>
      </c>
      <c r="I329" s="21">
        <f t="shared" ref="I329:I392" si="10">SUMPRODUCT($A$7:$G$7,A329:G329)</f>
        <v>5601.8455180151468</v>
      </c>
      <c r="J329" s="21">
        <f t="shared" si="9"/>
        <v>0.14445921473001438</v>
      </c>
      <c r="L329" s="26">
        <v>298</v>
      </c>
      <c r="M329" s="26">
        <v>31975.743674115278</v>
      </c>
      <c r="N329" s="26">
        <v>-9997.0667741152793</v>
      </c>
    </row>
    <row r="330" spans="1:14">
      <c r="A330" s="21">
        <v>1</v>
      </c>
      <c r="B330" s="3">
        <v>26</v>
      </c>
      <c r="C330" s="3">
        <v>29.64</v>
      </c>
      <c r="D330" s="3">
        <v>4</v>
      </c>
      <c r="E330" s="3">
        <v>0</v>
      </c>
      <c r="F330" s="3">
        <v>0</v>
      </c>
      <c r="G330" s="3">
        <v>0</v>
      </c>
      <c r="H330" s="3">
        <v>24671.663339999999</v>
      </c>
      <c r="I330" s="21">
        <f t="shared" si="10"/>
        <v>6440.2894590575397</v>
      </c>
      <c r="J330" s="21">
        <f t="shared" ref="J330:J393" si="11">ABS((H330-I330)/H330)</f>
        <v>0.73896006238801337</v>
      </c>
      <c r="L330" s="26">
        <v>299</v>
      </c>
      <c r="M330" s="26">
        <v>32706.1985406926</v>
      </c>
      <c r="N330" s="26">
        <v>6040.156559307401</v>
      </c>
    </row>
    <row r="331" spans="1:14">
      <c r="A331" s="21">
        <v>1</v>
      </c>
      <c r="B331" s="3">
        <v>34</v>
      </c>
      <c r="C331" s="3">
        <v>30.8</v>
      </c>
      <c r="D331" s="3">
        <v>0</v>
      </c>
      <c r="E331" s="3">
        <v>1</v>
      </c>
      <c r="F331" s="3">
        <v>0</v>
      </c>
      <c r="G331" s="3">
        <v>1</v>
      </c>
      <c r="H331" s="3">
        <v>35491.64</v>
      </c>
      <c r="I331" s="21">
        <f t="shared" si="10"/>
        <v>30064.117657800518</v>
      </c>
      <c r="J331" s="21">
        <f t="shared" si="11"/>
        <v>0.15292396581841475</v>
      </c>
      <c r="L331" s="26">
        <v>300</v>
      </c>
      <c r="M331" s="26">
        <v>10422.430205151224</v>
      </c>
      <c r="N331" s="26">
        <v>-1172.9350051512247</v>
      </c>
    </row>
    <row r="332" spans="1:14">
      <c r="A332" s="21">
        <v>1</v>
      </c>
      <c r="B332" s="3">
        <v>57</v>
      </c>
      <c r="C332" s="3">
        <v>40.945</v>
      </c>
      <c r="D332" s="3">
        <v>0</v>
      </c>
      <c r="E332" s="3">
        <v>0</v>
      </c>
      <c r="F332" s="3">
        <v>0</v>
      </c>
      <c r="G332" s="3">
        <v>0</v>
      </c>
      <c r="H332" s="3">
        <v>11566.30055</v>
      </c>
      <c r="I332" s="21">
        <f t="shared" si="10"/>
        <v>16349.651279908721</v>
      </c>
      <c r="J332" s="21">
        <f t="shared" si="11"/>
        <v>0.41355926289748035</v>
      </c>
      <c r="L332" s="26">
        <v>301</v>
      </c>
      <c r="M332" s="26">
        <v>7831.0488312961124</v>
      </c>
      <c r="N332" s="26">
        <v>-1084.3063312961121</v>
      </c>
    </row>
    <row r="333" spans="1:14">
      <c r="A333" s="21">
        <v>1</v>
      </c>
      <c r="B333" s="3">
        <v>29</v>
      </c>
      <c r="C333" s="3">
        <v>27.2</v>
      </c>
      <c r="D333" s="3">
        <v>0</v>
      </c>
      <c r="E333" s="3">
        <v>0</v>
      </c>
      <c r="F333" s="3">
        <v>0</v>
      </c>
      <c r="G333" s="3">
        <v>1</v>
      </c>
      <c r="H333" s="3">
        <v>2866.0909999999999</v>
      </c>
      <c r="I333" s="21">
        <f t="shared" si="10"/>
        <v>3716.1019666883094</v>
      </c>
      <c r="J333" s="21">
        <f t="shared" si="11"/>
        <v>0.29657500989616503</v>
      </c>
      <c r="L333" s="26">
        <v>302</v>
      </c>
      <c r="M333" s="26">
        <v>34371.144211289829</v>
      </c>
      <c r="N333" s="26">
        <v>-9497.7593112898285</v>
      </c>
    </row>
    <row r="334" spans="1:14">
      <c r="A334" s="21">
        <v>1</v>
      </c>
      <c r="B334" s="3">
        <v>40</v>
      </c>
      <c r="C334" s="3">
        <v>34.104999999999997</v>
      </c>
      <c r="D334" s="3">
        <v>1</v>
      </c>
      <c r="E334" s="3">
        <v>0</v>
      </c>
      <c r="F334" s="3">
        <v>0</v>
      </c>
      <c r="G334" s="3">
        <v>0</v>
      </c>
      <c r="H334" s="3">
        <v>6600.2059499999996</v>
      </c>
      <c r="I334" s="21">
        <f t="shared" si="10"/>
        <v>10135.780054130324</v>
      </c>
      <c r="J334" s="21">
        <f t="shared" si="11"/>
        <v>0.53567633054394681</v>
      </c>
      <c r="L334" s="26">
        <v>303</v>
      </c>
      <c r="M334" s="26">
        <v>15014.030551479662</v>
      </c>
      <c r="N334" s="26">
        <v>-2748.5236514796616</v>
      </c>
    </row>
    <row r="335" spans="1:14">
      <c r="A335" s="21">
        <v>1</v>
      </c>
      <c r="B335" s="3">
        <v>27</v>
      </c>
      <c r="C335" s="3">
        <v>23.21</v>
      </c>
      <c r="D335" s="3">
        <v>1</v>
      </c>
      <c r="E335" s="3">
        <v>0</v>
      </c>
      <c r="F335" s="3">
        <v>1</v>
      </c>
      <c r="G335" s="3">
        <v>0</v>
      </c>
      <c r="H335" s="3">
        <v>3561.8888999999999</v>
      </c>
      <c r="I335" s="21">
        <f t="shared" si="10"/>
        <v>2246.7299922537059</v>
      </c>
      <c r="J335" s="21">
        <f t="shared" si="11"/>
        <v>0.36923074937747052</v>
      </c>
      <c r="L335" s="26">
        <v>304</v>
      </c>
      <c r="M335" s="26">
        <v>6290.5791943336199</v>
      </c>
      <c r="N335" s="26">
        <v>-1941.1171943336194</v>
      </c>
    </row>
    <row r="336" spans="1:14">
      <c r="A336" s="21">
        <v>1</v>
      </c>
      <c r="B336" s="3">
        <v>45</v>
      </c>
      <c r="C336" s="3">
        <v>36.479999999999997</v>
      </c>
      <c r="D336" s="3">
        <v>2</v>
      </c>
      <c r="E336" s="3">
        <v>1</v>
      </c>
      <c r="F336" s="3">
        <v>0</v>
      </c>
      <c r="G336" s="3">
        <v>0</v>
      </c>
      <c r="H336" s="3">
        <v>42760.502200000003</v>
      </c>
      <c r="I336" s="21">
        <f t="shared" si="10"/>
        <v>36540.504254614723</v>
      </c>
      <c r="J336" s="21">
        <f t="shared" si="11"/>
        <v>0.14546129314134384</v>
      </c>
      <c r="L336" s="26">
        <v>305</v>
      </c>
      <c r="M336" s="26">
        <v>15512.695608144122</v>
      </c>
      <c r="N336" s="26">
        <v>-2866.4886081441218</v>
      </c>
    </row>
    <row r="337" spans="1:14">
      <c r="A337" s="21">
        <v>1</v>
      </c>
      <c r="B337" s="3">
        <v>64</v>
      </c>
      <c r="C337" s="3">
        <v>33.799999999999997</v>
      </c>
      <c r="D337" s="3">
        <v>1</v>
      </c>
      <c r="E337" s="3">
        <v>1</v>
      </c>
      <c r="F337" s="3">
        <v>0</v>
      </c>
      <c r="G337" s="3">
        <v>1</v>
      </c>
      <c r="H337" s="3">
        <v>47928.03</v>
      </c>
      <c r="I337" s="21">
        <f t="shared" si="10"/>
        <v>39261.777525169928</v>
      </c>
      <c r="J337" s="21">
        <f t="shared" si="11"/>
        <v>0.18081804060859732</v>
      </c>
      <c r="L337" s="26">
        <v>306</v>
      </c>
      <c r="M337" s="26">
        <v>7522.8864872780105</v>
      </c>
      <c r="N337" s="26">
        <v>11919.467012721991</v>
      </c>
    </row>
    <row r="338" spans="1:14">
      <c r="A338" s="21">
        <v>1</v>
      </c>
      <c r="B338" s="3">
        <v>52</v>
      </c>
      <c r="C338" s="3">
        <v>36.700000000000003</v>
      </c>
      <c r="D338" s="3">
        <v>0</v>
      </c>
      <c r="E338" s="3">
        <v>0</v>
      </c>
      <c r="F338" s="3">
        <v>0</v>
      </c>
      <c r="G338" s="3">
        <v>1</v>
      </c>
      <c r="H338" s="3">
        <v>9144.5650000000005</v>
      </c>
      <c r="I338" s="21">
        <f t="shared" si="10"/>
        <v>12844.341631026302</v>
      </c>
      <c r="J338" s="21">
        <f t="shared" si="11"/>
        <v>0.40458749333908189</v>
      </c>
      <c r="L338" s="26">
        <v>307</v>
      </c>
      <c r="M338" s="26">
        <v>4503.7762653230857</v>
      </c>
      <c r="N338" s="26">
        <v>15673.894864676913</v>
      </c>
    </row>
    <row r="339" spans="1:14">
      <c r="A339" s="21">
        <v>1</v>
      </c>
      <c r="B339" s="3">
        <v>61</v>
      </c>
      <c r="C339" s="3">
        <v>36.384999999999998</v>
      </c>
      <c r="D339" s="3">
        <v>1</v>
      </c>
      <c r="E339" s="3">
        <v>1</v>
      </c>
      <c r="F339" s="3">
        <v>0</v>
      </c>
      <c r="G339" s="3">
        <v>0</v>
      </c>
      <c r="H339" s="3">
        <v>48517.563150000002</v>
      </c>
      <c r="I339" s="21">
        <f t="shared" si="10"/>
        <v>40148.891433395554</v>
      </c>
      <c r="J339" s="21">
        <f t="shared" si="11"/>
        <v>0.17248746996487285</v>
      </c>
      <c r="L339" s="26">
        <v>308</v>
      </c>
      <c r="M339" s="26">
        <v>6444.7994716255544</v>
      </c>
      <c r="N339" s="26">
        <v>-2293.7707716255545</v>
      </c>
    </row>
    <row r="340" spans="1:14">
      <c r="A340" s="21">
        <v>1</v>
      </c>
      <c r="B340" s="3">
        <v>52</v>
      </c>
      <c r="C340" s="3">
        <v>27.36</v>
      </c>
      <c r="D340" s="3">
        <v>0</v>
      </c>
      <c r="E340" s="3">
        <v>1</v>
      </c>
      <c r="F340" s="3">
        <v>0</v>
      </c>
      <c r="G340" s="3">
        <v>0</v>
      </c>
      <c r="H340" s="3">
        <v>24393.6224</v>
      </c>
      <c r="I340" s="21">
        <f t="shared" si="10"/>
        <v>34308.051727386082</v>
      </c>
      <c r="J340" s="21">
        <f t="shared" si="11"/>
        <v>0.40643530365486358</v>
      </c>
      <c r="L340" s="26">
        <v>309</v>
      </c>
      <c r="M340" s="26">
        <v>14547.718355357823</v>
      </c>
      <c r="N340" s="26">
        <v>-2603.124005357824</v>
      </c>
    </row>
    <row r="341" spans="1:14">
      <c r="A341" s="21">
        <v>1</v>
      </c>
      <c r="B341" s="3">
        <v>61</v>
      </c>
      <c r="C341" s="3">
        <v>31.16</v>
      </c>
      <c r="D341" s="3">
        <v>0</v>
      </c>
      <c r="E341" s="3">
        <v>0</v>
      </c>
      <c r="F341" s="3">
        <v>0</v>
      </c>
      <c r="G341" s="3">
        <v>0</v>
      </c>
      <c r="H341" s="3">
        <v>13429.035400000001</v>
      </c>
      <c r="I341" s="21">
        <f t="shared" si="10"/>
        <v>14064.071382047574</v>
      </c>
      <c r="J341" s="21">
        <f t="shared" si="11"/>
        <v>4.728827969636399E-2</v>
      </c>
      <c r="L341" s="26">
        <v>310</v>
      </c>
      <c r="M341" s="26">
        <v>10510.450394379459</v>
      </c>
      <c r="N341" s="26">
        <v>-2761.293994379459</v>
      </c>
    </row>
    <row r="342" spans="1:14">
      <c r="A342" s="21">
        <v>1</v>
      </c>
      <c r="B342" s="3">
        <v>56</v>
      </c>
      <c r="C342" s="3">
        <v>28.785</v>
      </c>
      <c r="D342" s="3">
        <v>0</v>
      </c>
      <c r="E342" s="3">
        <v>0</v>
      </c>
      <c r="F342" s="3">
        <v>0</v>
      </c>
      <c r="G342" s="3">
        <v>0</v>
      </c>
      <c r="H342" s="3">
        <v>11658.379150000001</v>
      </c>
      <c r="I342" s="21">
        <f t="shared" si="10"/>
        <v>11974.766258931844</v>
      </c>
      <c r="J342" s="21">
        <f t="shared" si="11"/>
        <v>2.7138172885022665E-2</v>
      </c>
      <c r="L342" s="26">
        <v>311</v>
      </c>
      <c r="M342" s="26">
        <v>8910.0513689741365</v>
      </c>
      <c r="N342" s="26">
        <v>-465.57736897413633</v>
      </c>
    </row>
    <row r="343" spans="1:14">
      <c r="A343" s="21">
        <v>1</v>
      </c>
      <c r="B343" s="3">
        <v>43</v>
      </c>
      <c r="C343" s="3">
        <v>35.72</v>
      </c>
      <c r="D343" s="3">
        <v>2</v>
      </c>
      <c r="E343" s="3">
        <v>0</v>
      </c>
      <c r="F343" s="3">
        <v>0</v>
      </c>
      <c r="G343" s="3">
        <v>0</v>
      </c>
      <c r="H343" s="3">
        <v>19144.576519999999</v>
      </c>
      <c r="I343" s="21">
        <f t="shared" si="10"/>
        <v>11925.249126018978</v>
      </c>
      <c r="J343" s="21">
        <f t="shared" si="11"/>
        <v>0.37709517295611722</v>
      </c>
      <c r="L343" s="26">
        <v>312</v>
      </c>
      <c r="M343" s="26">
        <v>299.43472360583542</v>
      </c>
      <c r="N343" s="26">
        <v>1437.9412763941646</v>
      </c>
    </row>
    <row r="344" spans="1:14">
      <c r="A344" s="21">
        <v>1</v>
      </c>
      <c r="B344" s="3">
        <v>64</v>
      </c>
      <c r="C344" s="3">
        <v>34.5</v>
      </c>
      <c r="D344" s="3">
        <v>0</v>
      </c>
      <c r="E344" s="3">
        <v>0</v>
      </c>
      <c r="F344" s="3">
        <v>0</v>
      </c>
      <c r="G344" s="3">
        <v>1</v>
      </c>
      <c r="H344" s="3">
        <v>13822.803</v>
      </c>
      <c r="I344" s="21">
        <f t="shared" si="10"/>
        <v>15183.407382114279</v>
      </c>
      <c r="J344" s="21">
        <f t="shared" si="11"/>
        <v>9.8431872472918791E-2</v>
      </c>
      <c r="L344" s="26">
        <v>313</v>
      </c>
      <c r="M344" s="26">
        <v>35466.858895234356</v>
      </c>
      <c r="N344" s="26">
        <v>6657.6564047656429</v>
      </c>
    </row>
    <row r="345" spans="1:14">
      <c r="A345" s="21">
        <v>1</v>
      </c>
      <c r="B345" s="3">
        <v>60</v>
      </c>
      <c r="C345" s="3">
        <v>25.74</v>
      </c>
      <c r="D345" s="3">
        <v>0</v>
      </c>
      <c r="E345" s="3">
        <v>0</v>
      </c>
      <c r="F345" s="3">
        <v>1</v>
      </c>
      <c r="G345" s="3">
        <v>0</v>
      </c>
      <c r="H345" s="3">
        <v>12142.578600000001</v>
      </c>
      <c r="I345" s="21">
        <f t="shared" si="10"/>
        <v>11113.159315333804</v>
      </c>
      <c r="J345" s="21">
        <f t="shared" si="11"/>
        <v>8.4777650495603721E-2</v>
      </c>
      <c r="L345" s="26">
        <v>314</v>
      </c>
      <c r="M345" s="26">
        <v>11713.139325955281</v>
      </c>
      <c r="N345" s="26">
        <v>-3588.7309259552803</v>
      </c>
    </row>
    <row r="346" spans="1:14">
      <c r="A346" s="21">
        <v>1</v>
      </c>
      <c r="B346" s="3">
        <v>62</v>
      </c>
      <c r="C346" s="3">
        <v>27.55</v>
      </c>
      <c r="D346" s="3">
        <v>1</v>
      </c>
      <c r="E346" s="3">
        <v>0</v>
      </c>
      <c r="F346" s="3">
        <v>0</v>
      </c>
      <c r="G346" s="3">
        <v>0</v>
      </c>
      <c r="H346" s="3">
        <v>13937.666499999999</v>
      </c>
      <c r="I346" s="21">
        <f t="shared" si="10"/>
        <v>13570.126698706865</v>
      </c>
      <c r="J346" s="21">
        <f t="shared" si="11"/>
        <v>2.6370253678629389E-2</v>
      </c>
      <c r="L346" s="26">
        <v>315</v>
      </c>
      <c r="M346" s="26">
        <v>28468.257724265062</v>
      </c>
      <c r="N346" s="26">
        <v>6370.6152757349373</v>
      </c>
    </row>
    <row r="347" spans="1:14">
      <c r="A347" s="21">
        <v>1</v>
      </c>
      <c r="B347" s="3">
        <v>50</v>
      </c>
      <c r="C347" s="3">
        <v>32.299999999999997</v>
      </c>
      <c r="D347" s="3">
        <v>1</v>
      </c>
      <c r="E347" s="3">
        <v>1</v>
      </c>
      <c r="F347" s="3">
        <v>0</v>
      </c>
      <c r="G347" s="3">
        <v>0</v>
      </c>
      <c r="H347" s="3">
        <v>41919.097000000002</v>
      </c>
      <c r="I347" s="21">
        <f t="shared" si="10"/>
        <v>35938.471284136438</v>
      </c>
      <c r="J347" s="21">
        <f t="shared" si="11"/>
        <v>0.14267067145705842</v>
      </c>
      <c r="L347" s="26">
        <v>316</v>
      </c>
      <c r="M347" s="26">
        <v>12458.774256014058</v>
      </c>
      <c r="N347" s="26">
        <v>-2736.0047560140574</v>
      </c>
    </row>
    <row r="348" spans="1:14">
      <c r="A348" s="21">
        <v>1</v>
      </c>
      <c r="B348" s="3">
        <v>46</v>
      </c>
      <c r="C348" s="3">
        <v>27.72</v>
      </c>
      <c r="D348" s="3">
        <v>1</v>
      </c>
      <c r="E348" s="3">
        <v>0</v>
      </c>
      <c r="F348" s="3">
        <v>1</v>
      </c>
      <c r="G348" s="3">
        <v>0</v>
      </c>
      <c r="H348" s="3">
        <v>8232.6388000000006</v>
      </c>
      <c r="I348" s="21">
        <f t="shared" si="10"/>
        <v>8657.123833774509</v>
      </c>
      <c r="J348" s="21">
        <f t="shared" si="11"/>
        <v>5.15612362070966E-2</v>
      </c>
      <c r="L348" s="26">
        <v>317</v>
      </c>
      <c r="M348" s="26">
        <v>11590.881279968144</v>
      </c>
      <c r="N348" s="26">
        <v>-2755.616329968143</v>
      </c>
    </row>
    <row r="349" spans="1:14">
      <c r="A349" s="21">
        <v>1</v>
      </c>
      <c r="B349" s="3">
        <v>24</v>
      </c>
      <c r="C349" s="3">
        <v>27.6</v>
      </c>
      <c r="D349" s="3">
        <v>0</v>
      </c>
      <c r="E349" s="3">
        <v>0</v>
      </c>
      <c r="F349" s="3">
        <v>0</v>
      </c>
      <c r="G349" s="3">
        <v>1</v>
      </c>
      <c r="H349" s="3">
        <v>18955.220170000001</v>
      </c>
      <c r="I349" s="21">
        <f t="shared" si="10"/>
        <v>2566.5265474563294</v>
      </c>
      <c r="J349" s="21">
        <f t="shared" si="11"/>
        <v>0.86460054146359577</v>
      </c>
      <c r="L349" s="26">
        <v>318</v>
      </c>
      <c r="M349" s="26">
        <v>12811.932403265992</v>
      </c>
      <c r="N349" s="26">
        <v>-2376.8671532659919</v>
      </c>
    </row>
    <row r="350" spans="1:14">
      <c r="A350" s="21">
        <v>1</v>
      </c>
      <c r="B350" s="3">
        <v>62</v>
      </c>
      <c r="C350" s="3">
        <v>30.02</v>
      </c>
      <c r="D350" s="3">
        <v>0</v>
      </c>
      <c r="E350" s="3">
        <v>0</v>
      </c>
      <c r="F350" s="3">
        <v>0</v>
      </c>
      <c r="G350" s="3">
        <v>0</v>
      </c>
      <c r="H350" s="3">
        <v>13352.0998</v>
      </c>
      <c r="I350" s="21">
        <f t="shared" si="10"/>
        <v>13935.026651077114</v>
      </c>
      <c r="J350" s="21">
        <f t="shared" si="11"/>
        <v>4.3658065758100044E-2</v>
      </c>
      <c r="L350" s="26">
        <v>319</v>
      </c>
      <c r="M350" s="26">
        <v>8504.6384498360403</v>
      </c>
      <c r="N350" s="26">
        <v>-1083.4438998360401</v>
      </c>
    </row>
    <row r="351" spans="1:14">
      <c r="A351" s="21">
        <v>1</v>
      </c>
      <c r="B351" s="3">
        <v>60</v>
      </c>
      <c r="C351" s="3">
        <v>27.55</v>
      </c>
      <c r="D351" s="3">
        <v>0</v>
      </c>
      <c r="E351" s="3">
        <v>0</v>
      </c>
      <c r="F351" s="3">
        <v>0</v>
      </c>
      <c r="G351" s="3">
        <v>0</v>
      </c>
      <c r="H351" s="3">
        <v>13217.094499999999</v>
      </c>
      <c r="I351" s="21">
        <f t="shared" si="10"/>
        <v>12584.569773036841</v>
      </c>
      <c r="J351" s="21">
        <f t="shared" si="11"/>
        <v>4.7856563858505986E-2</v>
      </c>
      <c r="L351" s="26">
        <v>320</v>
      </c>
      <c r="M351" s="26">
        <v>9173.5404403173216</v>
      </c>
      <c r="N351" s="26">
        <v>-4505.9327903173216</v>
      </c>
    </row>
    <row r="352" spans="1:14">
      <c r="A352" s="21">
        <v>1</v>
      </c>
      <c r="B352" s="3">
        <v>63</v>
      </c>
      <c r="C352" s="3">
        <v>36.765000000000001</v>
      </c>
      <c r="D352" s="3">
        <v>0</v>
      </c>
      <c r="E352" s="3">
        <v>0</v>
      </c>
      <c r="F352" s="3">
        <v>0</v>
      </c>
      <c r="G352" s="3">
        <v>0</v>
      </c>
      <c r="H352" s="3">
        <v>13981.850350000001</v>
      </c>
      <c r="I352" s="21">
        <f t="shared" si="10"/>
        <v>16476.168844475433</v>
      </c>
      <c r="J352" s="21">
        <f t="shared" si="11"/>
        <v>0.17839688110203755</v>
      </c>
      <c r="L352" s="26">
        <v>321</v>
      </c>
      <c r="M352" s="26">
        <v>5601.8455180151468</v>
      </c>
      <c r="N352" s="26">
        <v>-707.0922180151465</v>
      </c>
    </row>
    <row r="353" spans="1:14">
      <c r="A353" s="21">
        <v>1</v>
      </c>
      <c r="B353" s="3">
        <v>49</v>
      </c>
      <c r="C353" s="3">
        <v>41.47</v>
      </c>
      <c r="D353" s="3">
        <v>4</v>
      </c>
      <c r="E353" s="3">
        <v>0</v>
      </c>
      <c r="F353" s="3">
        <v>1</v>
      </c>
      <c r="G353" s="3">
        <v>0</v>
      </c>
      <c r="H353" s="3">
        <v>10977.2063</v>
      </c>
      <c r="I353" s="21">
        <f t="shared" si="10"/>
        <v>15499.09379148663</v>
      </c>
      <c r="J353" s="21">
        <f t="shared" si="11"/>
        <v>0.41193427251946885</v>
      </c>
      <c r="L353" s="26">
        <v>322</v>
      </c>
      <c r="M353" s="26">
        <v>6440.2894590575397</v>
      </c>
      <c r="N353" s="26">
        <v>18231.373880942461</v>
      </c>
    </row>
    <row r="354" spans="1:14">
      <c r="A354" s="21">
        <v>1</v>
      </c>
      <c r="B354" s="3">
        <v>34</v>
      </c>
      <c r="C354" s="3">
        <v>29.26</v>
      </c>
      <c r="D354" s="3">
        <v>3</v>
      </c>
      <c r="E354" s="3">
        <v>0</v>
      </c>
      <c r="F354" s="3">
        <v>1</v>
      </c>
      <c r="G354" s="3">
        <v>0</v>
      </c>
      <c r="H354" s="3">
        <v>6184.2993999999999</v>
      </c>
      <c r="I354" s="21">
        <f t="shared" si="10"/>
        <v>7037.643090602769</v>
      </c>
      <c r="J354" s="21">
        <f t="shared" si="11"/>
        <v>0.13798550739680701</v>
      </c>
      <c r="L354" s="26">
        <v>323</v>
      </c>
      <c r="M354" s="26">
        <v>30064.117657800518</v>
      </c>
      <c r="N354" s="26">
        <v>5427.5223421994815</v>
      </c>
    </row>
    <row r="355" spans="1:14">
      <c r="A355" s="21">
        <v>1</v>
      </c>
      <c r="B355" s="3">
        <v>33</v>
      </c>
      <c r="C355" s="3">
        <v>35.75</v>
      </c>
      <c r="D355" s="3">
        <v>2</v>
      </c>
      <c r="E355" s="3">
        <v>0</v>
      </c>
      <c r="F355" s="3">
        <v>1</v>
      </c>
      <c r="G355" s="3">
        <v>0</v>
      </c>
      <c r="H355" s="3">
        <v>4889.9994999999999</v>
      </c>
      <c r="I355" s="21">
        <f t="shared" si="10"/>
        <v>8506.8748179741797</v>
      </c>
      <c r="J355" s="21">
        <f t="shared" si="11"/>
        <v>0.73964737991776475</v>
      </c>
      <c r="L355" s="26">
        <v>324</v>
      </c>
      <c r="M355" s="26">
        <v>16349.651279908721</v>
      </c>
      <c r="N355" s="26">
        <v>-4783.3507299087214</v>
      </c>
    </row>
    <row r="356" spans="1:14">
      <c r="A356" s="21">
        <v>1</v>
      </c>
      <c r="B356" s="3">
        <v>46</v>
      </c>
      <c r="C356" s="3">
        <v>33.344999999999999</v>
      </c>
      <c r="D356" s="3">
        <v>1</v>
      </c>
      <c r="E356" s="3">
        <v>0</v>
      </c>
      <c r="F356" s="3">
        <v>0</v>
      </c>
      <c r="G356" s="3">
        <v>0</v>
      </c>
      <c r="H356" s="3">
        <v>8334.4575499999992</v>
      </c>
      <c r="I356" s="21">
        <f t="shared" si="10"/>
        <v>11420.450983483492</v>
      </c>
      <c r="J356" s="21">
        <f t="shared" si="11"/>
        <v>0.37026926047316572</v>
      </c>
      <c r="L356" s="26">
        <v>325</v>
      </c>
      <c r="M356" s="26">
        <v>3716.1019666883094</v>
      </c>
      <c r="N356" s="26">
        <v>-850.01096668830951</v>
      </c>
    </row>
    <row r="357" spans="1:14">
      <c r="A357" s="21">
        <v>1</v>
      </c>
      <c r="B357" s="3">
        <v>36</v>
      </c>
      <c r="C357" s="3">
        <v>29.92</v>
      </c>
      <c r="D357" s="3">
        <v>1</v>
      </c>
      <c r="E357" s="3">
        <v>0</v>
      </c>
      <c r="F357" s="3">
        <v>1</v>
      </c>
      <c r="G357" s="3">
        <v>0</v>
      </c>
      <c r="H357" s="3">
        <v>5478.0367999999999</v>
      </c>
      <c r="I357" s="21">
        <f t="shared" si="10"/>
        <v>6832.0708639365866</v>
      </c>
      <c r="J357" s="21">
        <f t="shared" si="11"/>
        <v>0.24717505803111561</v>
      </c>
      <c r="L357" s="26">
        <v>326</v>
      </c>
      <c r="M357" s="26">
        <v>10135.780054130324</v>
      </c>
      <c r="N357" s="26">
        <v>-3535.5741041303245</v>
      </c>
    </row>
    <row r="358" spans="1:14">
      <c r="A358" s="21">
        <v>1</v>
      </c>
      <c r="B358" s="3">
        <v>19</v>
      </c>
      <c r="C358" s="3">
        <v>27.835000000000001</v>
      </c>
      <c r="D358" s="3">
        <v>0</v>
      </c>
      <c r="E358" s="3">
        <v>0</v>
      </c>
      <c r="F358" s="3">
        <v>0</v>
      </c>
      <c r="G358" s="3">
        <v>0</v>
      </c>
      <c r="H358" s="3">
        <v>1635.7336499999999</v>
      </c>
      <c r="I358" s="21">
        <f t="shared" si="10"/>
        <v>2143.8205378096236</v>
      </c>
      <c r="J358" s="21">
        <f t="shared" si="11"/>
        <v>0.31061712755595861</v>
      </c>
      <c r="L358" s="26">
        <v>327</v>
      </c>
      <c r="M358" s="26">
        <v>2246.7299922537059</v>
      </c>
      <c r="N358" s="26">
        <v>1315.1589077462941</v>
      </c>
    </row>
    <row r="359" spans="1:14">
      <c r="A359" s="21">
        <v>1</v>
      </c>
      <c r="B359" s="3">
        <v>57</v>
      </c>
      <c r="C359" s="3">
        <v>23.18</v>
      </c>
      <c r="D359" s="3">
        <v>0</v>
      </c>
      <c r="E359" s="3">
        <v>0</v>
      </c>
      <c r="F359" s="3">
        <v>0</v>
      </c>
      <c r="G359" s="3">
        <v>0</v>
      </c>
      <c r="H359" s="3">
        <v>11830.6072</v>
      </c>
      <c r="I359" s="21">
        <f t="shared" si="10"/>
        <v>10333.687968379065</v>
      </c>
      <c r="J359" s="21">
        <f t="shared" si="11"/>
        <v>0.12652936627132169</v>
      </c>
      <c r="L359" s="26">
        <v>328</v>
      </c>
      <c r="M359" s="26">
        <v>36540.504254614723</v>
      </c>
      <c r="N359" s="26">
        <v>6219.9979453852793</v>
      </c>
    </row>
    <row r="360" spans="1:14">
      <c r="A360" s="21">
        <v>1</v>
      </c>
      <c r="B360" s="3">
        <v>50</v>
      </c>
      <c r="C360" s="3">
        <v>25.6</v>
      </c>
      <c r="D360" s="3">
        <v>0</v>
      </c>
      <c r="E360" s="3">
        <v>0</v>
      </c>
      <c r="F360" s="3">
        <v>0</v>
      </c>
      <c r="G360" s="3">
        <v>1</v>
      </c>
      <c r="H360" s="3">
        <v>8932.0840000000007</v>
      </c>
      <c r="I360" s="21">
        <f t="shared" si="10"/>
        <v>8571.4100342412548</v>
      </c>
      <c r="J360" s="21">
        <f t="shared" si="11"/>
        <v>4.0379598507889747E-2</v>
      </c>
      <c r="L360" s="26">
        <v>329</v>
      </c>
      <c r="M360" s="26">
        <v>39261.777525169928</v>
      </c>
      <c r="N360" s="26">
        <v>8666.2524748300712</v>
      </c>
    </row>
    <row r="361" spans="1:14">
      <c r="A361" s="21">
        <v>1</v>
      </c>
      <c r="B361" s="3">
        <v>30</v>
      </c>
      <c r="C361" s="3">
        <v>27.7</v>
      </c>
      <c r="D361" s="3">
        <v>0</v>
      </c>
      <c r="E361" s="3">
        <v>0</v>
      </c>
      <c r="F361" s="3">
        <v>0</v>
      </c>
      <c r="G361" s="3">
        <v>1</v>
      </c>
      <c r="H361" s="3">
        <v>3554.203</v>
      </c>
      <c r="I361" s="21">
        <f t="shared" si="10"/>
        <v>4142.4290246797764</v>
      </c>
      <c r="J361" s="21">
        <f t="shared" si="11"/>
        <v>0.16550152725654005</v>
      </c>
      <c r="L361" s="26">
        <v>330</v>
      </c>
      <c r="M361" s="26">
        <v>12844.341631026302</v>
      </c>
      <c r="N361" s="26">
        <v>-3699.7766310263014</v>
      </c>
    </row>
    <row r="362" spans="1:14">
      <c r="A362" s="21">
        <v>1</v>
      </c>
      <c r="B362" s="3">
        <v>33</v>
      </c>
      <c r="C362" s="3">
        <v>35.244999999999997</v>
      </c>
      <c r="D362" s="3">
        <v>0</v>
      </c>
      <c r="E362" s="3">
        <v>0</v>
      </c>
      <c r="F362" s="3">
        <v>0</v>
      </c>
      <c r="G362" s="3">
        <v>0</v>
      </c>
      <c r="H362" s="3">
        <v>12404.8791</v>
      </c>
      <c r="I362" s="21">
        <f t="shared" si="10"/>
        <v>8251.2422969306535</v>
      </c>
      <c r="J362" s="21">
        <f t="shared" si="11"/>
        <v>0.33483895889556448</v>
      </c>
      <c r="L362" s="26">
        <v>331</v>
      </c>
      <c r="M362" s="26">
        <v>40148.891433395554</v>
      </c>
      <c r="N362" s="26">
        <v>8368.6717166044473</v>
      </c>
    </row>
    <row r="363" spans="1:14">
      <c r="A363" s="21">
        <v>1</v>
      </c>
      <c r="B363" s="3">
        <v>18</v>
      </c>
      <c r="C363" s="3">
        <v>38.28</v>
      </c>
      <c r="D363" s="3">
        <v>0</v>
      </c>
      <c r="E363" s="3">
        <v>0</v>
      </c>
      <c r="F363" s="3">
        <v>1</v>
      </c>
      <c r="G363" s="3">
        <v>0</v>
      </c>
      <c r="H363" s="3">
        <v>14133.03775</v>
      </c>
      <c r="I363" s="21">
        <f t="shared" si="10"/>
        <v>4565.4532466330356</v>
      </c>
      <c r="J363" s="21">
        <f t="shared" si="11"/>
        <v>0.67696589173597621</v>
      </c>
      <c r="L363" s="26">
        <v>332</v>
      </c>
      <c r="M363" s="26">
        <v>34308.051727386082</v>
      </c>
      <c r="N363" s="26">
        <v>-9914.4293273860822</v>
      </c>
    </row>
    <row r="364" spans="1:14">
      <c r="A364" s="21">
        <v>1</v>
      </c>
      <c r="B364" s="3">
        <v>46</v>
      </c>
      <c r="C364" s="3">
        <v>27.6</v>
      </c>
      <c r="D364" s="3">
        <v>0</v>
      </c>
      <c r="E364" s="3">
        <v>0</v>
      </c>
      <c r="F364" s="3">
        <v>0</v>
      </c>
      <c r="G364" s="3">
        <v>1</v>
      </c>
      <c r="H364" s="3">
        <v>24603.04837</v>
      </c>
      <c r="I364" s="21">
        <f t="shared" si="10"/>
        <v>8220.6671412069136</v>
      </c>
      <c r="J364" s="21">
        <f t="shared" si="11"/>
        <v>0.66586794377761438</v>
      </c>
      <c r="L364" s="26">
        <v>333</v>
      </c>
      <c r="M364" s="26">
        <v>14064.071382047574</v>
      </c>
      <c r="N364" s="26">
        <v>-635.03598204757327</v>
      </c>
    </row>
    <row r="365" spans="1:14">
      <c r="A365" s="21">
        <v>1</v>
      </c>
      <c r="B365" s="3">
        <v>46</v>
      </c>
      <c r="C365" s="3">
        <v>43.89</v>
      </c>
      <c r="D365" s="3">
        <v>3</v>
      </c>
      <c r="E365" s="3">
        <v>0</v>
      </c>
      <c r="F365" s="3">
        <v>1</v>
      </c>
      <c r="G365" s="3">
        <v>0</v>
      </c>
      <c r="H365" s="3">
        <v>8944.1151000000009</v>
      </c>
      <c r="I365" s="21">
        <f t="shared" si="10"/>
        <v>15076.042505245157</v>
      </c>
      <c r="J365" s="21">
        <f t="shared" si="11"/>
        <v>0.68558234511596972</v>
      </c>
      <c r="L365" s="26">
        <v>334</v>
      </c>
      <c r="M365" s="26">
        <v>11974.766258931844</v>
      </c>
      <c r="N365" s="26">
        <v>-316.38710893184361</v>
      </c>
    </row>
    <row r="366" spans="1:14">
      <c r="A366" s="21">
        <v>1</v>
      </c>
      <c r="B366" s="3">
        <v>47</v>
      </c>
      <c r="C366" s="3">
        <v>29.83</v>
      </c>
      <c r="D366" s="3">
        <v>3</v>
      </c>
      <c r="E366" s="3">
        <v>0</v>
      </c>
      <c r="F366" s="3">
        <v>0</v>
      </c>
      <c r="G366" s="3">
        <v>0</v>
      </c>
      <c r="H366" s="3">
        <v>9620.3307000000004</v>
      </c>
      <c r="I366" s="21">
        <f t="shared" si="10"/>
        <v>11430.221371362377</v>
      </c>
      <c r="J366" s="21">
        <f t="shared" si="11"/>
        <v>0.18813185614943323</v>
      </c>
      <c r="L366" s="26">
        <v>335</v>
      </c>
      <c r="M366" s="26">
        <v>11925.249126018978</v>
      </c>
      <c r="N366" s="26">
        <v>7219.3273939810206</v>
      </c>
    </row>
    <row r="367" spans="1:14">
      <c r="A367" s="21">
        <v>1</v>
      </c>
      <c r="B367" s="3">
        <v>23</v>
      </c>
      <c r="C367" s="3">
        <v>41.91</v>
      </c>
      <c r="D367" s="3">
        <v>0</v>
      </c>
      <c r="E367" s="3">
        <v>0</v>
      </c>
      <c r="F367" s="3">
        <v>1</v>
      </c>
      <c r="G367" s="3">
        <v>0</v>
      </c>
      <c r="H367" s="3">
        <v>1837.2819</v>
      </c>
      <c r="I367" s="21">
        <f t="shared" si="10"/>
        <v>7079.75324483853</v>
      </c>
      <c r="J367" s="21">
        <f t="shared" si="11"/>
        <v>2.8533843090918873</v>
      </c>
      <c r="L367" s="26">
        <v>336</v>
      </c>
      <c r="M367" s="26">
        <v>15183.407382114279</v>
      </c>
      <c r="N367" s="26">
        <v>-1360.6043821142794</v>
      </c>
    </row>
    <row r="368" spans="1:14">
      <c r="A368" s="21">
        <v>1</v>
      </c>
      <c r="B368" s="3">
        <v>18</v>
      </c>
      <c r="C368" s="3">
        <v>20.79</v>
      </c>
      <c r="D368" s="3">
        <v>0</v>
      </c>
      <c r="E368" s="3">
        <v>0</v>
      </c>
      <c r="F368" s="3">
        <v>1</v>
      </c>
      <c r="G368" s="3">
        <v>0</v>
      </c>
      <c r="H368" s="3">
        <v>1607.5101</v>
      </c>
      <c r="I368" s="21">
        <f t="shared" si="10"/>
        <v>-1357.383697845079</v>
      </c>
      <c r="J368" s="21">
        <f t="shared" si="11"/>
        <v>1.8444013495436695</v>
      </c>
      <c r="L368" s="26">
        <v>337</v>
      </c>
      <c r="M368" s="26">
        <v>11113.159315333804</v>
      </c>
      <c r="N368" s="26">
        <v>1029.4192846661972</v>
      </c>
    </row>
    <row r="369" spans="1:14">
      <c r="A369" s="21">
        <v>1</v>
      </c>
      <c r="B369" s="3">
        <v>48</v>
      </c>
      <c r="C369" s="3">
        <v>32.299999999999997</v>
      </c>
      <c r="D369" s="3">
        <v>2</v>
      </c>
      <c r="E369" s="3">
        <v>0</v>
      </c>
      <c r="F369" s="3">
        <v>0</v>
      </c>
      <c r="G369" s="3">
        <v>0</v>
      </c>
      <c r="H369" s="3">
        <v>10043.249</v>
      </c>
      <c r="I369" s="21">
        <f t="shared" si="10"/>
        <v>12052.127714357652</v>
      </c>
      <c r="J369" s="21">
        <f t="shared" si="11"/>
        <v>0.2000227928589296</v>
      </c>
      <c r="L369" s="26">
        <v>338</v>
      </c>
      <c r="M369" s="26">
        <v>13570.126698706865</v>
      </c>
      <c r="N369" s="26">
        <v>367.53980129313459</v>
      </c>
    </row>
    <row r="370" spans="1:14">
      <c r="A370" s="21">
        <v>1</v>
      </c>
      <c r="B370" s="3">
        <v>35</v>
      </c>
      <c r="C370" s="3">
        <v>30.5</v>
      </c>
      <c r="D370" s="3">
        <v>1</v>
      </c>
      <c r="E370" s="3">
        <v>0</v>
      </c>
      <c r="F370" s="3">
        <v>0</v>
      </c>
      <c r="G370" s="3">
        <v>1</v>
      </c>
      <c r="H370" s="3">
        <v>4751.07</v>
      </c>
      <c r="I370" s="21">
        <f t="shared" si="10"/>
        <v>6847.2008594769486</v>
      </c>
      <c r="J370" s="21">
        <f t="shared" si="11"/>
        <v>0.4411913231076261</v>
      </c>
      <c r="L370" s="26">
        <v>339</v>
      </c>
      <c r="M370" s="26">
        <v>35938.471284136438</v>
      </c>
      <c r="N370" s="26">
        <v>5980.6257158635635</v>
      </c>
    </row>
    <row r="371" spans="1:14">
      <c r="A371" s="21">
        <v>1</v>
      </c>
      <c r="B371" s="3">
        <v>19</v>
      </c>
      <c r="C371" s="3">
        <v>21.7</v>
      </c>
      <c r="D371" s="3">
        <v>0</v>
      </c>
      <c r="E371" s="3">
        <v>1</v>
      </c>
      <c r="F371" s="3">
        <v>0</v>
      </c>
      <c r="G371" s="3">
        <v>1</v>
      </c>
      <c r="H371" s="3">
        <v>13844.505999999999</v>
      </c>
      <c r="I371" s="21">
        <f t="shared" si="10"/>
        <v>23127.38565235589</v>
      </c>
      <c r="J371" s="21">
        <f t="shared" si="11"/>
        <v>0.67050999525413846</v>
      </c>
      <c r="L371" s="26">
        <v>340</v>
      </c>
      <c r="M371" s="26">
        <v>8657.123833774509</v>
      </c>
      <c r="N371" s="26">
        <v>-424.48503377450834</v>
      </c>
    </row>
    <row r="372" spans="1:14">
      <c r="A372" s="21">
        <v>1</v>
      </c>
      <c r="B372" s="3">
        <v>21</v>
      </c>
      <c r="C372" s="3">
        <v>26.4</v>
      </c>
      <c r="D372" s="3">
        <v>1</v>
      </c>
      <c r="E372" s="3">
        <v>0</v>
      </c>
      <c r="F372" s="3">
        <v>0</v>
      </c>
      <c r="G372" s="3">
        <v>1</v>
      </c>
      <c r="H372" s="3">
        <v>2597.779</v>
      </c>
      <c r="I372" s="21">
        <f t="shared" si="10"/>
        <v>1860.6819183217592</v>
      </c>
      <c r="J372" s="21">
        <f t="shared" si="11"/>
        <v>0.2837412580817078</v>
      </c>
      <c r="L372" s="26">
        <v>341</v>
      </c>
      <c r="M372" s="26">
        <v>2566.5265474563294</v>
      </c>
      <c r="N372" s="26">
        <v>16388.693622543673</v>
      </c>
    </row>
    <row r="373" spans="1:14">
      <c r="A373" s="21">
        <v>1</v>
      </c>
      <c r="B373" s="3">
        <v>21</v>
      </c>
      <c r="C373" s="3">
        <v>21.89</v>
      </c>
      <c r="D373" s="3">
        <v>2</v>
      </c>
      <c r="E373" s="3">
        <v>0</v>
      </c>
      <c r="F373" s="3">
        <v>1</v>
      </c>
      <c r="G373" s="3">
        <v>0</v>
      </c>
      <c r="H373" s="3">
        <v>3180.5101</v>
      </c>
      <c r="I373" s="21">
        <f t="shared" si="10"/>
        <v>729.22923107611075</v>
      </c>
      <c r="J373" s="21">
        <f t="shared" si="11"/>
        <v>0.77071941036247271</v>
      </c>
      <c r="L373" s="26">
        <v>342</v>
      </c>
      <c r="M373" s="26">
        <v>13935.026651077114</v>
      </c>
      <c r="N373" s="26">
        <v>-582.92685107711441</v>
      </c>
    </row>
    <row r="374" spans="1:14">
      <c r="A374" s="21">
        <v>1</v>
      </c>
      <c r="B374" s="3">
        <v>49</v>
      </c>
      <c r="C374" s="3">
        <v>30.78</v>
      </c>
      <c r="D374" s="3">
        <v>1</v>
      </c>
      <c r="E374" s="3">
        <v>0</v>
      </c>
      <c r="F374" s="3">
        <v>0</v>
      </c>
      <c r="G374" s="3">
        <v>0</v>
      </c>
      <c r="H374" s="3">
        <v>9778.3472000000002</v>
      </c>
      <c r="I374" s="21">
        <f t="shared" si="10"/>
        <v>11322.855131768729</v>
      </c>
      <c r="J374" s="21">
        <f t="shared" si="11"/>
        <v>0.15795183993555972</v>
      </c>
      <c r="L374" s="26">
        <v>343</v>
      </c>
      <c r="M374" s="26">
        <v>12584.569773036841</v>
      </c>
      <c r="N374" s="26">
        <v>632.52472696315817</v>
      </c>
    </row>
    <row r="375" spans="1:14">
      <c r="A375" s="21">
        <v>1</v>
      </c>
      <c r="B375" s="3">
        <v>56</v>
      </c>
      <c r="C375" s="3">
        <v>32.299999999999997</v>
      </c>
      <c r="D375" s="3">
        <v>3</v>
      </c>
      <c r="E375" s="3">
        <v>0</v>
      </c>
      <c r="F375" s="3">
        <v>0</v>
      </c>
      <c r="G375" s="3">
        <v>0</v>
      </c>
      <c r="H375" s="3">
        <v>13430.264999999999</v>
      </c>
      <c r="I375" s="21">
        <f t="shared" si="10"/>
        <v>14579.722983777834</v>
      </c>
      <c r="J375" s="21">
        <f t="shared" si="11"/>
        <v>8.5587140966900857E-2</v>
      </c>
      <c r="L375" s="26">
        <v>344</v>
      </c>
      <c r="M375" s="26">
        <v>16476.168844475433</v>
      </c>
      <c r="N375" s="26">
        <v>-2494.3184944754321</v>
      </c>
    </row>
    <row r="376" spans="1:14">
      <c r="A376" s="21">
        <v>1</v>
      </c>
      <c r="B376" s="3">
        <v>42</v>
      </c>
      <c r="C376" s="3">
        <v>24.984999999999999</v>
      </c>
      <c r="D376" s="3">
        <v>2</v>
      </c>
      <c r="E376" s="3">
        <v>0</v>
      </c>
      <c r="F376" s="3">
        <v>0</v>
      </c>
      <c r="G376" s="3">
        <v>0</v>
      </c>
      <c r="H376" s="3">
        <v>8017.0611500000005</v>
      </c>
      <c r="I376" s="21">
        <f t="shared" si="10"/>
        <v>8032.9280070364584</v>
      </c>
      <c r="J376" s="21">
        <f t="shared" si="11"/>
        <v>1.9791363368181353E-3</v>
      </c>
      <c r="L376" s="26">
        <v>345</v>
      </c>
      <c r="M376" s="26">
        <v>15499.09379148663</v>
      </c>
      <c r="N376" s="26">
        <v>-4521.8874914866301</v>
      </c>
    </row>
    <row r="377" spans="1:14">
      <c r="A377" s="21">
        <v>1</v>
      </c>
      <c r="B377" s="3">
        <v>44</v>
      </c>
      <c r="C377" s="3">
        <v>32.015000000000001</v>
      </c>
      <c r="D377" s="3">
        <v>2</v>
      </c>
      <c r="E377" s="3">
        <v>0</v>
      </c>
      <c r="F377" s="3">
        <v>0</v>
      </c>
      <c r="G377" s="3">
        <v>0</v>
      </c>
      <c r="H377" s="3">
        <v>8116.2688500000004</v>
      </c>
      <c r="I377" s="21">
        <f t="shared" si="10"/>
        <v>10927.589371458676</v>
      </c>
      <c r="J377" s="21">
        <f t="shared" si="11"/>
        <v>0.34638090154673423</v>
      </c>
      <c r="L377" s="26">
        <v>346</v>
      </c>
      <c r="M377" s="26">
        <v>7037.643090602769</v>
      </c>
      <c r="N377" s="26">
        <v>-853.34369060276913</v>
      </c>
    </row>
    <row r="378" spans="1:14">
      <c r="A378" s="21">
        <v>1</v>
      </c>
      <c r="B378" s="3">
        <v>18</v>
      </c>
      <c r="C378" s="3">
        <v>30.4</v>
      </c>
      <c r="D378" s="3">
        <v>3</v>
      </c>
      <c r="E378" s="3">
        <v>0</v>
      </c>
      <c r="F378" s="3">
        <v>0</v>
      </c>
      <c r="G378" s="3">
        <v>0</v>
      </c>
      <c r="H378" s="3">
        <v>3481.8679999999999</v>
      </c>
      <c r="I378" s="21">
        <f t="shared" si="10"/>
        <v>4170.0616040343493</v>
      </c>
      <c r="J378" s="21">
        <f t="shared" si="11"/>
        <v>0.19765068751438866</v>
      </c>
      <c r="L378" s="26">
        <v>347</v>
      </c>
      <c r="M378" s="26">
        <v>8506.8748179741797</v>
      </c>
      <c r="N378" s="26">
        <v>-3616.8753179741798</v>
      </c>
    </row>
    <row r="379" spans="1:14">
      <c r="A379" s="21">
        <v>1</v>
      </c>
      <c r="B379" s="3">
        <v>61</v>
      </c>
      <c r="C379" s="3">
        <v>21.09</v>
      </c>
      <c r="D379" s="3">
        <v>0</v>
      </c>
      <c r="E379" s="3">
        <v>0</v>
      </c>
      <c r="F379" s="3">
        <v>0</v>
      </c>
      <c r="G379" s="3">
        <v>0</v>
      </c>
      <c r="H379" s="3">
        <v>13415.0381</v>
      </c>
      <c r="I379" s="21">
        <f t="shared" si="10"/>
        <v>10653.953141287446</v>
      </c>
      <c r="J379" s="21">
        <f t="shared" si="11"/>
        <v>0.20582013544281727</v>
      </c>
      <c r="L379" s="26">
        <v>348</v>
      </c>
      <c r="M379" s="26">
        <v>11420.450983483492</v>
      </c>
      <c r="N379" s="26">
        <v>-3085.9934334834925</v>
      </c>
    </row>
    <row r="380" spans="1:14">
      <c r="A380" s="21">
        <v>1</v>
      </c>
      <c r="B380" s="3">
        <v>57</v>
      </c>
      <c r="C380" s="3">
        <v>22.23</v>
      </c>
      <c r="D380" s="3">
        <v>0</v>
      </c>
      <c r="E380" s="3">
        <v>0</v>
      </c>
      <c r="F380" s="3">
        <v>0</v>
      </c>
      <c r="G380" s="3">
        <v>0</v>
      </c>
      <c r="H380" s="3">
        <v>12029.286700000001</v>
      </c>
      <c r="I380" s="21">
        <f t="shared" si="10"/>
        <v>10011.978700382828</v>
      </c>
      <c r="J380" s="21">
        <f t="shared" si="11"/>
        <v>0.16769971902134254</v>
      </c>
      <c r="L380" s="26">
        <v>349</v>
      </c>
      <c r="M380" s="26">
        <v>6832.0708639365866</v>
      </c>
      <c r="N380" s="26">
        <v>-1354.0340639365868</v>
      </c>
    </row>
    <row r="381" spans="1:14">
      <c r="A381" s="21">
        <v>1</v>
      </c>
      <c r="B381" s="3">
        <v>42</v>
      </c>
      <c r="C381" s="3">
        <v>33.155000000000001</v>
      </c>
      <c r="D381" s="3">
        <v>1</v>
      </c>
      <c r="E381" s="3">
        <v>0</v>
      </c>
      <c r="F381" s="3">
        <v>0</v>
      </c>
      <c r="G381" s="3">
        <v>0</v>
      </c>
      <c r="H381" s="3">
        <v>7639.4174499999999</v>
      </c>
      <c r="I381" s="21">
        <f t="shared" si="10"/>
        <v>10328.083567384139</v>
      </c>
      <c r="J381" s="21">
        <f t="shared" si="11"/>
        <v>0.3519464847917349</v>
      </c>
      <c r="L381" s="26">
        <v>350</v>
      </c>
      <c r="M381" s="26">
        <v>2143.8205378096236</v>
      </c>
      <c r="N381" s="26">
        <v>-508.0868878096237</v>
      </c>
    </row>
    <row r="382" spans="1:14">
      <c r="A382" s="21">
        <v>1</v>
      </c>
      <c r="B382" s="3">
        <v>26</v>
      </c>
      <c r="C382" s="3">
        <v>32.9</v>
      </c>
      <c r="D382" s="3">
        <v>2</v>
      </c>
      <c r="E382" s="3">
        <v>1</v>
      </c>
      <c r="F382" s="3">
        <v>0</v>
      </c>
      <c r="G382" s="3">
        <v>1</v>
      </c>
      <c r="H382" s="3">
        <v>36085.218999999997</v>
      </c>
      <c r="I382" s="21">
        <f t="shared" si="10"/>
        <v>29662.301624579297</v>
      </c>
      <c r="J382" s="21">
        <f t="shared" si="11"/>
        <v>0.17799302743377285</v>
      </c>
      <c r="L382" s="26">
        <v>351</v>
      </c>
      <c r="M382" s="26">
        <v>10333.687968379065</v>
      </c>
      <c r="N382" s="26">
        <v>1496.9192316209355</v>
      </c>
    </row>
    <row r="383" spans="1:14">
      <c r="A383" s="21">
        <v>1</v>
      </c>
      <c r="B383" s="3">
        <v>20</v>
      </c>
      <c r="C383" s="3">
        <v>33.33</v>
      </c>
      <c r="D383" s="3">
        <v>0</v>
      </c>
      <c r="E383" s="3">
        <v>0</v>
      </c>
      <c r="F383" s="3">
        <v>1</v>
      </c>
      <c r="G383" s="3">
        <v>0</v>
      </c>
      <c r="H383" s="3">
        <v>1391.5287000000001</v>
      </c>
      <c r="I383" s="21">
        <f t="shared" si="10"/>
        <v>3403.1914209553197</v>
      </c>
      <c r="J383" s="21">
        <f t="shared" si="11"/>
        <v>1.445649465192719</v>
      </c>
      <c r="L383" s="26">
        <v>352</v>
      </c>
      <c r="M383" s="26">
        <v>8571.4100342412548</v>
      </c>
      <c r="N383" s="26">
        <v>360.67396575874591</v>
      </c>
    </row>
    <row r="384" spans="1:14">
      <c r="A384" s="21">
        <v>1</v>
      </c>
      <c r="B384" s="3">
        <v>23</v>
      </c>
      <c r="C384" s="3">
        <v>28.31</v>
      </c>
      <c r="D384" s="3">
        <v>0</v>
      </c>
      <c r="E384" s="3">
        <v>1</v>
      </c>
      <c r="F384" s="3">
        <v>0</v>
      </c>
      <c r="G384" s="3">
        <v>0</v>
      </c>
      <c r="H384" s="3">
        <v>18033.9679</v>
      </c>
      <c r="I384" s="21">
        <f t="shared" si="10"/>
        <v>27176.575667256551</v>
      </c>
      <c r="J384" s="21">
        <f t="shared" si="11"/>
        <v>0.50696595546543877</v>
      </c>
      <c r="L384" s="26">
        <v>353</v>
      </c>
      <c r="M384" s="26">
        <v>4142.4290246797764</v>
      </c>
      <c r="N384" s="26">
        <v>-588.2260246797764</v>
      </c>
    </row>
    <row r="385" spans="1:14">
      <c r="A385" s="21">
        <v>1</v>
      </c>
      <c r="B385" s="3">
        <v>39</v>
      </c>
      <c r="C385" s="3">
        <v>24.89</v>
      </c>
      <c r="D385" s="3">
        <v>3</v>
      </c>
      <c r="E385" s="3">
        <v>1</v>
      </c>
      <c r="F385" s="3">
        <v>0</v>
      </c>
      <c r="G385" s="3">
        <v>0</v>
      </c>
      <c r="H385" s="3">
        <v>21659.930100000001</v>
      </c>
      <c r="I385" s="21">
        <f t="shared" si="10"/>
        <v>31545.156985730428</v>
      </c>
      <c r="J385" s="21">
        <f t="shared" si="11"/>
        <v>0.45638313882326081</v>
      </c>
      <c r="L385" s="26">
        <v>354</v>
      </c>
      <c r="M385" s="26">
        <v>8251.2422969306535</v>
      </c>
      <c r="N385" s="26">
        <v>4153.6368030693466</v>
      </c>
    </row>
    <row r="386" spans="1:14">
      <c r="A386" s="21">
        <v>1</v>
      </c>
      <c r="B386" s="3">
        <v>24</v>
      </c>
      <c r="C386" s="3">
        <v>40.15</v>
      </c>
      <c r="D386" s="3">
        <v>0</v>
      </c>
      <c r="E386" s="3">
        <v>1</v>
      </c>
      <c r="F386" s="3">
        <v>1</v>
      </c>
      <c r="G386" s="3">
        <v>0</v>
      </c>
      <c r="H386" s="3">
        <v>38126.246500000001</v>
      </c>
      <c r="I386" s="21">
        <f t="shared" si="10"/>
        <v>30584.625819282388</v>
      </c>
      <c r="J386" s="21">
        <f t="shared" si="11"/>
        <v>0.19780653416059754</v>
      </c>
      <c r="L386" s="26">
        <v>355</v>
      </c>
      <c r="M386" s="26">
        <v>4565.4532466330356</v>
      </c>
      <c r="N386" s="26">
        <v>9567.5845033669648</v>
      </c>
    </row>
    <row r="387" spans="1:14">
      <c r="A387" s="21">
        <v>1</v>
      </c>
      <c r="B387" s="3">
        <v>64</v>
      </c>
      <c r="C387" s="3">
        <v>30.114999999999998</v>
      </c>
      <c r="D387" s="3">
        <v>3</v>
      </c>
      <c r="E387" s="3">
        <v>0</v>
      </c>
      <c r="F387" s="3">
        <v>0</v>
      </c>
      <c r="G387" s="3">
        <v>0</v>
      </c>
      <c r="H387" s="3">
        <v>16455.707849999999</v>
      </c>
      <c r="I387" s="21">
        <f t="shared" si="10"/>
        <v>15895.842792386698</v>
      </c>
      <c r="J387" s="21">
        <f t="shared" si="11"/>
        <v>3.402254480431241E-2</v>
      </c>
      <c r="L387" s="26">
        <v>356</v>
      </c>
      <c r="M387" s="26">
        <v>8220.6671412069136</v>
      </c>
      <c r="N387" s="26">
        <v>16382.381228793087</v>
      </c>
    </row>
    <row r="388" spans="1:14">
      <c r="A388" s="21">
        <v>1</v>
      </c>
      <c r="B388" s="3">
        <v>62</v>
      </c>
      <c r="C388" s="3">
        <v>31.46</v>
      </c>
      <c r="D388" s="3">
        <v>1</v>
      </c>
      <c r="E388" s="3">
        <v>0</v>
      </c>
      <c r="F388" s="3">
        <v>1</v>
      </c>
      <c r="G388" s="3">
        <v>0</v>
      </c>
      <c r="H388" s="3">
        <v>27000.98473</v>
      </c>
      <c r="I388" s="21">
        <f t="shared" si="10"/>
        <v>14035.744675675915</v>
      </c>
      <c r="J388" s="21">
        <f t="shared" si="11"/>
        <v>0.48017656333543973</v>
      </c>
      <c r="L388" s="26">
        <v>357</v>
      </c>
      <c r="M388" s="26">
        <v>15076.042505245157</v>
      </c>
      <c r="N388" s="26">
        <v>-6131.9274052451565</v>
      </c>
    </row>
    <row r="389" spans="1:14">
      <c r="A389" s="21">
        <v>1</v>
      </c>
      <c r="B389" s="3">
        <v>27</v>
      </c>
      <c r="C389" s="3">
        <v>17.954999999999998</v>
      </c>
      <c r="D389" s="3">
        <v>2</v>
      </c>
      <c r="E389" s="3">
        <v>1</v>
      </c>
      <c r="F389" s="3">
        <v>0</v>
      </c>
      <c r="G389" s="3">
        <v>0</v>
      </c>
      <c r="H389" s="3">
        <v>15006.579449999999</v>
      </c>
      <c r="I389" s="21">
        <f t="shared" si="10"/>
        <v>25641.0584974376</v>
      </c>
      <c r="J389" s="21">
        <f t="shared" si="11"/>
        <v>0.70865443273534268</v>
      </c>
      <c r="L389" s="26">
        <v>358</v>
      </c>
      <c r="M389" s="26">
        <v>11430.221371362377</v>
      </c>
      <c r="N389" s="26">
        <v>-1809.8906713623765</v>
      </c>
    </row>
    <row r="390" spans="1:14">
      <c r="A390" s="21">
        <v>1</v>
      </c>
      <c r="B390" s="3">
        <v>55</v>
      </c>
      <c r="C390" s="3">
        <v>30.684999999999999</v>
      </c>
      <c r="D390" s="3">
        <v>0</v>
      </c>
      <c r="E390" s="3">
        <v>1</v>
      </c>
      <c r="F390" s="3">
        <v>0</v>
      </c>
      <c r="G390" s="3">
        <v>0</v>
      </c>
      <c r="H390" s="3">
        <v>42303.692150000003</v>
      </c>
      <c r="I390" s="21">
        <f t="shared" si="10"/>
        <v>36205.053337247999</v>
      </c>
      <c r="J390" s="21">
        <f t="shared" si="11"/>
        <v>0.14416327518476429</v>
      </c>
      <c r="L390" s="26">
        <v>359</v>
      </c>
      <c r="M390" s="26">
        <v>7079.75324483853</v>
      </c>
      <c r="N390" s="26">
        <v>-5242.4713448385301</v>
      </c>
    </row>
    <row r="391" spans="1:14">
      <c r="A391" s="21">
        <v>1</v>
      </c>
      <c r="B391" s="3">
        <v>55</v>
      </c>
      <c r="C391" s="3">
        <v>33</v>
      </c>
      <c r="D391" s="3">
        <v>0</v>
      </c>
      <c r="E391" s="3">
        <v>0</v>
      </c>
      <c r="F391" s="3">
        <v>1</v>
      </c>
      <c r="G391" s="3">
        <v>0</v>
      </c>
      <c r="H391" s="3">
        <v>20781.48892</v>
      </c>
      <c r="I391" s="21">
        <f t="shared" si="10"/>
        <v>12286.663452369397</v>
      </c>
      <c r="J391" s="21">
        <f t="shared" si="11"/>
        <v>0.40876885676152036</v>
      </c>
      <c r="L391" s="26">
        <v>360</v>
      </c>
      <c r="M391" s="26">
        <v>-1357.383697845079</v>
      </c>
      <c r="N391" s="26">
        <v>2964.893797845079</v>
      </c>
    </row>
    <row r="392" spans="1:14">
      <c r="A392" s="21">
        <v>1</v>
      </c>
      <c r="B392" s="3">
        <v>35</v>
      </c>
      <c r="C392" s="3">
        <v>43.34</v>
      </c>
      <c r="D392" s="3">
        <v>2</v>
      </c>
      <c r="E392" s="3">
        <v>0</v>
      </c>
      <c r="F392" s="3">
        <v>1</v>
      </c>
      <c r="G392" s="3">
        <v>0</v>
      </c>
      <c r="H392" s="3">
        <v>5846.9175999999998</v>
      </c>
      <c r="I392" s="21">
        <f t="shared" si="10"/>
        <v>11591.175329846812</v>
      </c>
      <c r="J392" s="21">
        <f t="shared" si="11"/>
        <v>0.9824420528599227</v>
      </c>
      <c r="L392" s="26">
        <v>361</v>
      </c>
      <c r="M392" s="26">
        <v>12052.127714357652</v>
      </c>
      <c r="N392" s="26">
        <v>-2008.8787143576519</v>
      </c>
    </row>
    <row r="393" spans="1:14">
      <c r="A393" s="21">
        <v>1</v>
      </c>
      <c r="B393" s="3">
        <v>44</v>
      </c>
      <c r="C393" s="3">
        <v>22.135000000000002</v>
      </c>
      <c r="D393" s="3">
        <v>2</v>
      </c>
      <c r="E393" s="3">
        <v>0</v>
      </c>
      <c r="F393" s="3">
        <v>0</v>
      </c>
      <c r="G393" s="3">
        <v>0</v>
      </c>
      <c r="H393" s="3">
        <v>8302.5356499999998</v>
      </c>
      <c r="I393" s="21">
        <f t="shared" ref="I393:I456" si="12">SUMPRODUCT($A$7:$G$7,A393:G393)</f>
        <v>7581.8129842977978</v>
      </c>
      <c r="J393" s="21">
        <f t="shared" si="11"/>
        <v>8.6807536406326907E-2</v>
      </c>
      <c r="L393" s="26">
        <v>362</v>
      </c>
      <c r="M393" s="26">
        <v>6847.2008594769486</v>
      </c>
      <c r="N393" s="26">
        <v>-2096.1308594769489</v>
      </c>
    </row>
    <row r="394" spans="1:14">
      <c r="A394" s="21">
        <v>1</v>
      </c>
      <c r="B394" s="3">
        <v>19</v>
      </c>
      <c r="C394" s="3">
        <v>34.4</v>
      </c>
      <c r="D394" s="3">
        <v>0</v>
      </c>
      <c r="E394" s="3">
        <v>0</v>
      </c>
      <c r="F394" s="3">
        <v>0</v>
      </c>
      <c r="G394" s="3">
        <v>1</v>
      </c>
      <c r="H394" s="3">
        <v>1261.8589999999999</v>
      </c>
      <c r="I394" s="21">
        <f t="shared" si="12"/>
        <v>3584.2556705147954</v>
      </c>
      <c r="J394" s="21">
        <f t="shared" ref="J394:J457" si="13">ABS((H394-I394)/H394)</f>
        <v>1.8404565569646019</v>
      </c>
      <c r="L394" s="26">
        <v>363</v>
      </c>
      <c r="M394" s="26">
        <v>23127.38565235589</v>
      </c>
      <c r="N394" s="26">
        <v>-9282.8796523558904</v>
      </c>
    </row>
    <row r="395" spans="1:14">
      <c r="A395" s="21">
        <v>1</v>
      </c>
      <c r="B395" s="3">
        <v>58</v>
      </c>
      <c r="C395" s="3">
        <v>39.049999999999997</v>
      </c>
      <c r="D395" s="3">
        <v>0</v>
      </c>
      <c r="E395" s="3">
        <v>0</v>
      </c>
      <c r="F395" s="3">
        <v>1</v>
      </c>
      <c r="G395" s="3">
        <v>0</v>
      </c>
      <c r="H395" s="3">
        <v>11856.4115</v>
      </c>
      <c r="I395" s="21">
        <f t="shared" si="12"/>
        <v>15106.462699378415</v>
      </c>
      <c r="J395" s="21">
        <f t="shared" si="13"/>
        <v>0.27411761133445939</v>
      </c>
      <c r="L395" s="26">
        <v>364</v>
      </c>
      <c r="M395" s="26">
        <v>1860.6819183217592</v>
      </c>
      <c r="N395" s="26">
        <v>737.09708167824078</v>
      </c>
    </row>
    <row r="396" spans="1:14">
      <c r="A396" s="21">
        <v>1</v>
      </c>
      <c r="B396" s="3">
        <v>50</v>
      </c>
      <c r="C396" s="3">
        <v>25.364999999999998</v>
      </c>
      <c r="D396" s="3">
        <v>2</v>
      </c>
      <c r="E396" s="3">
        <v>0</v>
      </c>
      <c r="F396" s="3">
        <v>0</v>
      </c>
      <c r="G396" s="3">
        <v>0</v>
      </c>
      <c r="H396" s="3">
        <v>30284.642940000002</v>
      </c>
      <c r="I396" s="21">
        <f t="shared" si="12"/>
        <v>10217.662839235167</v>
      </c>
      <c r="J396" s="21">
        <f t="shared" si="13"/>
        <v>0.66261240525508514</v>
      </c>
      <c r="L396" s="26">
        <v>365</v>
      </c>
      <c r="M396" s="26">
        <v>729.22923107611075</v>
      </c>
      <c r="N396" s="26">
        <v>2451.2808689238891</v>
      </c>
    </row>
    <row r="397" spans="1:14">
      <c r="A397" s="21">
        <v>1</v>
      </c>
      <c r="B397" s="3">
        <v>26</v>
      </c>
      <c r="C397" s="3">
        <v>22.61</v>
      </c>
      <c r="D397" s="3">
        <v>0</v>
      </c>
      <c r="E397" s="3">
        <v>0</v>
      </c>
      <c r="F397" s="3">
        <v>0</v>
      </c>
      <c r="G397" s="3">
        <v>0</v>
      </c>
      <c r="H397" s="3">
        <v>3176.8159000000001</v>
      </c>
      <c r="I397" s="21">
        <f t="shared" si="12"/>
        <v>2173.4642982054984</v>
      </c>
      <c r="J397" s="21">
        <f t="shared" si="13"/>
        <v>0.3158356144573885</v>
      </c>
      <c r="L397" s="26">
        <v>366</v>
      </c>
      <c r="M397" s="26">
        <v>11322.855131768729</v>
      </c>
      <c r="N397" s="26">
        <v>-1544.5079317687287</v>
      </c>
    </row>
    <row r="398" spans="1:14">
      <c r="A398" s="21">
        <v>1</v>
      </c>
      <c r="B398" s="3">
        <v>24</v>
      </c>
      <c r="C398" s="3">
        <v>30.21</v>
      </c>
      <c r="D398" s="3">
        <v>3</v>
      </c>
      <c r="E398" s="3">
        <v>0</v>
      </c>
      <c r="F398" s="3">
        <v>0</v>
      </c>
      <c r="G398" s="3">
        <v>0</v>
      </c>
      <c r="H398" s="3">
        <v>4618.0798999999997</v>
      </c>
      <c r="I398" s="21">
        <f t="shared" si="12"/>
        <v>5647.7580941852602</v>
      </c>
      <c r="J398" s="21">
        <f t="shared" si="13"/>
        <v>0.22296673433156941</v>
      </c>
      <c r="L398" s="26">
        <v>367</v>
      </c>
      <c r="M398" s="26">
        <v>14579.722983777834</v>
      </c>
      <c r="N398" s="26">
        <v>-1149.4579837778347</v>
      </c>
    </row>
    <row r="399" spans="1:14">
      <c r="A399" s="21">
        <v>1</v>
      </c>
      <c r="B399" s="3">
        <v>48</v>
      </c>
      <c r="C399" s="3">
        <v>35.625</v>
      </c>
      <c r="D399" s="3">
        <v>4</v>
      </c>
      <c r="E399" s="3">
        <v>0</v>
      </c>
      <c r="F399" s="3">
        <v>0</v>
      </c>
      <c r="G399" s="3">
        <v>0</v>
      </c>
      <c r="H399" s="3">
        <v>10736.87075</v>
      </c>
      <c r="I399" s="21">
        <f t="shared" si="12"/>
        <v>14121.198441184424</v>
      </c>
      <c r="J399" s="21">
        <f t="shared" si="13"/>
        <v>0.315206149909593</v>
      </c>
      <c r="L399" s="26">
        <v>368</v>
      </c>
      <c r="M399" s="26">
        <v>8032.9280070364584</v>
      </c>
      <c r="N399" s="26">
        <v>-15.866857036457986</v>
      </c>
    </row>
    <row r="400" spans="1:14">
      <c r="A400" s="21">
        <v>1</v>
      </c>
      <c r="B400" s="3">
        <v>19</v>
      </c>
      <c r="C400" s="3">
        <v>37.43</v>
      </c>
      <c r="D400" s="3">
        <v>0</v>
      </c>
      <c r="E400" s="3">
        <v>0</v>
      </c>
      <c r="F400" s="3">
        <v>0</v>
      </c>
      <c r="G400" s="3">
        <v>0</v>
      </c>
      <c r="H400" s="3">
        <v>2138.0707000000002</v>
      </c>
      <c r="I400" s="21">
        <f t="shared" si="12"/>
        <v>5393.0841445716314</v>
      </c>
      <c r="J400" s="21">
        <f t="shared" si="13"/>
        <v>1.5224068336803038</v>
      </c>
      <c r="L400" s="26">
        <v>369</v>
      </c>
      <c r="M400" s="26">
        <v>10927.589371458676</v>
      </c>
      <c r="N400" s="26">
        <v>-2811.320521458676</v>
      </c>
    </row>
    <row r="401" spans="1:14">
      <c r="A401" s="21">
        <v>1</v>
      </c>
      <c r="B401" s="3">
        <v>48</v>
      </c>
      <c r="C401" s="3">
        <v>31.445</v>
      </c>
      <c r="D401" s="3">
        <v>1</v>
      </c>
      <c r="E401" s="3">
        <v>0</v>
      </c>
      <c r="F401" s="3">
        <v>0</v>
      </c>
      <c r="G401" s="3">
        <v>0</v>
      </c>
      <c r="H401" s="3">
        <v>8964.0605500000001</v>
      </c>
      <c r="I401" s="21">
        <f t="shared" si="12"/>
        <v>11291.045228741068</v>
      </c>
      <c r="J401" s="21">
        <f t="shared" si="13"/>
        <v>0.25959046860086948</v>
      </c>
      <c r="L401" s="26">
        <v>370</v>
      </c>
      <c r="M401" s="26">
        <v>4170.0616040343493</v>
      </c>
      <c r="N401" s="26">
        <v>-688.19360403434939</v>
      </c>
    </row>
    <row r="402" spans="1:14">
      <c r="A402" s="21">
        <v>1</v>
      </c>
      <c r="B402" s="3">
        <v>49</v>
      </c>
      <c r="C402" s="3">
        <v>31.35</v>
      </c>
      <c r="D402" s="3">
        <v>1</v>
      </c>
      <c r="E402" s="3">
        <v>0</v>
      </c>
      <c r="F402" s="3">
        <v>0</v>
      </c>
      <c r="G402" s="3">
        <v>0</v>
      </c>
      <c r="H402" s="3">
        <v>9290.1394999999993</v>
      </c>
      <c r="I402" s="21">
        <f t="shared" si="12"/>
        <v>11515.880692566472</v>
      </c>
      <c r="J402" s="21">
        <f t="shared" si="13"/>
        <v>0.23958103024895083</v>
      </c>
      <c r="L402" s="26">
        <v>371</v>
      </c>
      <c r="M402" s="26">
        <v>10653.953141287446</v>
      </c>
      <c r="N402" s="26">
        <v>2761.084958712554</v>
      </c>
    </row>
    <row r="403" spans="1:14">
      <c r="A403" s="21">
        <v>1</v>
      </c>
      <c r="B403" s="3">
        <v>46</v>
      </c>
      <c r="C403" s="3">
        <v>32.299999999999997</v>
      </c>
      <c r="D403" s="3">
        <v>2</v>
      </c>
      <c r="E403" s="3">
        <v>0</v>
      </c>
      <c r="F403" s="3">
        <v>0</v>
      </c>
      <c r="G403" s="3">
        <v>0</v>
      </c>
      <c r="H403" s="3">
        <v>9411.0049999999992</v>
      </c>
      <c r="I403" s="21">
        <f t="shared" si="12"/>
        <v>11538.114933107599</v>
      </c>
      <c r="J403" s="21">
        <f t="shared" si="13"/>
        <v>0.22602367474117807</v>
      </c>
      <c r="L403" s="26">
        <v>372</v>
      </c>
      <c r="M403" s="26">
        <v>10011.978700382828</v>
      </c>
      <c r="N403" s="26">
        <v>2017.3079996171728</v>
      </c>
    </row>
    <row r="404" spans="1:14">
      <c r="A404" s="21">
        <v>1</v>
      </c>
      <c r="B404" s="3">
        <v>46</v>
      </c>
      <c r="C404" s="3">
        <v>19.855</v>
      </c>
      <c r="D404" s="3">
        <v>0</v>
      </c>
      <c r="E404" s="3">
        <v>0</v>
      </c>
      <c r="F404" s="3">
        <v>0</v>
      </c>
      <c r="G404" s="3">
        <v>0</v>
      </c>
      <c r="H404" s="3">
        <v>7526.7064499999997</v>
      </c>
      <c r="I404" s="21">
        <f t="shared" si="12"/>
        <v>6380.6352335169386</v>
      </c>
      <c r="J404" s="21">
        <f t="shared" si="13"/>
        <v>0.15226729301805852</v>
      </c>
      <c r="L404" s="26">
        <v>373</v>
      </c>
      <c r="M404" s="26">
        <v>10328.083567384139</v>
      </c>
      <c r="N404" s="26">
        <v>-2688.6661173841394</v>
      </c>
    </row>
    <row r="405" spans="1:14">
      <c r="A405" s="21">
        <v>1</v>
      </c>
      <c r="B405" s="3">
        <v>43</v>
      </c>
      <c r="C405" s="3">
        <v>34.4</v>
      </c>
      <c r="D405" s="3">
        <v>3</v>
      </c>
      <c r="E405" s="3">
        <v>0</v>
      </c>
      <c r="F405" s="3">
        <v>0</v>
      </c>
      <c r="G405" s="3">
        <v>1</v>
      </c>
      <c r="H405" s="3">
        <v>8522.0030000000006</v>
      </c>
      <c r="I405" s="21">
        <f t="shared" si="12"/>
        <v>11167.041478775342</v>
      </c>
      <c r="J405" s="21">
        <f t="shared" si="13"/>
        <v>0.31037755780833931</v>
      </c>
      <c r="L405" s="26">
        <v>374</v>
      </c>
      <c r="M405" s="26">
        <v>29662.301624579297</v>
      </c>
      <c r="N405" s="26">
        <v>6422.9173754207004</v>
      </c>
    </row>
    <row r="406" spans="1:14">
      <c r="A406" s="21">
        <v>1</v>
      </c>
      <c r="B406" s="3">
        <v>21</v>
      </c>
      <c r="C406" s="3">
        <v>31.02</v>
      </c>
      <c r="D406" s="3">
        <v>0</v>
      </c>
      <c r="E406" s="3">
        <v>0</v>
      </c>
      <c r="F406" s="3">
        <v>1</v>
      </c>
      <c r="G406" s="3">
        <v>0</v>
      </c>
      <c r="H406" s="3">
        <v>16586.49771</v>
      </c>
      <c r="I406" s="21">
        <f t="shared" si="12"/>
        <v>2877.9363283473876</v>
      </c>
      <c r="J406" s="21">
        <f t="shared" si="13"/>
        <v>0.8264892095567421</v>
      </c>
      <c r="L406" s="26">
        <v>375</v>
      </c>
      <c r="M406" s="26">
        <v>3403.1914209553197</v>
      </c>
      <c r="N406" s="26">
        <v>-2011.6627209553196</v>
      </c>
    </row>
    <row r="407" spans="1:14">
      <c r="A407" s="21">
        <v>1</v>
      </c>
      <c r="B407" s="3">
        <v>64</v>
      </c>
      <c r="C407" s="3">
        <v>25.6</v>
      </c>
      <c r="D407" s="3">
        <v>2</v>
      </c>
      <c r="E407" s="3">
        <v>0</v>
      </c>
      <c r="F407" s="3">
        <v>0</v>
      </c>
      <c r="G407" s="3">
        <v>1</v>
      </c>
      <c r="H407" s="3">
        <v>14988.432000000001</v>
      </c>
      <c r="I407" s="21">
        <f t="shared" si="12"/>
        <v>13112.587791831565</v>
      </c>
      <c r="J407" s="21">
        <f t="shared" si="13"/>
        <v>0.12515279838267507</v>
      </c>
      <c r="L407" s="26">
        <v>376</v>
      </c>
      <c r="M407" s="26">
        <v>27176.575667256551</v>
      </c>
      <c r="N407" s="26">
        <v>-9142.6077672565516</v>
      </c>
    </row>
    <row r="408" spans="1:14">
      <c r="A408" s="21">
        <v>1</v>
      </c>
      <c r="B408" s="3">
        <v>18</v>
      </c>
      <c r="C408" s="3">
        <v>38.17</v>
      </c>
      <c r="D408" s="3">
        <v>0</v>
      </c>
      <c r="E408" s="3">
        <v>0</v>
      </c>
      <c r="F408" s="3">
        <v>1</v>
      </c>
      <c r="G408" s="3">
        <v>0</v>
      </c>
      <c r="H408" s="3">
        <v>1631.6683</v>
      </c>
      <c r="I408" s="21">
        <f t="shared" si="12"/>
        <v>4528.2026998124193</v>
      </c>
      <c r="J408" s="21">
        <f t="shared" si="13"/>
        <v>1.7751980594416272</v>
      </c>
      <c r="L408" s="26">
        <v>377</v>
      </c>
      <c r="M408" s="26">
        <v>31545.156985730428</v>
      </c>
      <c r="N408" s="26">
        <v>-9885.2268857304261</v>
      </c>
    </row>
    <row r="409" spans="1:14">
      <c r="A409" s="21">
        <v>1</v>
      </c>
      <c r="B409" s="3">
        <v>51</v>
      </c>
      <c r="C409" s="3">
        <v>20.6</v>
      </c>
      <c r="D409" s="3">
        <v>0</v>
      </c>
      <c r="E409" s="3">
        <v>0</v>
      </c>
      <c r="F409" s="3">
        <v>0</v>
      </c>
      <c r="G409" s="3">
        <v>1</v>
      </c>
      <c r="H409" s="3">
        <v>9264.7970000000005</v>
      </c>
      <c r="I409" s="21">
        <f t="shared" si="12"/>
        <v>7135.209751201869</v>
      </c>
      <c r="J409" s="21">
        <f t="shared" si="13"/>
        <v>0.22985795034668663</v>
      </c>
      <c r="L409" s="26">
        <v>378</v>
      </c>
      <c r="M409" s="26">
        <v>30584.625819282388</v>
      </c>
      <c r="N409" s="26">
        <v>7541.6206807176131</v>
      </c>
    </row>
    <row r="410" spans="1:14">
      <c r="A410" s="21">
        <v>1</v>
      </c>
      <c r="B410" s="3">
        <v>47</v>
      </c>
      <c r="C410" s="3">
        <v>47.52</v>
      </c>
      <c r="D410" s="3">
        <v>1</v>
      </c>
      <c r="E410" s="3">
        <v>0</v>
      </c>
      <c r="F410" s="3">
        <v>1</v>
      </c>
      <c r="G410" s="3">
        <v>0</v>
      </c>
      <c r="H410" s="3">
        <v>8083.9197999999997</v>
      </c>
      <c r="I410" s="21">
        <f t="shared" si="12"/>
        <v>15619.228652110607</v>
      </c>
      <c r="J410" s="21">
        <f t="shared" si="13"/>
        <v>0.93213552812716027</v>
      </c>
      <c r="L410" s="26">
        <v>379</v>
      </c>
      <c r="M410" s="26">
        <v>15895.842792386698</v>
      </c>
      <c r="N410" s="26">
        <v>559.86505761330045</v>
      </c>
    </row>
    <row r="411" spans="1:14">
      <c r="A411" s="21">
        <v>1</v>
      </c>
      <c r="B411" s="3">
        <v>64</v>
      </c>
      <c r="C411" s="3">
        <v>32.965000000000003</v>
      </c>
      <c r="D411" s="3">
        <v>0</v>
      </c>
      <c r="E411" s="3">
        <v>0</v>
      </c>
      <c r="F411" s="3">
        <v>0</v>
      </c>
      <c r="G411" s="3">
        <v>0</v>
      </c>
      <c r="H411" s="3">
        <v>14692.66935</v>
      </c>
      <c r="I411" s="21">
        <f t="shared" si="12"/>
        <v>15446.338163115506</v>
      </c>
      <c r="J411" s="21">
        <f t="shared" si="13"/>
        <v>5.1295567548827067E-2</v>
      </c>
      <c r="L411" s="26">
        <v>380</v>
      </c>
      <c r="M411" s="26">
        <v>14035.744675675915</v>
      </c>
      <c r="N411" s="26">
        <v>12965.240054324086</v>
      </c>
    </row>
    <row r="412" spans="1:14">
      <c r="A412" s="21">
        <v>1</v>
      </c>
      <c r="B412" s="3">
        <v>49</v>
      </c>
      <c r="C412" s="3">
        <v>32.299999999999997</v>
      </c>
      <c r="D412" s="3">
        <v>3</v>
      </c>
      <c r="E412" s="3">
        <v>0</v>
      </c>
      <c r="F412" s="3">
        <v>0</v>
      </c>
      <c r="G412" s="3">
        <v>0</v>
      </c>
      <c r="H412" s="3">
        <v>10269.459999999999</v>
      </c>
      <c r="I412" s="21">
        <f t="shared" si="12"/>
        <v>12780.678249402648</v>
      </c>
      <c r="J412" s="21">
        <f t="shared" si="13"/>
        <v>0.24453264820181875</v>
      </c>
      <c r="L412" s="26">
        <v>381</v>
      </c>
      <c r="M412" s="26">
        <v>25641.0584974376</v>
      </c>
      <c r="N412" s="26">
        <v>-10634.4790474376</v>
      </c>
    </row>
    <row r="413" spans="1:14">
      <c r="A413" s="21">
        <v>1</v>
      </c>
      <c r="B413" s="3">
        <v>31</v>
      </c>
      <c r="C413" s="3">
        <v>20.399999999999999</v>
      </c>
      <c r="D413" s="3">
        <v>0</v>
      </c>
      <c r="E413" s="3">
        <v>0</v>
      </c>
      <c r="F413" s="3">
        <v>0</v>
      </c>
      <c r="G413" s="3">
        <v>1</v>
      </c>
      <c r="H413" s="3">
        <v>3260.1990000000001</v>
      </c>
      <c r="I413" s="21">
        <f t="shared" si="12"/>
        <v>1927.3536717547611</v>
      </c>
      <c r="J413" s="21">
        <f t="shared" si="13"/>
        <v>0.40882330441952747</v>
      </c>
      <c r="L413" s="26">
        <v>382</v>
      </c>
      <c r="M413" s="26">
        <v>36205.053337247999</v>
      </c>
      <c r="N413" s="26">
        <v>6098.638812752004</v>
      </c>
    </row>
    <row r="414" spans="1:14">
      <c r="A414" s="21">
        <v>1</v>
      </c>
      <c r="B414" s="3">
        <v>52</v>
      </c>
      <c r="C414" s="3">
        <v>38.380000000000003</v>
      </c>
      <c r="D414" s="3">
        <v>2</v>
      </c>
      <c r="E414" s="3">
        <v>0</v>
      </c>
      <c r="F414" s="3">
        <v>0</v>
      </c>
      <c r="G414" s="3">
        <v>0</v>
      </c>
      <c r="H414" s="3">
        <v>11396.9002</v>
      </c>
      <c r="I414" s="21">
        <f t="shared" si="12"/>
        <v>15139.092592033685</v>
      </c>
      <c r="J414" s="21">
        <f t="shared" si="13"/>
        <v>0.32835177340885069</v>
      </c>
      <c r="L414" s="26">
        <v>383</v>
      </c>
      <c r="M414" s="26">
        <v>12286.663452369397</v>
      </c>
      <c r="N414" s="26">
        <v>8494.8254676306024</v>
      </c>
    </row>
    <row r="415" spans="1:14">
      <c r="A415" s="21">
        <v>1</v>
      </c>
      <c r="B415" s="3">
        <v>33</v>
      </c>
      <c r="C415" s="3">
        <v>24.31</v>
      </c>
      <c r="D415" s="3">
        <v>0</v>
      </c>
      <c r="E415" s="3">
        <v>0</v>
      </c>
      <c r="F415" s="3">
        <v>1</v>
      </c>
      <c r="G415" s="3">
        <v>0</v>
      </c>
      <c r="H415" s="3">
        <v>4185.0978999999998</v>
      </c>
      <c r="I415" s="21">
        <f t="shared" si="12"/>
        <v>3689.7296597900668</v>
      </c>
      <c r="J415" s="21">
        <f t="shared" si="13"/>
        <v>0.11836479146878094</v>
      </c>
      <c r="L415" s="26">
        <v>384</v>
      </c>
      <c r="M415" s="26">
        <v>11591.175329846812</v>
      </c>
      <c r="N415" s="26">
        <v>-5744.2577298468123</v>
      </c>
    </row>
    <row r="416" spans="1:14">
      <c r="A416" s="21">
        <v>1</v>
      </c>
      <c r="B416" s="3">
        <v>47</v>
      </c>
      <c r="C416" s="3">
        <v>23.6</v>
      </c>
      <c r="D416" s="3">
        <v>1</v>
      </c>
      <c r="E416" s="3">
        <v>0</v>
      </c>
      <c r="F416" s="3">
        <v>0</v>
      </c>
      <c r="G416" s="3">
        <v>1</v>
      </c>
      <c r="H416" s="3">
        <v>8539.6710000000003</v>
      </c>
      <c r="I416" s="21">
        <f t="shared" si="12"/>
        <v>7594.65233732038</v>
      </c>
      <c r="J416" s="21">
        <f t="shared" si="13"/>
        <v>0.11066218624577226</v>
      </c>
      <c r="L416" s="26">
        <v>385</v>
      </c>
      <c r="M416" s="26">
        <v>7581.8129842977978</v>
      </c>
      <c r="N416" s="26">
        <v>720.72266570220199</v>
      </c>
    </row>
    <row r="417" spans="1:14">
      <c r="A417" s="21">
        <v>1</v>
      </c>
      <c r="B417" s="3">
        <v>38</v>
      </c>
      <c r="C417" s="3">
        <v>21.12</v>
      </c>
      <c r="D417" s="3">
        <v>3</v>
      </c>
      <c r="E417" s="3">
        <v>0</v>
      </c>
      <c r="F417" s="3">
        <v>1</v>
      </c>
      <c r="G417" s="3">
        <v>0</v>
      </c>
      <c r="H417" s="3">
        <v>6652.5288</v>
      </c>
      <c r="I417" s="21">
        <f t="shared" si="12"/>
        <v>5309.1281883772108</v>
      </c>
      <c r="J417" s="21">
        <f t="shared" si="13"/>
        <v>0.20193833833876665</v>
      </c>
      <c r="L417" s="26">
        <v>386</v>
      </c>
      <c r="M417" s="26">
        <v>3584.2556705147954</v>
      </c>
      <c r="N417" s="26">
        <v>-2322.3966705147955</v>
      </c>
    </row>
    <row r="418" spans="1:14">
      <c r="A418" s="21">
        <v>1</v>
      </c>
      <c r="B418" s="3">
        <v>32</v>
      </c>
      <c r="C418" s="3">
        <v>30.03</v>
      </c>
      <c r="D418" s="3">
        <v>1</v>
      </c>
      <c r="E418" s="3">
        <v>0</v>
      </c>
      <c r="F418" s="3">
        <v>1</v>
      </c>
      <c r="G418" s="3">
        <v>0</v>
      </c>
      <c r="H418" s="3">
        <v>4074.4537</v>
      </c>
      <c r="I418" s="21">
        <f t="shared" si="12"/>
        <v>5841.2958482570966</v>
      </c>
      <c r="J418" s="21">
        <f t="shared" si="13"/>
        <v>0.43363902951139111</v>
      </c>
      <c r="L418" s="26">
        <v>387</v>
      </c>
      <c r="M418" s="26">
        <v>15106.462699378415</v>
      </c>
      <c r="N418" s="26">
        <v>-3250.0511993784148</v>
      </c>
    </row>
    <row r="419" spans="1:14">
      <c r="A419" s="21">
        <v>1</v>
      </c>
      <c r="B419" s="3">
        <v>19</v>
      </c>
      <c r="C419" s="3">
        <v>17.48</v>
      </c>
      <c r="D419" s="3">
        <v>0</v>
      </c>
      <c r="E419" s="3">
        <v>0</v>
      </c>
      <c r="F419" s="3">
        <v>0</v>
      </c>
      <c r="G419" s="3">
        <v>0</v>
      </c>
      <c r="H419" s="3">
        <v>1621.3402000000001</v>
      </c>
      <c r="I419" s="21">
        <f t="shared" si="12"/>
        <v>-1362.8104833493735</v>
      </c>
      <c r="J419" s="21">
        <f t="shared" si="13"/>
        <v>1.8405456691626922</v>
      </c>
      <c r="L419" s="26">
        <v>388</v>
      </c>
      <c r="M419" s="26">
        <v>10217.662839235167</v>
      </c>
      <c r="N419" s="26">
        <v>20066.980100764835</v>
      </c>
    </row>
    <row r="420" spans="1:14">
      <c r="A420" s="21">
        <v>1</v>
      </c>
      <c r="B420" s="3">
        <v>44</v>
      </c>
      <c r="C420" s="3">
        <v>20.234999999999999</v>
      </c>
      <c r="D420" s="3">
        <v>1</v>
      </c>
      <c r="E420" s="3">
        <v>1</v>
      </c>
      <c r="F420" s="3">
        <v>0</v>
      </c>
      <c r="G420" s="3">
        <v>0</v>
      </c>
      <c r="H420" s="3">
        <v>19594.809649999999</v>
      </c>
      <c r="I420" s="21">
        <f t="shared" si="12"/>
        <v>30310.725236834056</v>
      </c>
      <c r="J420" s="21">
        <f t="shared" si="13"/>
        <v>0.54687520717171434</v>
      </c>
      <c r="L420" s="26">
        <v>389</v>
      </c>
      <c r="M420" s="26">
        <v>2173.4642982054984</v>
      </c>
      <c r="N420" s="26">
        <v>1003.3516017945017</v>
      </c>
    </row>
    <row r="421" spans="1:14">
      <c r="A421" s="21">
        <v>1</v>
      </c>
      <c r="B421" s="3">
        <v>26</v>
      </c>
      <c r="C421" s="3">
        <v>17.195</v>
      </c>
      <c r="D421" s="3">
        <v>2</v>
      </c>
      <c r="E421" s="3">
        <v>1</v>
      </c>
      <c r="F421" s="3">
        <v>0</v>
      </c>
      <c r="G421" s="3">
        <v>0</v>
      </c>
      <c r="H421" s="3">
        <v>14455.644050000001</v>
      </c>
      <c r="I421" s="21">
        <f t="shared" si="12"/>
        <v>25126.684692415583</v>
      </c>
      <c r="J421" s="21">
        <f t="shared" si="13"/>
        <v>0.73819198961360577</v>
      </c>
      <c r="L421" s="26">
        <v>390</v>
      </c>
      <c r="M421" s="26">
        <v>5647.7580941852602</v>
      </c>
      <c r="N421" s="26">
        <v>-1029.6781941852605</v>
      </c>
    </row>
    <row r="422" spans="1:14">
      <c r="A422" s="21">
        <v>1</v>
      </c>
      <c r="B422" s="3">
        <v>25</v>
      </c>
      <c r="C422" s="3">
        <v>23.9</v>
      </c>
      <c r="D422" s="3">
        <v>5</v>
      </c>
      <c r="E422" s="3">
        <v>0</v>
      </c>
      <c r="F422" s="3">
        <v>0</v>
      </c>
      <c r="G422" s="3">
        <v>1</v>
      </c>
      <c r="H422" s="3">
        <v>5080.0959999999995</v>
      </c>
      <c r="I422" s="21">
        <f t="shared" si="12"/>
        <v>3928.2807216695373</v>
      </c>
      <c r="J422" s="21">
        <f t="shared" si="13"/>
        <v>0.22673100632949894</v>
      </c>
      <c r="L422" s="26">
        <v>391</v>
      </c>
      <c r="M422" s="26">
        <v>14121.198441184424</v>
      </c>
      <c r="N422" s="26">
        <v>-3384.3276911844241</v>
      </c>
    </row>
    <row r="423" spans="1:14">
      <c r="A423" s="21">
        <v>1</v>
      </c>
      <c r="B423" s="3">
        <v>19</v>
      </c>
      <c r="C423" s="3">
        <v>35.15</v>
      </c>
      <c r="D423" s="3">
        <v>0</v>
      </c>
      <c r="E423" s="3">
        <v>0</v>
      </c>
      <c r="F423" s="3">
        <v>0</v>
      </c>
      <c r="G423" s="3">
        <v>0</v>
      </c>
      <c r="H423" s="3">
        <v>2134.9014999999999</v>
      </c>
      <c r="I423" s="21">
        <f t="shared" si="12"/>
        <v>4620.9819013806582</v>
      </c>
      <c r="J423" s="21">
        <f t="shared" si="13"/>
        <v>1.1644941939385298</v>
      </c>
      <c r="L423" s="26">
        <v>392</v>
      </c>
      <c r="M423" s="26">
        <v>5393.0841445716314</v>
      </c>
      <c r="N423" s="26">
        <v>-3255.0134445716312</v>
      </c>
    </row>
    <row r="424" spans="1:14">
      <c r="A424" s="21">
        <v>1</v>
      </c>
      <c r="B424" s="3">
        <v>43</v>
      </c>
      <c r="C424" s="3">
        <v>35.64</v>
      </c>
      <c r="D424" s="3">
        <v>1</v>
      </c>
      <c r="E424" s="3">
        <v>0</v>
      </c>
      <c r="F424" s="3">
        <v>1</v>
      </c>
      <c r="G424" s="3">
        <v>0</v>
      </c>
      <c r="H424" s="3">
        <v>7345.7266</v>
      </c>
      <c r="I424" s="21">
        <f t="shared" si="12"/>
        <v>10568.144032983859</v>
      </c>
      <c r="J424" s="21">
        <f t="shared" si="13"/>
        <v>0.43867919519137272</v>
      </c>
      <c r="L424" s="26">
        <v>393</v>
      </c>
      <c r="M424" s="26">
        <v>11291.045228741068</v>
      </c>
      <c r="N424" s="26">
        <v>-2326.9846787410679</v>
      </c>
    </row>
    <row r="425" spans="1:14">
      <c r="A425" s="21">
        <v>1</v>
      </c>
      <c r="B425" s="3">
        <v>52</v>
      </c>
      <c r="C425" s="3">
        <v>34.1</v>
      </c>
      <c r="D425" s="3">
        <v>0</v>
      </c>
      <c r="E425" s="3">
        <v>0</v>
      </c>
      <c r="F425" s="3">
        <v>1</v>
      </c>
      <c r="G425" s="3">
        <v>0</v>
      </c>
      <c r="H425" s="3">
        <v>9140.9509999999991</v>
      </c>
      <c r="I425" s="21">
        <f t="shared" si="12"/>
        <v>11888.149748700489</v>
      </c>
      <c r="J425" s="21">
        <f t="shared" si="13"/>
        <v>0.30053752051624499</v>
      </c>
      <c r="L425" s="26">
        <v>394</v>
      </c>
      <c r="M425" s="26">
        <v>11515.880692566472</v>
      </c>
      <c r="N425" s="26">
        <v>-2225.7411925664728</v>
      </c>
    </row>
    <row r="426" spans="1:14">
      <c r="A426" s="21">
        <v>1</v>
      </c>
      <c r="B426" s="3">
        <v>36</v>
      </c>
      <c r="C426" s="3">
        <v>22.6</v>
      </c>
      <c r="D426" s="3">
        <v>2</v>
      </c>
      <c r="E426" s="3">
        <v>1</v>
      </c>
      <c r="F426" s="3">
        <v>0</v>
      </c>
      <c r="G426" s="3">
        <v>1</v>
      </c>
      <c r="H426" s="3">
        <v>18608.261999999999</v>
      </c>
      <c r="I426" s="21">
        <f t="shared" si="12"/>
        <v>28744.359783080876</v>
      </c>
      <c r="J426" s="21">
        <f t="shared" si="13"/>
        <v>0.54470953725183346</v>
      </c>
      <c r="L426" s="26">
        <v>395</v>
      </c>
      <c r="M426" s="26">
        <v>11538.114933107599</v>
      </c>
      <c r="N426" s="26">
        <v>-2127.1099331076002</v>
      </c>
    </row>
    <row r="427" spans="1:14">
      <c r="A427" s="21">
        <v>1</v>
      </c>
      <c r="B427" s="3">
        <v>64</v>
      </c>
      <c r="C427" s="3">
        <v>39.159999999999997</v>
      </c>
      <c r="D427" s="3">
        <v>1</v>
      </c>
      <c r="E427" s="3">
        <v>0</v>
      </c>
      <c r="F427" s="3">
        <v>1</v>
      </c>
      <c r="G427" s="3">
        <v>0</v>
      </c>
      <c r="H427" s="3">
        <v>14418.2804</v>
      </c>
      <c r="I427" s="21">
        <f t="shared" si="12"/>
        <v>17157.29573436916</v>
      </c>
      <c r="J427" s="21">
        <f t="shared" si="13"/>
        <v>0.1899682388177969</v>
      </c>
      <c r="L427" s="26">
        <v>396</v>
      </c>
      <c r="M427" s="26">
        <v>6380.6352335169386</v>
      </c>
      <c r="N427" s="26">
        <v>1146.0712164830611</v>
      </c>
    </row>
    <row r="428" spans="1:14">
      <c r="A428" s="21">
        <v>1</v>
      </c>
      <c r="B428" s="3">
        <v>63</v>
      </c>
      <c r="C428" s="3">
        <v>26.98</v>
      </c>
      <c r="D428" s="3">
        <v>0</v>
      </c>
      <c r="E428" s="3">
        <v>1</v>
      </c>
      <c r="F428" s="3">
        <v>0</v>
      </c>
      <c r="G428" s="3">
        <v>0</v>
      </c>
      <c r="H428" s="3">
        <v>28950.4692</v>
      </c>
      <c r="I428" s="21">
        <f t="shared" si="12"/>
        <v>37006.438317062879</v>
      </c>
      <c r="J428" s="21">
        <f t="shared" si="13"/>
        <v>0.27826730756622348</v>
      </c>
      <c r="L428" s="26">
        <v>397</v>
      </c>
      <c r="M428" s="26">
        <v>11167.041478775342</v>
      </c>
      <c r="N428" s="26">
        <v>-2645.038478775341</v>
      </c>
    </row>
    <row r="429" spans="1:14">
      <c r="A429" s="21">
        <v>1</v>
      </c>
      <c r="B429" s="3">
        <v>64</v>
      </c>
      <c r="C429" s="3">
        <v>33.880000000000003</v>
      </c>
      <c r="D429" s="3">
        <v>0</v>
      </c>
      <c r="E429" s="3">
        <v>1</v>
      </c>
      <c r="F429" s="3">
        <v>1</v>
      </c>
      <c r="G429" s="3">
        <v>0</v>
      </c>
      <c r="H429" s="3">
        <v>46889.261200000001</v>
      </c>
      <c r="I429" s="21">
        <f t="shared" si="12"/>
        <v>38741.600275508274</v>
      </c>
      <c r="J429" s="21">
        <f t="shared" si="13"/>
        <v>0.17376390064537264</v>
      </c>
      <c r="L429" s="26">
        <v>398</v>
      </c>
      <c r="M429" s="26">
        <v>2877.9363283473876</v>
      </c>
      <c r="N429" s="26">
        <v>13708.561381652613</v>
      </c>
    </row>
    <row r="430" spans="1:14">
      <c r="A430" s="21">
        <v>1</v>
      </c>
      <c r="B430" s="3">
        <v>61</v>
      </c>
      <c r="C430" s="3">
        <v>35.86</v>
      </c>
      <c r="D430" s="3">
        <v>0</v>
      </c>
      <c r="E430" s="3">
        <v>1</v>
      </c>
      <c r="F430" s="3">
        <v>1</v>
      </c>
      <c r="G430" s="3">
        <v>0</v>
      </c>
      <c r="H430" s="3">
        <v>46599.108399999997</v>
      </c>
      <c r="I430" s="21">
        <f t="shared" si="12"/>
        <v>38641.090946404307</v>
      </c>
      <c r="J430" s="21">
        <f t="shared" si="13"/>
        <v>0.17077617419812458</v>
      </c>
      <c r="L430" s="26">
        <v>399</v>
      </c>
      <c r="M430" s="26">
        <v>13112.587791831565</v>
      </c>
      <c r="N430" s="26">
        <v>1875.8442081684352</v>
      </c>
    </row>
    <row r="431" spans="1:14">
      <c r="A431" s="21">
        <v>1</v>
      </c>
      <c r="B431" s="3">
        <v>40</v>
      </c>
      <c r="C431" s="3">
        <v>32.774999999999999</v>
      </c>
      <c r="D431" s="3">
        <v>1</v>
      </c>
      <c r="E431" s="3">
        <v>1</v>
      </c>
      <c r="F431" s="3">
        <v>0</v>
      </c>
      <c r="G431" s="3">
        <v>0</v>
      </c>
      <c r="H431" s="3">
        <v>39125.332249999999</v>
      </c>
      <c r="I431" s="21">
        <f t="shared" si="12"/>
        <v>33529.26201188429</v>
      </c>
      <c r="J431" s="21">
        <f t="shared" si="13"/>
        <v>0.14302933461007758</v>
      </c>
      <c r="L431" s="26">
        <v>400</v>
      </c>
      <c r="M431" s="26">
        <v>4528.2026998124193</v>
      </c>
      <c r="N431" s="26">
        <v>-2896.534399812419</v>
      </c>
    </row>
    <row r="432" spans="1:14">
      <c r="A432" s="21">
        <v>1</v>
      </c>
      <c r="B432" s="3">
        <v>25</v>
      </c>
      <c r="C432" s="3">
        <v>30.59</v>
      </c>
      <c r="D432" s="3">
        <v>0</v>
      </c>
      <c r="E432" s="3">
        <v>0</v>
      </c>
      <c r="F432" s="3">
        <v>0</v>
      </c>
      <c r="G432" s="3">
        <v>0</v>
      </c>
      <c r="H432" s="3">
        <v>2727.3951000000002</v>
      </c>
      <c r="I432" s="21">
        <f t="shared" si="12"/>
        <v>4618.8157587488749</v>
      </c>
      <c r="J432" s="21">
        <f t="shared" si="13"/>
        <v>0.69348979132098409</v>
      </c>
      <c r="L432" s="26">
        <v>401</v>
      </c>
      <c r="M432" s="26">
        <v>7135.209751201869</v>
      </c>
      <c r="N432" s="26">
        <v>2129.5872487981314</v>
      </c>
    </row>
    <row r="433" spans="1:14">
      <c r="A433" s="21">
        <v>1</v>
      </c>
      <c r="B433" s="3">
        <v>48</v>
      </c>
      <c r="C433" s="3">
        <v>30.2</v>
      </c>
      <c r="D433" s="3">
        <v>2</v>
      </c>
      <c r="E433" s="3">
        <v>0</v>
      </c>
      <c r="F433" s="3">
        <v>0</v>
      </c>
      <c r="G433" s="3">
        <v>1</v>
      </c>
      <c r="H433" s="3">
        <v>8968.33</v>
      </c>
      <c r="I433" s="21">
        <f t="shared" si="12"/>
        <v>10558.235681602398</v>
      </c>
      <c r="J433" s="21">
        <f t="shared" si="13"/>
        <v>0.17728001552155179</v>
      </c>
      <c r="L433" s="26">
        <v>402</v>
      </c>
      <c r="M433" s="26">
        <v>15619.228652110607</v>
      </c>
      <c r="N433" s="26">
        <v>-7535.3088521106074</v>
      </c>
    </row>
    <row r="434" spans="1:14">
      <c r="A434" s="21">
        <v>1</v>
      </c>
      <c r="B434" s="3">
        <v>45</v>
      </c>
      <c r="C434" s="3">
        <v>24.31</v>
      </c>
      <c r="D434" s="3">
        <v>5</v>
      </c>
      <c r="E434" s="3">
        <v>0</v>
      </c>
      <c r="F434" s="3">
        <v>1</v>
      </c>
      <c r="G434" s="3">
        <v>0</v>
      </c>
      <c r="H434" s="3">
        <v>9788.8659000000007</v>
      </c>
      <c r="I434" s="21">
        <f t="shared" si="12"/>
        <v>9131.5270693902312</v>
      </c>
      <c r="J434" s="21">
        <f t="shared" si="13"/>
        <v>6.7151684099561473E-2</v>
      </c>
      <c r="L434" s="26">
        <v>403</v>
      </c>
      <c r="M434" s="26">
        <v>15446.338163115506</v>
      </c>
      <c r="N434" s="26">
        <v>-753.66881311550605</v>
      </c>
    </row>
    <row r="435" spans="1:14">
      <c r="A435" s="21">
        <v>1</v>
      </c>
      <c r="B435" s="3">
        <v>38</v>
      </c>
      <c r="C435" s="3">
        <v>27.265000000000001</v>
      </c>
      <c r="D435" s="3">
        <v>1</v>
      </c>
      <c r="E435" s="3">
        <v>0</v>
      </c>
      <c r="F435" s="3">
        <v>0</v>
      </c>
      <c r="G435" s="3">
        <v>0</v>
      </c>
      <c r="H435" s="3">
        <v>6555.07035</v>
      </c>
      <c r="I435" s="21">
        <f t="shared" si="12"/>
        <v>7305.4605433073539</v>
      </c>
      <c r="J435" s="21">
        <f t="shared" si="13"/>
        <v>0.11447477345645175</v>
      </c>
      <c r="L435" s="26">
        <v>404</v>
      </c>
      <c r="M435" s="26">
        <v>12780.678249402648</v>
      </c>
      <c r="N435" s="26">
        <v>-2511.2182494026492</v>
      </c>
    </row>
    <row r="436" spans="1:14">
      <c r="A436" s="21">
        <v>1</v>
      </c>
      <c r="B436" s="3">
        <v>18</v>
      </c>
      <c r="C436" s="3">
        <v>29.164999999999999</v>
      </c>
      <c r="D436" s="3">
        <v>0</v>
      </c>
      <c r="E436" s="3">
        <v>0</v>
      </c>
      <c r="F436" s="3">
        <v>0</v>
      </c>
      <c r="G436" s="3">
        <v>0</v>
      </c>
      <c r="H436" s="3">
        <v>7323.7348190000002</v>
      </c>
      <c r="I436" s="21">
        <f t="shared" si="12"/>
        <v>2337.2071223793318</v>
      </c>
      <c r="J436" s="21">
        <f t="shared" si="13"/>
        <v>0.68087223525408047</v>
      </c>
      <c r="L436" s="26">
        <v>405</v>
      </c>
      <c r="M436" s="26">
        <v>1927.3536717547611</v>
      </c>
      <c r="N436" s="26">
        <v>1332.845328245239</v>
      </c>
    </row>
    <row r="437" spans="1:14">
      <c r="A437" s="21">
        <v>1</v>
      </c>
      <c r="B437" s="3">
        <v>21</v>
      </c>
      <c r="C437" s="3">
        <v>16.815000000000001</v>
      </c>
      <c r="D437" s="3">
        <v>1</v>
      </c>
      <c r="E437" s="3">
        <v>0</v>
      </c>
      <c r="F437" s="3">
        <v>0</v>
      </c>
      <c r="G437" s="3">
        <v>0</v>
      </c>
      <c r="H437" s="3">
        <v>3167.4558499999998</v>
      </c>
      <c r="I437" s="21">
        <f t="shared" si="12"/>
        <v>-602.45004527671813</v>
      </c>
      <c r="J437" s="21">
        <f t="shared" si="13"/>
        <v>1.1901999818803215</v>
      </c>
      <c r="L437" s="26">
        <v>406</v>
      </c>
      <c r="M437" s="26">
        <v>15139.092592033685</v>
      </c>
      <c r="N437" s="26">
        <v>-3742.1923920336849</v>
      </c>
    </row>
    <row r="438" spans="1:14">
      <c r="A438" s="21">
        <v>1</v>
      </c>
      <c r="B438" s="3">
        <v>27</v>
      </c>
      <c r="C438" s="3">
        <v>30.4</v>
      </c>
      <c r="D438" s="3">
        <v>3</v>
      </c>
      <c r="E438" s="3">
        <v>0</v>
      </c>
      <c r="F438" s="3">
        <v>0</v>
      </c>
      <c r="G438" s="3">
        <v>0</v>
      </c>
      <c r="H438" s="3">
        <v>18804.752400000001</v>
      </c>
      <c r="I438" s="21">
        <f t="shared" si="12"/>
        <v>6483.1191196595883</v>
      </c>
      <c r="J438" s="21">
        <f t="shared" si="13"/>
        <v>0.65524038914441718</v>
      </c>
      <c r="L438" s="26">
        <v>407</v>
      </c>
      <c r="M438" s="26">
        <v>3689.7296597900668</v>
      </c>
      <c r="N438" s="26">
        <v>495.36824020993299</v>
      </c>
    </row>
    <row r="439" spans="1:14">
      <c r="A439" s="21">
        <v>1</v>
      </c>
      <c r="B439" s="3">
        <v>19</v>
      </c>
      <c r="C439" s="3">
        <v>33.1</v>
      </c>
      <c r="D439" s="3">
        <v>0</v>
      </c>
      <c r="E439" s="3">
        <v>0</v>
      </c>
      <c r="F439" s="3">
        <v>0</v>
      </c>
      <c r="G439" s="3">
        <v>1</v>
      </c>
      <c r="H439" s="3">
        <v>23082.955330000001</v>
      </c>
      <c r="I439" s="21">
        <f t="shared" si="12"/>
        <v>3144.0219353620496</v>
      </c>
      <c r="J439" s="21">
        <f t="shared" si="13"/>
        <v>0.86379465322293947</v>
      </c>
      <c r="L439" s="26">
        <v>408</v>
      </c>
      <c r="M439" s="26">
        <v>7594.65233732038</v>
      </c>
      <c r="N439" s="26">
        <v>945.01866267962032</v>
      </c>
    </row>
    <row r="440" spans="1:14">
      <c r="A440" s="21">
        <v>1</v>
      </c>
      <c r="B440" s="3">
        <v>29</v>
      </c>
      <c r="C440" s="3">
        <v>20.234999999999999</v>
      </c>
      <c r="D440" s="3">
        <v>2</v>
      </c>
      <c r="E440" s="3">
        <v>0</v>
      </c>
      <c r="F440" s="3">
        <v>0</v>
      </c>
      <c r="G440" s="3">
        <v>0</v>
      </c>
      <c r="H440" s="3">
        <v>4906.4096499999996</v>
      </c>
      <c r="I440" s="21">
        <f t="shared" si="12"/>
        <v>3083.2985889299221</v>
      </c>
      <c r="J440" s="21">
        <f t="shared" si="13"/>
        <v>0.37157742445539127</v>
      </c>
      <c r="L440" s="26">
        <v>409</v>
      </c>
      <c r="M440" s="26">
        <v>5309.1281883772108</v>
      </c>
      <c r="N440" s="26">
        <v>1343.4006116227893</v>
      </c>
    </row>
    <row r="441" spans="1:14">
      <c r="A441" s="21">
        <v>1</v>
      </c>
      <c r="B441" s="3">
        <v>42</v>
      </c>
      <c r="C441" s="3">
        <v>26.9</v>
      </c>
      <c r="D441" s="3">
        <v>0</v>
      </c>
      <c r="E441" s="3">
        <v>0</v>
      </c>
      <c r="F441" s="3">
        <v>0</v>
      </c>
      <c r="G441" s="3">
        <v>1</v>
      </c>
      <c r="H441" s="3">
        <v>5969.723</v>
      </c>
      <c r="I441" s="21">
        <f t="shared" si="12"/>
        <v>6955.5926443937879</v>
      </c>
      <c r="J441" s="21">
        <f t="shared" si="13"/>
        <v>0.16514495637298213</v>
      </c>
      <c r="L441" s="26">
        <v>410</v>
      </c>
      <c r="M441" s="26">
        <v>5841.2958482570966</v>
      </c>
      <c r="N441" s="26">
        <v>-1766.8421482570966</v>
      </c>
    </row>
    <row r="442" spans="1:14">
      <c r="A442" s="21">
        <v>1</v>
      </c>
      <c r="B442" s="3">
        <v>60</v>
      </c>
      <c r="C442" s="3">
        <v>30.5</v>
      </c>
      <c r="D442" s="3">
        <v>0</v>
      </c>
      <c r="E442" s="3">
        <v>0</v>
      </c>
      <c r="F442" s="3">
        <v>0</v>
      </c>
      <c r="G442" s="3">
        <v>1</v>
      </c>
      <c r="H442" s="3">
        <v>12638.195</v>
      </c>
      <c r="I442" s="21">
        <f t="shared" si="12"/>
        <v>12800.816480682643</v>
      </c>
      <c r="J442" s="21">
        <f t="shared" si="13"/>
        <v>1.2867460953296168E-2</v>
      </c>
      <c r="L442" s="26">
        <v>411</v>
      </c>
      <c r="M442" s="26">
        <v>-1362.8104833493735</v>
      </c>
      <c r="N442" s="26">
        <v>2984.1506833493736</v>
      </c>
    </row>
    <row r="443" spans="1:14">
      <c r="A443" s="21">
        <v>1</v>
      </c>
      <c r="B443" s="3">
        <v>31</v>
      </c>
      <c r="C443" s="3">
        <v>28.594999999999999</v>
      </c>
      <c r="D443" s="3">
        <v>1</v>
      </c>
      <c r="E443" s="3">
        <v>0</v>
      </c>
      <c r="F443" s="3">
        <v>0</v>
      </c>
      <c r="G443" s="3">
        <v>0</v>
      </c>
      <c r="H443" s="3">
        <v>4243.5900499999998</v>
      </c>
      <c r="I443" s="21">
        <f t="shared" si="12"/>
        <v>5956.8087841269034</v>
      </c>
      <c r="J443" s="21">
        <f t="shared" si="13"/>
        <v>0.40371918916317179</v>
      </c>
      <c r="L443" s="26">
        <v>412</v>
      </c>
      <c r="M443" s="26">
        <v>30310.725236834056</v>
      </c>
      <c r="N443" s="26">
        <v>-10715.915586834057</v>
      </c>
    </row>
    <row r="444" spans="1:14">
      <c r="A444" s="21">
        <v>1</v>
      </c>
      <c r="B444" s="3">
        <v>60</v>
      </c>
      <c r="C444" s="3">
        <v>33.11</v>
      </c>
      <c r="D444" s="3">
        <v>3</v>
      </c>
      <c r="E444" s="3">
        <v>0</v>
      </c>
      <c r="F444" s="3">
        <v>1</v>
      </c>
      <c r="G444" s="3">
        <v>0</v>
      </c>
      <c r="H444" s="3">
        <v>13919.822899999999</v>
      </c>
      <c r="I444" s="21">
        <f t="shared" si="12"/>
        <v>15023.578385575056</v>
      </c>
      <c r="J444" s="21">
        <f t="shared" si="13"/>
        <v>7.9293787967306462E-2</v>
      </c>
      <c r="L444" s="26">
        <v>413</v>
      </c>
      <c r="M444" s="26">
        <v>25126.684692415583</v>
      </c>
      <c r="N444" s="26">
        <v>-10671.040642415583</v>
      </c>
    </row>
    <row r="445" spans="1:14">
      <c r="A445" s="21">
        <v>1</v>
      </c>
      <c r="B445" s="3">
        <v>22</v>
      </c>
      <c r="C445" s="3">
        <v>31.73</v>
      </c>
      <c r="D445" s="3">
        <v>0</v>
      </c>
      <c r="E445" s="3">
        <v>0</v>
      </c>
      <c r="F445" s="3">
        <v>0</v>
      </c>
      <c r="G445" s="3">
        <v>0</v>
      </c>
      <c r="H445" s="3">
        <v>2254.7966999999999</v>
      </c>
      <c r="I445" s="21">
        <f t="shared" si="12"/>
        <v>4233.8477084692822</v>
      </c>
      <c r="J445" s="21">
        <f t="shared" si="13"/>
        <v>0.87770707153743943</v>
      </c>
      <c r="L445" s="26">
        <v>414</v>
      </c>
      <c r="M445" s="26">
        <v>3928.2807216695373</v>
      </c>
      <c r="N445" s="26">
        <v>1151.8152783304622</v>
      </c>
    </row>
    <row r="446" spans="1:14">
      <c r="A446" s="21">
        <v>1</v>
      </c>
      <c r="B446" s="3">
        <v>35</v>
      </c>
      <c r="C446" s="3">
        <v>28.9</v>
      </c>
      <c r="D446" s="3">
        <v>3</v>
      </c>
      <c r="E446" s="3">
        <v>0</v>
      </c>
      <c r="F446" s="3">
        <v>0</v>
      </c>
      <c r="G446" s="3">
        <v>1</v>
      </c>
      <c r="H446" s="3">
        <v>5926.8459999999995</v>
      </c>
      <c r="I446" s="21">
        <f t="shared" si="12"/>
        <v>7248.4630127442751</v>
      </c>
      <c r="J446" s="21">
        <f t="shared" si="13"/>
        <v>0.22298824918755705</v>
      </c>
      <c r="L446" s="26">
        <v>415</v>
      </c>
      <c r="M446" s="26">
        <v>4620.9819013806582</v>
      </c>
      <c r="N446" s="26">
        <v>-2486.0804013806583</v>
      </c>
    </row>
    <row r="447" spans="1:14">
      <c r="A447" s="21">
        <v>1</v>
      </c>
      <c r="B447" s="3">
        <v>52</v>
      </c>
      <c r="C447" s="3">
        <v>46.75</v>
      </c>
      <c r="D447" s="3">
        <v>5</v>
      </c>
      <c r="E447" s="3">
        <v>0</v>
      </c>
      <c r="F447" s="3">
        <v>1</v>
      </c>
      <c r="G447" s="3">
        <v>0</v>
      </c>
      <c r="H447" s="3">
        <v>12592.5345</v>
      </c>
      <c r="I447" s="21">
        <f t="shared" si="12"/>
        <v>18529.683355171299</v>
      </c>
      <c r="J447" s="21">
        <f t="shared" si="13"/>
        <v>0.47148164296641787</v>
      </c>
      <c r="L447" s="26">
        <v>416</v>
      </c>
      <c r="M447" s="26">
        <v>10568.144032983859</v>
      </c>
      <c r="N447" s="26">
        <v>-3222.4174329838588</v>
      </c>
    </row>
    <row r="448" spans="1:14">
      <c r="A448" s="21">
        <v>1</v>
      </c>
      <c r="B448" s="3">
        <v>26</v>
      </c>
      <c r="C448" s="3">
        <v>29.45</v>
      </c>
      <c r="D448" s="3">
        <v>0</v>
      </c>
      <c r="E448" s="3">
        <v>0</v>
      </c>
      <c r="F448" s="3">
        <v>0</v>
      </c>
      <c r="G448" s="3">
        <v>0</v>
      </c>
      <c r="H448" s="3">
        <v>2897.3235</v>
      </c>
      <c r="I448" s="21">
        <f t="shared" si="12"/>
        <v>4489.7710277784145</v>
      </c>
      <c r="J448" s="21">
        <f t="shared" si="13"/>
        <v>0.54962710507763957</v>
      </c>
      <c r="L448" s="26">
        <v>417</v>
      </c>
      <c r="M448" s="26">
        <v>11888.149748700489</v>
      </c>
      <c r="N448" s="26">
        <v>-2747.1987487004899</v>
      </c>
    </row>
    <row r="449" spans="1:14">
      <c r="A449" s="21">
        <v>1</v>
      </c>
      <c r="B449" s="3">
        <v>31</v>
      </c>
      <c r="C449" s="3">
        <v>32.68</v>
      </c>
      <c r="D449" s="3">
        <v>1</v>
      </c>
      <c r="E449" s="3">
        <v>0</v>
      </c>
      <c r="F449" s="3">
        <v>0</v>
      </c>
      <c r="G449" s="3">
        <v>0</v>
      </c>
      <c r="H449" s="3">
        <v>4738.2682000000004</v>
      </c>
      <c r="I449" s="21">
        <f t="shared" si="12"/>
        <v>7340.1586365107278</v>
      </c>
      <c r="J449" s="21">
        <f t="shared" si="13"/>
        <v>0.54912265973266927</v>
      </c>
      <c r="L449" s="26">
        <v>418</v>
      </c>
      <c r="M449" s="26">
        <v>28744.359783080876</v>
      </c>
      <c r="N449" s="26">
        <v>-10136.097783080877</v>
      </c>
    </row>
    <row r="450" spans="1:14">
      <c r="A450" s="21">
        <v>1</v>
      </c>
      <c r="B450" s="3">
        <v>33</v>
      </c>
      <c r="C450" s="3">
        <v>33.5</v>
      </c>
      <c r="D450" s="3">
        <v>0</v>
      </c>
      <c r="E450" s="3">
        <v>1</v>
      </c>
      <c r="F450" s="3">
        <v>0</v>
      </c>
      <c r="G450" s="3">
        <v>1</v>
      </c>
      <c r="H450" s="3">
        <v>37079.372000000003</v>
      </c>
      <c r="I450" s="21">
        <f t="shared" si="12"/>
        <v>30721.442870954277</v>
      </c>
      <c r="J450" s="21">
        <f t="shared" si="13"/>
        <v>0.17146809091172649</v>
      </c>
      <c r="L450" s="26">
        <v>419</v>
      </c>
      <c r="M450" s="26">
        <v>17157.29573436916</v>
      </c>
      <c r="N450" s="26">
        <v>-2739.01533436916</v>
      </c>
    </row>
    <row r="451" spans="1:14">
      <c r="A451" s="21">
        <v>1</v>
      </c>
      <c r="B451" s="3">
        <v>18</v>
      </c>
      <c r="C451" s="3">
        <v>43.01</v>
      </c>
      <c r="D451" s="3">
        <v>0</v>
      </c>
      <c r="E451" s="3">
        <v>0</v>
      </c>
      <c r="F451" s="3">
        <v>1</v>
      </c>
      <c r="G451" s="3">
        <v>0</v>
      </c>
      <c r="H451" s="3">
        <v>1149.3959</v>
      </c>
      <c r="I451" s="21">
        <f t="shared" si="12"/>
        <v>6167.2267599195684</v>
      </c>
      <c r="J451" s="21">
        <f t="shared" si="13"/>
        <v>4.3656244640506969</v>
      </c>
      <c r="L451" s="26">
        <v>420</v>
      </c>
      <c r="M451" s="26">
        <v>37006.438317062879</v>
      </c>
      <c r="N451" s="26">
        <v>-8055.9691170628794</v>
      </c>
    </row>
    <row r="452" spans="1:14">
      <c r="A452" s="21">
        <v>1</v>
      </c>
      <c r="B452" s="3">
        <v>59</v>
      </c>
      <c r="C452" s="3">
        <v>36.520000000000003</v>
      </c>
      <c r="D452" s="3">
        <v>1</v>
      </c>
      <c r="E452" s="3">
        <v>0</v>
      </c>
      <c r="F452" s="3">
        <v>1</v>
      </c>
      <c r="G452" s="3">
        <v>0</v>
      </c>
      <c r="H452" s="3">
        <v>28287.897659999999</v>
      </c>
      <c r="I452" s="21">
        <f t="shared" si="12"/>
        <v>14978.250657549219</v>
      </c>
      <c r="J452" s="21">
        <f t="shared" si="13"/>
        <v>0.47050675742761366</v>
      </c>
      <c r="L452" s="26">
        <v>421</v>
      </c>
      <c r="M452" s="26">
        <v>38741.600275508274</v>
      </c>
      <c r="N452" s="26">
        <v>8147.6609244917272</v>
      </c>
    </row>
    <row r="453" spans="1:14">
      <c r="A453" s="21">
        <v>1</v>
      </c>
      <c r="B453" s="3">
        <v>56</v>
      </c>
      <c r="C453" s="3">
        <v>26.695</v>
      </c>
      <c r="D453" s="3">
        <v>1</v>
      </c>
      <c r="E453" s="3">
        <v>1</v>
      </c>
      <c r="F453" s="3">
        <v>0</v>
      </c>
      <c r="G453" s="3">
        <v>0</v>
      </c>
      <c r="H453" s="3">
        <v>26109.32905</v>
      </c>
      <c r="I453" s="21">
        <f t="shared" si="12"/>
        <v>35582.424946708794</v>
      </c>
      <c r="J453" s="21">
        <f t="shared" si="13"/>
        <v>0.36282417976224451</v>
      </c>
      <c r="L453" s="26">
        <v>422</v>
      </c>
      <c r="M453" s="26">
        <v>38641.090946404307</v>
      </c>
      <c r="N453" s="26">
        <v>7958.0174535956903</v>
      </c>
    </row>
    <row r="454" spans="1:14">
      <c r="A454" s="21">
        <v>1</v>
      </c>
      <c r="B454" s="3">
        <v>45</v>
      </c>
      <c r="C454" s="3">
        <v>33.1</v>
      </c>
      <c r="D454" s="3">
        <v>0</v>
      </c>
      <c r="E454" s="3">
        <v>0</v>
      </c>
      <c r="F454" s="3">
        <v>0</v>
      </c>
      <c r="G454" s="3">
        <v>1</v>
      </c>
      <c r="H454" s="3">
        <v>7345.0839999999998</v>
      </c>
      <c r="I454" s="21">
        <f t="shared" si="12"/>
        <v>9826.1880916127393</v>
      </c>
      <c r="J454" s="21">
        <f t="shared" si="13"/>
        <v>0.33779111193455919</v>
      </c>
      <c r="L454" s="26">
        <v>423</v>
      </c>
      <c r="M454" s="26">
        <v>33529.26201188429</v>
      </c>
      <c r="N454" s="26">
        <v>5596.0702381157098</v>
      </c>
    </row>
    <row r="455" spans="1:14">
      <c r="A455" s="21">
        <v>1</v>
      </c>
      <c r="B455" s="3">
        <v>60</v>
      </c>
      <c r="C455" s="3">
        <v>29.64</v>
      </c>
      <c r="D455" s="3">
        <v>0</v>
      </c>
      <c r="E455" s="3">
        <v>0</v>
      </c>
      <c r="F455" s="3">
        <v>0</v>
      </c>
      <c r="G455" s="3">
        <v>0</v>
      </c>
      <c r="H455" s="3">
        <v>12730.999599999999</v>
      </c>
      <c r="I455" s="21">
        <f t="shared" si="12"/>
        <v>13292.330162628565</v>
      </c>
      <c r="J455" s="21">
        <f t="shared" si="13"/>
        <v>4.4091633042590429E-2</v>
      </c>
      <c r="L455" s="26">
        <v>424</v>
      </c>
      <c r="M455" s="26">
        <v>4618.8157587488749</v>
      </c>
      <c r="N455" s="26">
        <v>-1891.4206587488748</v>
      </c>
    </row>
    <row r="456" spans="1:14">
      <c r="A456" s="21">
        <v>1</v>
      </c>
      <c r="B456" s="3">
        <v>56</v>
      </c>
      <c r="C456" s="3">
        <v>25.65</v>
      </c>
      <c r="D456" s="3">
        <v>0</v>
      </c>
      <c r="E456" s="3">
        <v>0</v>
      </c>
      <c r="F456" s="3">
        <v>0</v>
      </c>
      <c r="G456" s="3">
        <v>0</v>
      </c>
      <c r="H456" s="3">
        <v>11454.021500000001</v>
      </c>
      <c r="I456" s="21">
        <f t="shared" si="12"/>
        <v>10913.125674544257</v>
      </c>
      <c r="J456" s="21">
        <f t="shared" si="13"/>
        <v>4.7223224214809074E-2</v>
      </c>
      <c r="L456" s="26">
        <v>425</v>
      </c>
      <c r="M456" s="26">
        <v>10558.235681602398</v>
      </c>
      <c r="N456" s="26">
        <v>-1589.9056816023985</v>
      </c>
    </row>
    <row r="457" spans="1:14">
      <c r="A457" s="21">
        <v>1</v>
      </c>
      <c r="B457" s="3">
        <v>40</v>
      </c>
      <c r="C457" s="3">
        <v>29.6</v>
      </c>
      <c r="D457" s="3">
        <v>0</v>
      </c>
      <c r="E457" s="3">
        <v>0</v>
      </c>
      <c r="F457" s="3">
        <v>0</v>
      </c>
      <c r="G457" s="3">
        <v>1</v>
      </c>
      <c r="H457" s="3">
        <v>5910.9440000000004</v>
      </c>
      <c r="I457" s="21">
        <f t="shared" ref="I457:I520" si="14">SUMPRODUCT($A$7:$G$7,A457:G457)</f>
        <v>7355.91146692252</v>
      </c>
      <c r="J457" s="21">
        <f t="shared" si="13"/>
        <v>0.24445629444679556</v>
      </c>
      <c r="L457" s="26">
        <v>426</v>
      </c>
      <c r="M457" s="26">
        <v>9131.5270693902312</v>
      </c>
      <c r="N457" s="26">
        <v>657.3388306097695</v>
      </c>
    </row>
    <row r="458" spans="1:14">
      <c r="A458" s="21">
        <v>1</v>
      </c>
      <c r="B458" s="3">
        <v>35</v>
      </c>
      <c r="C458" s="3">
        <v>38.6</v>
      </c>
      <c r="D458" s="3">
        <v>1</v>
      </c>
      <c r="E458" s="3">
        <v>0</v>
      </c>
      <c r="F458" s="3">
        <v>0</v>
      </c>
      <c r="G458" s="3">
        <v>1</v>
      </c>
      <c r="H458" s="3">
        <v>4762.3289999999997</v>
      </c>
      <c r="I458" s="21">
        <f t="shared" si="14"/>
        <v>9590.1956708132984</v>
      </c>
      <c r="J458" s="21">
        <f t="shared" ref="J458:J521" si="15">ABS((H458-I458)/H458)</f>
        <v>1.0137616848422901</v>
      </c>
      <c r="L458" s="26">
        <v>427</v>
      </c>
      <c r="M458" s="26">
        <v>7305.4605433073539</v>
      </c>
      <c r="N458" s="26">
        <v>-750.39019330735391</v>
      </c>
    </row>
    <row r="459" spans="1:14">
      <c r="A459" s="21">
        <v>1</v>
      </c>
      <c r="B459" s="3">
        <v>39</v>
      </c>
      <c r="C459" s="3">
        <v>29.6</v>
      </c>
      <c r="D459" s="3">
        <v>4</v>
      </c>
      <c r="E459" s="3">
        <v>0</v>
      </c>
      <c r="F459" s="3">
        <v>0</v>
      </c>
      <c r="G459" s="3">
        <v>1</v>
      </c>
      <c r="H459" s="3">
        <v>7512.2669999999998</v>
      </c>
      <c r="I459" s="21">
        <f t="shared" si="14"/>
        <v>8985.0816539773714</v>
      </c>
      <c r="J459" s="21">
        <f t="shared" si="15"/>
        <v>0.19605462026008549</v>
      </c>
      <c r="L459" s="26">
        <v>428</v>
      </c>
      <c r="M459" s="26">
        <v>2337.2071223793318</v>
      </c>
      <c r="N459" s="26">
        <v>4986.5276966206684</v>
      </c>
    </row>
    <row r="460" spans="1:14">
      <c r="A460" s="21">
        <v>1</v>
      </c>
      <c r="B460" s="3">
        <v>30</v>
      </c>
      <c r="C460" s="3">
        <v>24.13</v>
      </c>
      <c r="D460" s="3">
        <v>1</v>
      </c>
      <c r="E460" s="3">
        <v>0</v>
      </c>
      <c r="F460" s="3">
        <v>0</v>
      </c>
      <c r="G460" s="3">
        <v>0</v>
      </c>
      <c r="H460" s="3">
        <v>4032.2406999999998</v>
      </c>
      <c r="I460" s="21">
        <f t="shared" si="14"/>
        <v>4187.7688339195556</v>
      </c>
      <c r="J460" s="21">
        <f t="shared" si="15"/>
        <v>3.8571143314821407E-2</v>
      </c>
      <c r="L460" s="26">
        <v>429</v>
      </c>
      <c r="M460" s="26">
        <v>-602.45004527671813</v>
      </c>
      <c r="N460" s="26">
        <v>3769.9058952767182</v>
      </c>
    </row>
    <row r="461" spans="1:14">
      <c r="A461" s="21">
        <v>1</v>
      </c>
      <c r="B461" s="3">
        <v>24</v>
      </c>
      <c r="C461" s="3">
        <v>23.4</v>
      </c>
      <c r="D461" s="3">
        <v>0</v>
      </c>
      <c r="E461" s="3">
        <v>0</v>
      </c>
      <c r="F461" s="3">
        <v>0</v>
      </c>
      <c r="G461" s="3">
        <v>1</v>
      </c>
      <c r="H461" s="3">
        <v>1969.614</v>
      </c>
      <c r="I461" s="21">
        <f t="shared" si="14"/>
        <v>1144.2329415782212</v>
      </c>
      <c r="J461" s="21">
        <f t="shared" si="15"/>
        <v>0.41905726625713402</v>
      </c>
      <c r="L461" s="26">
        <v>430</v>
      </c>
      <c r="M461" s="26">
        <v>6483.1191196595883</v>
      </c>
      <c r="N461" s="26">
        <v>12321.633280340413</v>
      </c>
    </row>
    <row r="462" spans="1:14">
      <c r="A462" s="21">
        <v>1</v>
      </c>
      <c r="B462" s="3">
        <v>20</v>
      </c>
      <c r="C462" s="3">
        <v>29.734999999999999</v>
      </c>
      <c r="D462" s="3">
        <v>0</v>
      </c>
      <c r="E462" s="3">
        <v>0</v>
      </c>
      <c r="F462" s="3">
        <v>0</v>
      </c>
      <c r="G462" s="3">
        <v>0</v>
      </c>
      <c r="H462" s="3">
        <v>1769.5316499999999</v>
      </c>
      <c r="I462" s="21">
        <f t="shared" si="14"/>
        <v>3044.2454644271265</v>
      </c>
      <c r="J462" s="21">
        <f t="shared" si="15"/>
        <v>0.72036790889110502</v>
      </c>
      <c r="L462" s="26">
        <v>431</v>
      </c>
      <c r="M462" s="26">
        <v>3144.0219353620496</v>
      </c>
      <c r="N462" s="26">
        <v>19938.933394637952</v>
      </c>
    </row>
    <row r="463" spans="1:14">
      <c r="A463" s="21">
        <v>1</v>
      </c>
      <c r="B463" s="3">
        <v>32</v>
      </c>
      <c r="C463" s="3">
        <v>46.53</v>
      </c>
      <c r="D463" s="3">
        <v>2</v>
      </c>
      <c r="E463" s="3">
        <v>0</v>
      </c>
      <c r="F463" s="3">
        <v>1</v>
      </c>
      <c r="G463" s="3">
        <v>0</v>
      </c>
      <c r="H463" s="3">
        <v>4686.3887000000004</v>
      </c>
      <c r="I463" s="21">
        <f t="shared" si="14"/>
        <v>11900.422015769625</v>
      </c>
      <c r="J463" s="21">
        <f t="shared" si="15"/>
        <v>1.539358721091493</v>
      </c>
      <c r="L463" s="26">
        <v>432</v>
      </c>
      <c r="M463" s="26">
        <v>3083.2985889299221</v>
      </c>
      <c r="N463" s="26">
        <v>1823.1110610700775</v>
      </c>
    </row>
    <row r="464" spans="1:14">
      <c r="A464" s="21">
        <v>1</v>
      </c>
      <c r="B464" s="3">
        <v>59</v>
      </c>
      <c r="C464" s="3">
        <v>37.4</v>
      </c>
      <c r="D464" s="3">
        <v>0</v>
      </c>
      <c r="E464" s="3">
        <v>0</v>
      </c>
      <c r="F464" s="3">
        <v>0</v>
      </c>
      <c r="G464" s="3">
        <v>1</v>
      </c>
      <c r="H464" s="3">
        <v>21797.000400000001</v>
      </c>
      <c r="I464" s="21">
        <f t="shared" si="14"/>
        <v>14880.435299714505</v>
      </c>
      <c r="J464" s="21">
        <f t="shared" si="15"/>
        <v>0.31731729014812038</v>
      </c>
      <c r="L464" s="26">
        <v>433</v>
      </c>
      <c r="M464" s="26">
        <v>6955.5926443937879</v>
      </c>
      <c r="N464" s="26">
        <v>-985.86964439378789</v>
      </c>
    </row>
    <row r="465" spans="1:14">
      <c r="A465" s="21">
        <v>1</v>
      </c>
      <c r="B465" s="3">
        <v>55</v>
      </c>
      <c r="C465" s="3">
        <v>30.14</v>
      </c>
      <c r="D465" s="3">
        <v>2</v>
      </c>
      <c r="E465" s="3">
        <v>0</v>
      </c>
      <c r="F465" s="3">
        <v>1</v>
      </c>
      <c r="G465" s="3">
        <v>0</v>
      </c>
      <c r="H465" s="3">
        <v>11881.9696</v>
      </c>
      <c r="I465" s="21">
        <f t="shared" si="14"/>
        <v>12261.237523873293</v>
      </c>
      <c r="J465" s="21">
        <f t="shared" si="15"/>
        <v>3.1919617423805946E-2</v>
      </c>
      <c r="L465" s="26">
        <v>434</v>
      </c>
      <c r="M465" s="26">
        <v>12800.816480682643</v>
      </c>
      <c r="N465" s="26">
        <v>-162.62148068264287</v>
      </c>
    </row>
    <row r="466" spans="1:14">
      <c r="A466" s="21">
        <v>1</v>
      </c>
      <c r="B466" s="3">
        <v>57</v>
      </c>
      <c r="C466" s="3">
        <v>30.495000000000001</v>
      </c>
      <c r="D466" s="3">
        <v>0</v>
      </c>
      <c r="E466" s="3">
        <v>0</v>
      </c>
      <c r="F466" s="3">
        <v>0</v>
      </c>
      <c r="G466" s="3">
        <v>0</v>
      </c>
      <c r="H466" s="3">
        <v>11840.77505</v>
      </c>
      <c r="I466" s="21">
        <f t="shared" si="14"/>
        <v>12810.849331950101</v>
      </c>
      <c r="J466" s="21">
        <f t="shared" si="15"/>
        <v>8.1926586549763147E-2</v>
      </c>
      <c r="L466" s="26">
        <v>435</v>
      </c>
      <c r="M466" s="26">
        <v>5956.8087841269034</v>
      </c>
      <c r="N466" s="26">
        <v>-1713.2187341269037</v>
      </c>
    </row>
    <row r="467" spans="1:14">
      <c r="A467" s="21">
        <v>1</v>
      </c>
      <c r="B467" s="3">
        <v>56</v>
      </c>
      <c r="C467" s="3">
        <v>39.6</v>
      </c>
      <c r="D467" s="3">
        <v>0</v>
      </c>
      <c r="E467" s="3">
        <v>0</v>
      </c>
      <c r="F467" s="3">
        <v>0</v>
      </c>
      <c r="G467" s="3">
        <v>1</v>
      </c>
      <c r="H467" s="3">
        <v>10601.412</v>
      </c>
      <c r="I467" s="21">
        <f t="shared" si="14"/>
        <v>14854.427064251768</v>
      </c>
      <c r="J467" s="21">
        <f t="shared" si="15"/>
        <v>0.40117439679278261</v>
      </c>
      <c r="L467" s="26">
        <v>436</v>
      </c>
      <c r="M467" s="26">
        <v>15023.578385575056</v>
      </c>
      <c r="N467" s="26">
        <v>-1103.7554855750568</v>
      </c>
    </row>
    <row r="468" spans="1:14">
      <c r="A468" s="21">
        <v>1</v>
      </c>
      <c r="B468" s="3">
        <v>40</v>
      </c>
      <c r="C468" s="3">
        <v>33</v>
      </c>
      <c r="D468" s="3">
        <v>3</v>
      </c>
      <c r="E468" s="3">
        <v>0</v>
      </c>
      <c r="F468" s="3">
        <v>1</v>
      </c>
      <c r="G468" s="3">
        <v>0</v>
      </c>
      <c r="H468" s="3">
        <v>7682.67</v>
      </c>
      <c r="I468" s="21">
        <f t="shared" si="14"/>
        <v>9846.2000262539077</v>
      </c>
      <c r="J468" s="21">
        <f t="shared" si="15"/>
        <v>0.28161173475548312</v>
      </c>
      <c r="L468" s="26">
        <v>437</v>
      </c>
      <c r="M468" s="26">
        <v>4233.8477084692822</v>
      </c>
      <c r="N468" s="26">
        <v>-1979.0510084692824</v>
      </c>
    </row>
    <row r="469" spans="1:14">
      <c r="A469" s="21">
        <v>1</v>
      </c>
      <c r="B469" s="3">
        <v>49</v>
      </c>
      <c r="C469" s="3">
        <v>36.630000000000003</v>
      </c>
      <c r="D469" s="3">
        <v>3</v>
      </c>
      <c r="E469" s="3">
        <v>0</v>
      </c>
      <c r="F469" s="3">
        <v>1</v>
      </c>
      <c r="G469" s="3">
        <v>0</v>
      </c>
      <c r="H469" s="3">
        <v>10381.4787</v>
      </c>
      <c r="I469" s="21">
        <f t="shared" si="14"/>
        <v>13388.525586959511</v>
      </c>
      <c r="J469" s="21">
        <f t="shared" si="15"/>
        <v>0.28965496860861562</v>
      </c>
      <c r="L469" s="26">
        <v>438</v>
      </c>
      <c r="M469" s="26">
        <v>7248.4630127442751</v>
      </c>
      <c r="N469" s="26">
        <v>-1321.6170127442756</v>
      </c>
    </row>
    <row r="470" spans="1:14">
      <c r="A470" s="21">
        <v>1</v>
      </c>
      <c r="B470" s="3">
        <v>42</v>
      </c>
      <c r="C470" s="3">
        <v>30</v>
      </c>
      <c r="D470" s="3">
        <v>0</v>
      </c>
      <c r="E470" s="3">
        <v>1</v>
      </c>
      <c r="F470" s="3">
        <v>0</v>
      </c>
      <c r="G470" s="3">
        <v>1</v>
      </c>
      <c r="H470" s="3">
        <v>22144.031999999999</v>
      </c>
      <c r="I470" s="21">
        <f t="shared" si="14"/>
        <v>31849.255715014428</v>
      </c>
      <c r="J470" s="21">
        <f t="shared" si="15"/>
        <v>0.43827717170090924</v>
      </c>
      <c r="L470" s="26">
        <v>439</v>
      </c>
      <c r="M470" s="26">
        <v>18529.683355171299</v>
      </c>
      <c r="N470" s="26">
        <v>-5937.1488551712991</v>
      </c>
    </row>
    <row r="471" spans="1:14">
      <c r="A471" s="21">
        <v>1</v>
      </c>
      <c r="B471" s="3">
        <v>62</v>
      </c>
      <c r="C471" s="3">
        <v>38.094999999999999</v>
      </c>
      <c r="D471" s="3">
        <v>2</v>
      </c>
      <c r="E471" s="3">
        <v>0</v>
      </c>
      <c r="F471" s="3">
        <v>0</v>
      </c>
      <c r="G471" s="3">
        <v>0</v>
      </c>
      <c r="H471" s="3">
        <v>15230.324049999999</v>
      </c>
      <c r="I471" s="21">
        <f t="shared" si="14"/>
        <v>17612.643717885079</v>
      </c>
      <c r="J471" s="21">
        <f t="shared" si="15"/>
        <v>0.15641949968130062</v>
      </c>
      <c r="L471" s="26">
        <v>440</v>
      </c>
      <c r="M471" s="26">
        <v>4489.7710277784145</v>
      </c>
      <c r="N471" s="26">
        <v>-1592.4475277784145</v>
      </c>
    </row>
    <row r="472" spans="1:14">
      <c r="A472" s="21">
        <v>1</v>
      </c>
      <c r="B472" s="3">
        <v>56</v>
      </c>
      <c r="C472" s="3">
        <v>25.934999999999999</v>
      </c>
      <c r="D472" s="3">
        <v>0</v>
      </c>
      <c r="E472" s="3">
        <v>0</v>
      </c>
      <c r="F472" s="3">
        <v>0</v>
      </c>
      <c r="G472" s="3">
        <v>0</v>
      </c>
      <c r="H472" s="3">
        <v>11165.417649999999</v>
      </c>
      <c r="I472" s="21">
        <f t="shared" si="14"/>
        <v>11009.638454943128</v>
      </c>
      <c r="J472" s="21">
        <f t="shared" si="15"/>
        <v>1.395193623203801E-2</v>
      </c>
      <c r="L472" s="26">
        <v>441</v>
      </c>
      <c r="M472" s="26">
        <v>7340.1586365107278</v>
      </c>
      <c r="N472" s="26">
        <v>-2601.8904365107273</v>
      </c>
    </row>
    <row r="473" spans="1:14">
      <c r="A473" s="21">
        <v>1</v>
      </c>
      <c r="B473" s="3">
        <v>19</v>
      </c>
      <c r="C473" s="3">
        <v>25.175000000000001</v>
      </c>
      <c r="D473" s="3">
        <v>0</v>
      </c>
      <c r="E473" s="3">
        <v>0</v>
      </c>
      <c r="F473" s="3">
        <v>0</v>
      </c>
      <c r="G473" s="3">
        <v>0</v>
      </c>
      <c r="H473" s="3">
        <v>1632.0362500000001</v>
      </c>
      <c r="I473" s="21">
        <f t="shared" si="14"/>
        <v>1243.0345874201566</v>
      </c>
      <c r="J473" s="21">
        <f t="shared" si="15"/>
        <v>0.23835356756312456</v>
      </c>
      <c r="L473" s="26">
        <v>442</v>
      </c>
      <c r="M473" s="26">
        <v>30721.442870954277</v>
      </c>
      <c r="N473" s="26">
        <v>6357.9291290457259</v>
      </c>
    </row>
    <row r="474" spans="1:14">
      <c r="A474" s="21">
        <v>1</v>
      </c>
      <c r="B474" s="3">
        <v>30</v>
      </c>
      <c r="C474" s="3">
        <v>28.38</v>
      </c>
      <c r="D474" s="3">
        <v>1</v>
      </c>
      <c r="E474" s="3">
        <v>1</v>
      </c>
      <c r="F474" s="3">
        <v>1</v>
      </c>
      <c r="G474" s="3">
        <v>0</v>
      </c>
      <c r="H474" s="3">
        <v>19521.968199999999</v>
      </c>
      <c r="I474" s="21">
        <f t="shared" si="14"/>
        <v>28612.399797646489</v>
      </c>
      <c r="J474" s="21">
        <f t="shared" si="15"/>
        <v>0.4656513884520358</v>
      </c>
      <c r="L474" s="26">
        <v>443</v>
      </c>
      <c r="M474" s="26">
        <v>6167.2267599195684</v>
      </c>
      <c r="N474" s="26">
        <v>-5017.830859919568</v>
      </c>
    </row>
    <row r="475" spans="1:14">
      <c r="A475" s="21">
        <v>1</v>
      </c>
      <c r="B475" s="3">
        <v>60</v>
      </c>
      <c r="C475" s="3">
        <v>28.7</v>
      </c>
      <c r="D475" s="3">
        <v>1</v>
      </c>
      <c r="E475" s="3">
        <v>0</v>
      </c>
      <c r="F475" s="3">
        <v>0</v>
      </c>
      <c r="G475" s="3">
        <v>1</v>
      </c>
      <c r="H475" s="3">
        <v>13224.692999999999</v>
      </c>
      <c r="I475" s="21">
        <f t="shared" si="14"/>
        <v>12662.806222583424</v>
      </c>
      <c r="J475" s="21">
        <f t="shared" si="15"/>
        <v>4.2487699141036818E-2</v>
      </c>
      <c r="L475" s="26">
        <v>444</v>
      </c>
      <c r="M475" s="26">
        <v>14978.250657549219</v>
      </c>
      <c r="N475" s="26">
        <v>13309.64700245078</v>
      </c>
    </row>
    <row r="476" spans="1:14">
      <c r="A476" s="21">
        <v>1</v>
      </c>
      <c r="B476" s="3">
        <v>56</v>
      </c>
      <c r="C476" s="3">
        <v>33.82</v>
      </c>
      <c r="D476" s="3">
        <v>2</v>
      </c>
      <c r="E476" s="3">
        <v>0</v>
      </c>
      <c r="F476" s="3">
        <v>0</v>
      </c>
      <c r="G476" s="3">
        <v>0</v>
      </c>
      <c r="H476" s="3">
        <v>12643.3778</v>
      </c>
      <c r="I476" s="21">
        <f t="shared" si="14"/>
        <v>14622.913668151847</v>
      </c>
      <c r="J476" s="21">
        <f t="shared" si="15"/>
        <v>0.15656701076763255</v>
      </c>
      <c r="L476" s="26">
        <v>445</v>
      </c>
      <c r="M476" s="26">
        <v>35582.424946708794</v>
      </c>
      <c r="N476" s="26">
        <v>-9473.0958967087936</v>
      </c>
    </row>
    <row r="477" spans="1:14">
      <c r="A477" s="21">
        <v>1</v>
      </c>
      <c r="B477" s="3">
        <v>28</v>
      </c>
      <c r="C477" s="3">
        <v>24.32</v>
      </c>
      <c r="D477" s="3">
        <v>1</v>
      </c>
      <c r="E477" s="3">
        <v>0</v>
      </c>
      <c r="F477" s="3">
        <v>0</v>
      </c>
      <c r="G477" s="3">
        <v>0</v>
      </c>
      <c r="H477" s="3">
        <v>23288.928400000001</v>
      </c>
      <c r="I477" s="21">
        <f t="shared" si="14"/>
        <v>3738.0979062687511</v>
      </c>
      <c r="J477" s="21">
        <f t="shared" si="15"/>
        <v>0.83949034313366044</v>
      </c>
      <c r="L477" s="26">
        <v>446</v>
      </c>
      <c r="M477" s="26">
        <v>9826.1880916127393</v>
      </c>
      <c r="N477" s="26">
        <v>-2481.1040916127395</v>
      </c>
    </row>
    <row r="478" spans="1:14">
      <c r="A478" s="21">
        <v>1</v>
      </c>
      <c r="B478" s="3">
        <v>18</v>
      </c>
      <c r="C478" s="3">
        <v>24.09</v>
      </c>
      <c r="D478" s="3">
        <v>1</v>
      </c>
      <c r="E478" s="3">
        <v>0</v>
      </c>
      <c r="F478" s="3">
        <v>1</v>
      </c>
      <c r="G478" s="3">
        <v>0</v>
      </c>
      <c r="H478" s="3">
        <v>2201.0971</v>
      </c>
      <c r="I478" s="21">
        <f t="shared" si="14"/>
        <v>231.67685119340297</v>
      </c>
      <c r="J478" s="21">
        <f t="shared" si="15"/>
        <v>0.89474482920657938</v>
      </c>
      <c r="L478" s="26">
        <v>447</v>
      </c>
      <c r="M478" s="26">
        <v>13292.330162628565</v>
      </c>
      <c r="N478" s="26">
        <v>-561.33056262856553</v>
      </c>
    </row>
    <row r="479" spans="1:14">
      <c r="A479" s="21">
        <v>1</v>
      </c>
      <c r="B479" s="3">
        <v>27</v>
      </c>
      <c r="C479" s="3">
        <v>32.67</v>
      </c>
      <c r="D479" s="3">
        <v>0</v>
      </c>
      <c r="E479" s="3">
        <v>0</v>
      </c>
      <c r="F479" s="3">
        <v>1</v>
      </c>
      <c r="G479" s="3">
        <v>0</v>
      </c>
      <c r="H479" s="3">
        <v>2497.0383000000002</v>
      </c>
      <c r="I479" s="21">
        <f t="shared" si="14"/>
        <v>4978.7328744068054</v>
      </c>
      <c r="J479" s="21">
        <f t="shared" si="15"/>
        <v>0.99385523017680788</v>
      </c>
      <c r="L479" s="26">
        <v>448</v>
      </c>
      <c r="M479" s="26">
        <v>10913.125674544257</v>
      </c>
      <c r="N479" s="26">
        <v>540.89582545574376</v>
      </c>
    </row>
    <row r="480" spans="1:14">
      <c r="A480" s="21">
        <v>1</v>
      </c>
      <c r="B480" s="3">
        <v>18</v>
      </c>
      <c r="C480" s="3">
        <v>30.114999999999998</v>
      </c>
      <c r="D480" s="3">
        <v>0</v>
      </c>
      <c r="E480" s="3">
        <v>0</v>
      </c>
      <c r="F480" s="3">
        <v>0</v>
      </c>
      <c r="G480" s="3">
        <v>0</v>
      </c>
      <c r="H480" s="3">
        <v>2203.4718499999999</v>
      </c>
      <c r="I480" s="21">
        <f t="shared" si="14"/>
        <v>2658.9163903755689</v>
      </c>
      <c r="J480" s="21">
        <f t="shared" si="15"/>
        <v>0.20669405891233372</v>
      </c>
      <c r="L480" s="26">
        <v>449</v>
      </c>
      <c r="M480" s="26">
        <v>7355.91146692252</v>
      </c>
      <c r="N480" s="26">
        <v>-1444.9674669225196</v>
      </c>
    </row>
    <row r="481" spans="1:14">
      <c r="A481" s="21">
        <v>1</v>
      </c>
      <c r="B481" s="3">
        <v>19</v>
      </c>
      <c r="C481" s="3">
        <v>29.8</v>
      </c>
      <c r="D481" s="3">
        <v>0</v>
      </c>
      <c r="E481" s="3">
        <v>0</v>
      </c>
      <c r="F481" s="3">
        <v>0</v>
      </c>
      <c r="G481" s="3">
        <v>1</v>
      </c>
      <c r="H481" s="3">
        <v>1744.4649999999999</v>
      </c>
      <c r="I481" s="21">
        <f t="shared" si="14"/>
        <v>2026.5055307435366</v>
      </c>
      <c r="J481" s="21">
        <f t="shared" si="15"/>
        <v>0.16167738002398255</v>
      </c>
      <c r="L481" s="26">
        <v>450</v>
      </c>
      <c r="M481" s="26">
        <v>9590.1956708132984</v>
      </c>
      <c r="N481" s="26">
        <v>-4827.8666708132987</v>
      </c>
    </row>
    <row r="482" spans="1:14">
      <c r="A482" s="21">
        <v>1</v>
      </c>
      <c r="B482" s="3">
        <v>47</v>
      </c>
      <c r="C482" s="3">
        <v>33.344999999999999</v>
      </c>
      <c r="D482" s="3">
        <v>0</v>
      </c>
      <c r="E482" s="3">
        <v>0</v>
      </c>
      <c r="F482" s="3">
        <v>0</v>
      </c>
      <c r="G482" s="3">
        <v>0</v>
      </c>
      <c r="H482" s="3">
        <v>20878.78443</v>
      </c>
      <c r="I482" s="21">
        <f t="shared" si="14"/>
        <v>11205.913229688549</v>
      </c>
      <c r="J482" s="21">
        <f t="shared" si="15"/>
        <v>0.46328708612043706</v>
      </c>
      <c r="L482" s="26">
        <v>451</v>
      </c>
      <c r="M482" s="26">
        <v>8985.0816539773714</v>
      </c>
      <c r="N482" s="26">
        <v>-1472.8146539773716</v>
      </c>
    </row>
    <row r="483" spans="1:14">
      <c r="A483" s="21">
        <v>1</v>
      </c>
      <c r="B483" s="3">
        <v>54</v>
      </c>
      <c r="C483" s="3">
        <v>25.1</v>
      </c>
      <c r="D483" s="3">
        <v>3</v>
      </c>
      <c r="E483" s="3">
        <v>1</v>
      </c>
      <c r="F483" s="3">
        <v>0</v>
      </c>
      <c r="G483" s="3">
        <v>1</v>
      </c>
      <c r="H483" s="3">
        <v>25382.296999999999</v>
      </c>
      <c r="I483" s="21">
        <f t="shared" si="14"/>
        <v>34688.622295583533</v>
      </c>
      <c r="J483" s="21">
        <f t="shared" si="15"/>
        <v>0.3666463005922409</v>
      </c>
      <c r="L483" s="26">
        <v>452</v>
      </c>
      <c r="M483" s="26">
        <v>4187.7688339195556</v>
      </c>
      <c r="N483" s="26">
        <v>-155.52813391955578</v>
      </c>
    </row>
    <row r="484" spans="1:14">
      <c r="A484" s="21">
        <v>1</v>
      </c>
      <c r="B484" s="3">
        <v>61</v>
      </c>
      <c r="C484" s="3">
        <v>28.31</v>
      </c>
      <c r="D484" s="3">
        <v>1</v>
      </c>
      <c r="E484" s="3">
        <v>1</v>
      </c>
      <c r="F484" s="3">
        <v>0</v>
      </c>
      <c r="G484" s="3">
        <v>0</v>
      </c>
      <c r="H484" s="3">
        <v>28868.6639</v>
      </c>
      <c r="I484" s="21">
        <f t="shared" si="14"/>
        <v>37414.362655427532</v>
      </c>
      <c r="J484" s="21">
        <f t="shared" si="15"/>
        <v>0.29601989149998498</v>
      </c>
      <c r="L484" s="26">
        <v>453</v>
      </c>
      <c r="M484" s="26">
        <v>1144.2329415782212</v>
      </c>
      <c r="N484" s="26">
        <v>825.38105842177879</v>
      </c>
    </row>
    <row r="485" spans="1:14">
      <c r="A485" s="21">
        <v>1</v>
      </c>
      <c r="B485" s="3">
        <v>24</v>
      </c>
      <c r="C485" s="3">
        <v>28.5</v>
      </c>
      <c r="D485" s="3">
        <v>0</v>
      </c>
      <c r="E485" s="3">
        <v>1</v>
      </c>
      <c r="F485" s="3">
        <v>0</v>
      </c>
      <c r="G485" s="3">
        <v>0</v>
      </c>
      <c r="H485" s="3">
        <v>35147.528480000001</v>
      </c>
      <c r="I485" s="21">
        <f t="shared" si="14"/>
        <v>27497.923911480826</v>
      </c>
      <c r="J485" s="21">
        <f t="shared" si="15"/>
        <v>0.21764274472021639</v>
      </c>
      <c r="L485" s="26">
        <v>454</v>
      </c>
      <c r="M485" s="26">
        <v>3044.2454644271265</v>
      </c>
      <c r="N485" s="26">
        <v>-1274.7138144271266</v>
      </c>
    </row>
    <row r="486" spans="1:14">
      <c r="A486" s="21">
        <v>1</v>
      </c>
      <c r="B486" s="3">
        <v>25</v>
      </c>
      <c r="C486" s="3">
        <v>35.625</v>
      </c>
      <c r="D486" s="3">
        <v>0</v>
      </c>
      <c r="E486" s="3">
        <v>0</v>
      </c>
      <c r="F486" s="3">
        <v>0</v>
      </c>
      <c r="G486" s="3">
        <v>0</v>
      </c>
      <c r="H486" s="3">
        <v>2534.3937500000002</v>
      </c>
      <c r="I486" s="21">
        <f t="shared" si="14"/>
        <v>6323.8748791289381</v>
      </c>
      <c r="J486" s="21">
        <f t="shared" si="15"/>
        <v>1.4952219358688592</v>
      </c>
      <c r="L486" s="26">
        <v>455</v>
      </c>
      <c r="M486" s="26">
        <v>11900.422015769625</v>
      </c>
      <c r="N486" s="26">
        <v>-7214.033315769625</v>
      </c>
    </row>
    <row r="487" spans="1:14">
      <c r="A487" s="21">
        <v>1</v>
      </c>
      <c r="B487" s="3">
        <v>21</v>
      </c>
      <c r="C487" s="3">
        <v>36.85</v>
      </c>
      <c r="D487" s="3">
        <v>0</v>
      </c>
      <c r="E487" s="3">
        <v>0</v>
      </c>
      <c r="F487" s="3">
        <v>1</v>
      </c>
      <c r="G487" s="3">
        <v>0</v>
      </c>
      <c r="H487" s="3">
        <v>1534.3045</v>
      </c>
      <c r="I487" s="21">
        <f t="shared" si="14"/>
        <v>4852.2153098400931</v>
      </c>
      <c r="J487" s="21">
        <f t="shared" si="15"/>
        <v>2.1624852236567729</v>
      </c>
      <c r="L487" s="26">
        <v>456</v>
      </c>
      <c r="M487" s="26">
        <v>14880.435299714505</v>
      </c>
      <c r="N487" s="26">
        <v>6916.5651002854956</v>
      </c>
    </row>
    <row r="488" spans="1:14">
      <c r="A488" s="21">
        <v>1</v>
      </c>
      <c r="B488" s="3">
        <v>23</v>
      </c>
      <c r="C488" s="3">
        <v>32.56</v>
      </c>
      <c r="D488" s="3">
        <v>0</v>
      </c>
      <c r="E488" s="3">
        <v>0</v>
      </c>
      <c r="F488" s="3">
        <v>1</v>
      </c>
      <c r="G488" s="3">
        <v>0</v>
      </c>
      <c r="H488" s="3">
        <v>1824.2854</v>
      </c>
      <c r="I488" s="21">
        <f t="shared" si="14"/>
        <v>3913.4567650860808</v>
      </c>
      <c r="J488" s="21">
        <f t="shared" si="15"/>
        <v>1.1451998492593765</v>
      </c>
      <c r="L488" s="26">
        <v>457</v>
      </c>
      <c r="M488" s="26">
        <v>12261.237523873293</v>
      </c>
      <c r="N488" s="26">
        <v>-379.2679238732926</v>
      </c>
    </row>
    <row r="489" spans="1:14">
      <c r="A489" s="21">
        <v>1</v>
      </c>
      <c r="B489" s="3">
        <v>63</v>
      </c>
      <c r="C489" s="3">
        <v>41.325000000000003</v>
      </c>
      <c r="D489" s="3">
        <v>3</v>
      </c>
      <c r="E489" s="3">
        <v>0</v>
      </c>
      <c r="F489" s="3">
        <v>0</v>
      </c>
      <c r="G489" s="3">
        <v>0</v>
      </c>
      <c r="H489" s="3">
        <v>15555.188749999999</v>
      </c>
      <c r="I489" s="21">
        <f t="shared" si="14"/>
        <v>19435.005764117286</v>
      </c>
      <c r="J489" s="21">
        <f t="shared" si="15"/>
        <v>0.2494226895264956</v>
      </c>
      <c r="L489" s="26">
        <v>458</v>
      </c>
      <c r="M489" s="26">
        <v>12810.849331950101</v>
      </c>
      <c r="N489" s="26">
        <v>-970.07428195010107</v>
      </c>
    </row>
    <row r="490" spans="1:14">
      <c r="A490" s="21">
        <v>1</v>
      </c>
      <c r="B490" s="3">
        <v>49</v>
      </c>
      <c r="C490" s="3">
        <v>37.51</v>
      </c>
      <c r="D490" s="3">
        <v>2</v>
      </c>
      <c r="E490" s="3">
        <v>0</v>
      </c>
      <c r="F490" s="3">
        <v>1</v>
      </c>
      <c r="G490" s="3">
        <v>0</v>
      </c>
      <c r="H490" s="3">
        <v>9304.7019</v>
      </c>
      <c r="I490" s="21">
        <f t="shared" si="14"/>
        <v>13214.985817104476</v>
      </c>
      <c r="J490" s="21">
        <f t="shared" si="15"/>
        <v>0.42024816690843969</v>
      </c>
      <c r="L490" s="26">
        <v>459</v>
      </c>
      <c r="M490" s="26">
        <v>14854.427064251768</v>
      </c>
      <c r="N490" s="26">
        <v>-4253.0150642517674</v>
      </c>
    </row>
    <row r="491" spans="1:14">
      <c r="A491" s="21">
        <v>1</v>
      </c>
      <c r="B491" s="3">
        <v>18</v>
      </c>
      <c r="C491" s="3">
        <v>31.35</v>
      </c>
      <c r="D491" s="3">
        <v>0</v>
      </c>
      <c r="E491" s="3">
        <v>0</v>
      </c>
      <c r="F491" s="3">
        <v>1</v>
      </c>
      <c r="G491" s="3">
        <v>0</v>
      </c>
      <c r="H491" s="3">
        <v>1622.1885</v>
      </c>
      <c r="I491" s="21">
        <f t="shared" si="14"/>
        <v>2218.668796934161</v>
      </c>
      <c r="J491" s="21">
        <f t="shared" si="15"/>
        <v>0.36770097737356727</v>
      </c>
      <c r="L491" s="26">
        <v>460</v>
      </c>
      <c r="M491" s="26">
        <v>9846.2000262539077</v>
      </c>
      <c r="N491" s="26">
        <v>-2163.5300262539076</v>
      </c>
    </row>
    <row r="492" spans="1:14">
      <c r="A492" s="21">
        <v>1</v>
      </c>
      <c r="B492" s="3">
        <v>51</v>
      </c>
      <c r="C492" s="3">
        <v>39.5</v>
      </c>
      <c r="D492" s="3">
        <v>1</v>
      </c>
      <c r="E492" s="3">
        <v>0</v>
      </c>
      <c r="F492" s="3">
        <v>0</v>
      </c>
      <c r="G492" s="3">
        <v>1</v>
      </c>
      <c r="H492" s="3">
        <v>9880.0679999999993</v>
      </c>
      <c r="I492" s="21">
        <f t="shared" si="14"/>
        <v>14007.075122073316</v>
      </c>
      <c r="J492" s="21">
        <f t="shared" si="15"/>
        <v>0.41771039653505598</v>
      </c>
      <c r="L492" s="26">
        <v>461</v>
      </c>
      <c r="M492" s="26">
        <v>13388.525586959511</v>
      </c>
      <c r="N492" s="26">
        <v>-3007.0468869595115</v>
      </c>
    </row>
    <row r="493" spans="1:14">
      <c r="A493" s="21">
        <v>1</v>
      </c>
      <c r="B493" s="3">
        <v>48</v>
      </c>
      <c r="C493" s="3">
        <v>34.299999999999997</v>
      </c>
      <c r="D493" s="3">
        <v>3</v>
      </c>
      <c r="E493" s="3">
        <v>0</v>
      </c>
      <c r="F493" s="3">
        <v>0</v>
      </c>
      <c r="G493" s="3">
        <v>1</v>
      </c>
      <c r="H493" s="3">
        <v>9563.0290000000005</v>
      </c>
      <c r="I493" s="21">
        <f t="shared" si="14"/>
        <v>12418.209298427186</v>
      </c>
      <c r="J493" s="21">
        <f t="shared" si="15"/>
        <v>0.29856442957845103</v>
      </c>
      <c r="L493" s="26">
        <v>462</v>
      </c>
      <c r="M493" s="26">
        <v>31849.255715014428</v>
      </c>
      <c r="N493" s="26">
        <v>-9705.2237150144283</v>
      </c>
    </row>
    <row r="494" spans="1:14">
      <c r="A494" s="21">
        <v>1</v>
      </c>
      <c r="B494" s="3">
        <v>31</v>
      </c>
      <c r="C494" s="3">
        <v>31.065000000000001</v>
      </c>
      <c r="D494" s="3">
        <v>0</v>
      </c>
      <c r="E494" s="3">
        <v>0</v>
      </c>
      <c r="F494" s="3">
        <v>0</v>
      </c>
      <c r="G494" s="3">
        <v>0</v>
      </c>
      <c r="H494" s="3">
        <v>4347.0233500000004</v>
      </c>
      <c r="I494" s="21">
        <f t="shared" si="14"/>
        <v>6321.708736497153</v>
      </c>
      <c r="J494" s="21">
        <f t="shared" si="15"/>
        <v>0.45426150896961537</v>
      </c>
      <c r="L494" s="26">
        <v>463</v>
      </c>
      <c r="M494" s="26">
        <v>17612.643717885079</v>
      </c>
      <c r="N494" s="26">
        <v>-2382.31966788508</v>
      </c>
    </row>
    <row r="495" spans="1:14">
      <c r="A495" s="21">
        <v>1</v>
      </c>
      <c r="B495" s="3">
        <v>54</v>
      </c>
      <c r="C495" s="3">
        <v>21.47</v>
      </c>
      <c r="D495" s="3">
        <v>3</v>
      </c>
      <c r="E495" s="3">
        <v>0</v>
      </c>
      <c r="F495" s="3">
        <v>0</v>
      </c>
      <c r="G495" s="3">
        <v>0</v>
      </c>
      <c r="H495" s="3">
        <v>12475.3513</v>
      </c>
      <c r="I495" s="21">
        <f t="shared" si="14"/>
        <v>10398.224547370666</v>
      </c>
      <c r="J495" s="21">
        <f t="shared" si="15"/>
        <v>0.16649845785339401</v>
      </c>
      <c r="L495" s="26">
        <v>464</v>
      </c>
      <c r="M495" s="26">
        <v>11009.638454943128</v>
      </c>
      <c r="N495" s="26">
        <v>155.77919505687169</v>
      </c>
    </row>
    <row r="496" spans="1:14">
      <c r="A496" s="21">
        <v>1</v>
      </c>
      <c r="B496" s="3">
        <v>19</v>
      </c>
      <c r="C496" s="3">
        <v>28.7</v>
      </c>
      <c r="D496" s="3">
        <v>0</v>
      </c>
      <c r="E496" s="3">
        <v>0</v>
      </c>
      <c r="F496" s="3">
        <v>0</v>
      </c>
      <c r="G496" s="3">
        <v>1</v>
      </c>
      <c r="H496" s="3">
        <v>1253.9359999999999</v>
      </c>
      <c r="I496" s="21">
        <f t="shared" si="14"/>
        <v>1654.0000625373657</v>
      </c>
      <c r="J496" s="21">
        <f t="shared" si="15"/>
        <v>0.31904663598251093</v>
      </c>
      <c r="L496" s="26">
        <v>465</v>
      </c>
      <c r="M496" s="26">
        <v>1243.0345874201566</v>
      </c>
      <c r="N496" s="26">
        <v>389.00166257984347</v>
      </c>
    </row>
    <row r="497" spans="1:14">
      <c r="A497" s="21">
        <v>1</v>
      </c>
      <c r="B497" s="3">
        <v>44</v>
      </c>
      <c r="C497" s="3">
        <v>38.06</v>
      </c>
      <c r="D497" s="3">
        <v>0</v>
      </c>
      <c r="E497" s="3">
        <v>1</v>
      </c>
      <c r="F497" s="3">
        <v>1</v>
      </c>
      <c r="G497" s="3">
        <v>0</v>
      </c>
      <c r="H497" s="3">
        <v>48885.135609999998</v>
      </c>
      <c r="I497" s="21">
        <f t="shared" si="14"/>
        <v>35016.993242191194</v>
      </c>
      <c r="J497" s="21">
        <f t="shared" si="15"/>
        <v>0.28368832764313578</v>
      </c>
      <c r="L497" s="26">
        <v>466</v>
      </c>
      <c r="M497" s="26">
        <v>28612.399797646489</v>
      </c>
      <c r="N497" s="26">
        <v>-9090.4315976464895</v>
      </c>
    </row>
    <row r="498" spans="1:14">
      <c r="A498" s="21">
        <v>1</v>
      </c>
      <c r="B498" s="3">
        <v>53</v>
      </c>
      <c r="C498" s="3">
        <v>31.16</v>
      </c>
      <c r="D498" s="3">
        <v>1</v>
      </c>
      <c r="E498" s="3">
        <v>0</v>
      </c>
      <c r="F498" s="3">
        <v>0</v>
      </c>
      <c r="G498" s="3">
        <v>0</v>
      </c>
      <c r="H498" s="3">
        <v>10461.9794</v>
      </c>
      <c r="I498" s="21">
        <f t="shared" si="14"/>
        <v>12479.564401467331</v>
      </c>
      <c r="J498" s="21">
        <f t="shared" si="15"/>
        <v>0.19284926153337012</v>
      </c>
      <c r="L498" s="26">
        <v>467</v>
      </c>
      <c r="M498" s="26">
        <v>12662.806222583424</v>
      </c>
      <c r="N498" s="26">
        <v>561.88677741657557</v>
      </c>
    </row>
    <row r="499" spans="1:14">
      <c r="A499" s="21">
        <v>1</v>
      </c>
      <c r="B499" s="3">
        <v>19</v>
      </c>
      <c r="C499" s="3">
        <v>32.9</v>
      </c>
      <c r="D499" s="3">
        <v>0</v>
      </c>
      <c r="E499" s="3">
        <v>0</v>
      </c>
      <c r="F499" s="3">
        <v>0</v>
      </c>
      <c r="G499" s="3">
        <v>1</v>
      </c>
      <c r="H499" s="3">
        <v>1748.7739999999999</v>
      </c>
      <c r="I499" s="21">
        <f t="shared" si="14"/>
        <v>3076.2936684154729</v>
      </c>
      <c r="J499" s="21">
        <f t="shared" si="15"/>
        <v>0.75911448158279637</v>
      </c>
      <c r="L499" s="26">
        <v>468</v>
      </c>
      <c r="M499" s="26">
        <v>14622.913668151847</v>
      </c>
      <c r="N499" s="26">
        <v>-1979.5358681518464</v>
      </c>
    </row>
    <row r="500" spans="1:14">
      <c r="A500" s="21">
        <v>1</v>
      </c>
      <c r="B500" s="3">
        <v>61</v>
      </c>
      <c r="C500" s="3">
        <v>25.08</v>
      </c>
      <c r="D500" s="3">
        <v>0</v>
      </c>
      <c r="E500" s="3">
        <v>0</v>
      </c>
      <c r="F500" s="3">
        <v>1</v>
      </c>
      <c r="G500" s="3">
        <v>0</v>
      </c>
      <c r="H500" s="3">
        <v>24513.091260000001</v>
      </c>
      <c r="I500" s="21">
        <f t="shared" si="14"/>
        <v>11146.662425035127</v>
      </c>
      <c r="J500" s="21">
        <f t="shared" si="15"/>
        <v>0.54527716203529009</v>
      </c>
      <c r="L500" s="26">
        <v>469</v>
      </c>
      <c r="M500" s="26">
        <v>3738.0979062687511</v>
      </c>
      <c r="N500" s="26">
        <v>19550.83049373125</v>
      </c>
    </row>
    <row r="501" spans="1:14">
      <c r="A501" s="21">
        <v>1</v>
      </c>
      <c r="B501" s="3">
        <v>18</v>
      </c>
      <c r="C501" s="3">
        <v>25.08</v>
      </c>
      <c r="D501" s="3">
        <v>0</v>
      </c>
      <c r="E501" s="3">
        <v>0</v>
      </c>
      <c r="F501" s="3">
        <v>0</v>
      </c>
      <c r="G501" s="3">
        <v>0</v>
      </c>
      <c r="H501" s="3">
        <v>2196.4731999999999</v>
      </c>
      <c r="I501" s="21">
        <f t="shared" si="14"/>
        <v>953.8572699955057</v>
      </c>
      <c r="J501" s="21">
        <f t="shared" si="15"/>
        <v>0.56573234310552678</v>
      </c>
      <c r="L501" s="26">
        <v>470</v>
      </c>
      <c r="M501" s="26">
        <v>231.67685119340297</v>
      </c>
      <c r="N501" s="26">
        <v>1969.4202488065971</v>
      </c>
    </row>
    <row r="502" spans="1:14">
      <c r="A502" s="21">
        <v>1</v>
      </c>
      <c r="B502" s="3">
        <v>61</v>
      </c>
      <c r="C502" s="3">
        <v>43.4</v>
      </c>
      <c r="D502" s="3">
        <v>0</v>
      </c>
      <c r="E502" s="3">
        <v>0</v>
      </c>
      <c r="F502" s="3">
        <v>0</v>
      </c>
      <c r="G502" s="3">
        <v>1</v>
      </c>
      <c r="H502" s="3">
        <v>12574.049000000001</v>
      </c>
      <c r="I502" s="21">
        <f t="shared" si="14"/>
        <v>17426.296089361851</v>
      </c>
      <c r="J502" s="21">
        <f t="shared" si="15"/>
        <v>0.3858937633662673</v>
      </c>
      <c r="L502" s="26">
        <v>471</v>
      </c>
      <c r="M502" s="26">
        <v>4978.7328744068054</v>
      </c>
      <c r="N502" s="26">
        <v>-2481.6945744068053</v>
      </c>
    </row>
    <row r="503" spans="1:14">
      <c r="A503" s="21">
        <v>1</v>
      </c>
      <c r="B503" s="3">
        <v>21</v>
      </c>
      <c r="C503" s="3">
        <v>25.7</v>
      </c>
      <c r="D503" s="3">
        <v>4</v>
      </c>
      <c r="E503" s="3">
        <v>1</v>
      </c>
      <c r="F503" s="3">
        <v>0</v>
      </c>
      <c r="G503" s="3">
        <v>1</v>
      </c>
      <c r="H503" s="3">
        <v>17942.106</v>
      </c>
      <c r="I503" s="21">
        <f t="shared" si="14"/>
        <v>26882.140350217353</v>
      </c>
      <c r="J503" s="21">
        <f t="shared" si="15"/>
        <v>0.4982711812212765</v>
      </c>
      <c r="L503" s="26">
        <v>472</v>
      </c>
      <c r="M503" s="26">
        <v>2658.9163903755689</v>
      </c>
      <c r="N503" s="26">
        <v>-455.44454037556898</v>
      </c>
    </row>
    <row r="504" spans="1:14">
      <c r="A504" s="21">
        <v>1</v>
      </c>
      <c r="B504" s="3">
        <v>20</v>
      </c>
      <c r="C504" s="3">
        <v>27.93</v>
      </c>
      <c r="D504" s="3">
        <v>0</v>
      </c>
      <c r="E504" s="3">
        <v>0</v>
      </c>
      <c r="F504" s="3">
        <v>0</v>
      </c>
      <c r="G504" s="3">
        <v>0</v>
      </c>
      <c r="H504" s="3">
        <v>1967.0227</v>
      </c>
      <c r="I504" s="21">
        <f t="shared" si="14"/>
        <v>2432.9978552342754</v>
      </c>
      <c r="J504" s="21">
        <f t="shared" si="15"/>
        <v>0.23689363383263215</v>
      </c>
      <c r="L504" s="26">
        <v>473</v>
      </c>
      <c r="M504" s="26">
        <v>2026.5055307435366</v>
      </c>
      <c r="N504" s="26">
        <v>-282.04053074353669</v>
      </c>
    </row>
    <row r="505" spans="1:14">
      <c r="A505" s="21">
        <v>1</v>
      </c>
      <c r="B505" s="3">
        <v>31</v>
      </c>
      <c r="C505" s="3">
        <v>23.6</v>
      </c>
      <c r="D505" s="3">
        <v>2</v>
      </c>
      <c r="E505" s="3">
        <v>0</v>
      </c>
      <c r="F505" s="3">
        <v>0</v>
      </c>
      <c r="G505" s="3">
        <v>1</v>
      </c>
      <c r="H505" s="3">
        <v>4931.6469999999999</v>
      </c>
      <c r="I505" s="21">
        <f t="shared" si="14"/>
        <v>3954.094231739924</v>
      </c>
      <c r="J505" s="21">
        <f t="shared" si="15"/>
        <v>0.19822034469621932</v>
      </c>
      <c r="L505" s="26">
        <v>474</v>
      </c>
      <c r="M505" s="26">
        <v>11205.913229688549</v>
      </c>
      <c r="N505" s="26">
        <v>9672.8712003114506</v>
      </c>
    </row>
    <row r="506" spans="1:14">
      <c r="A506" s="21">
        <v>1</v>
      </c>
      <c r="B506" s="3">
        <v>45</v>
      </c>
      <c r="C506" s="3">
        <v>28.7</v>
      </c>
      <c r="D506" s="3">
        <v>2</v>
      </c>
      <c r="E506" s="3">
        <v>0</v>
      </c>
      <c r="F506" s="3">
        <v>0</v>
      </c>
      <c r="G506" s="3">
        <v>1</v>
      </c>
      <c r="H506" s="3">
        <v>8027.9679999999998</v>
      </c>
      <c r="I506" s="21">
        <f t="shared" si="14"/>
        <v>9279.2545076279948</v>
      </c>
      <c r="J506" s="21">
        <f t="shared" si="15"/>
        <v>0.15586590624526592</v>
      </c>
      <c r="L506" s="26">
        <v>475</v>
      </c>
      <c r="M506" s="26">
        <v>34688.622295583533</v>
      </c>
      <c r="N506" s="26">
        <v>-9306.3252955835342</v>
      </c>
    </row>
    <row r="507" spans="1:14">
      <c r="A507" s="21">
        <v>1</v>
      </c>
      <c r="B507" s="3">
        <v>44</v>
      </c>
      <c r="C507" s="3">
        <v>23.98</v>
      </c>
      <c r="D507" s="3">
        <v>2</v>
      </c>
      <c r="E507" s="3">
        <v>0</v>
      </c>
      <c r="F507" s="3">
        <v>1</v>
      </c>
      <c r="G507" s="3">
        <v>0</v>
      </c>
      <c r="H507" s="3">
        <v>8211.1002000000008</v>
      </c>
      <c r="I507" s="21">
        <f t="shared" si="14"/>
        <v>7348.1366050434453</v>
      </c>
      <c r="J507" s="21">
        <f t="shared" si="15"/>
        <v>0.10509719452169825</v>
      </c>
      <c r="L507" s="26">
        <v>476</v>
      </c>
      <c r="M507" s="26">
        <v>37414.362655427532</v>
      </c>
      <c r="N507" s="26">
        <v>-8545.6987554275329</v>
      </c>
    </row>
    <row r="508" spans="1:14">
      <c r="A508" s="21">
        <v>1</v>
      </c>
      <c r="B508" s="3">
        <v>62</v>
      </c>
      <c r="C508" s="3">
        <v>39.200000000000003</v>
      </c>
      <c r="D508" s="3">
        <v>0</v>
      </c>
      <c r="E508" s="3">
        <v>0</v>
      </c>
      <c r="F508" s="3">
        <v>0</v>
      </c>
      <c r="G508" s="3">
        <v>1</v>
      </c>
      <c r="H508" s="3">
        <v>13470.86</v>
      </c>
      <c r="I508" s="21">
        <f t="shared" si="14"/>
        <v>16261.008874108777</v>
      </c>
      <c r="J508" s="21">
        <f t="shared" si="15"/>
        <v>0.2071247770453242</v>
      </c>
      <c r="L508" s="26">
        <v>477</v>
      </c>
      <c r="M508" s="26">
        <v>27497.923911480826</v>
      </c>
      <c r="N508" s="26">
        <v>7649.6045685191748</v>
      </c>
    </row>
    <row r="509" spans="1:14">
      <c r="A509" s="21">
        <v>1</v>
      </c>
      <c r="B509" s="3">
        <v>29</v>
      </c>
      <c r="C509" s="3">
        <v>34.4</v>
      </c>
      <c r="D509" s="3">
        <v>0</v>
      </c>
      <c r="E509" s="3">
        <v>1</v>
      </c>
      <c r="F509" s="3">
        <v>0</v>
      </c>
      <c r="G509" s="3">
        <v>1</v>
      </c>
      <c r="H509" s="3">
        <v>36197.699000000001</v>
      </c>
      <c r="I509" s="21">
        <f t="shared" si="14"/>
        <v>29998.194509713765</v>
      </c>
      <c r="J509" s="21">
        <f t="shared" si="15"/>
        <v>0.17126791651276607</v>
      </c>
      <c r="L509" s="26">
        <v>478</v>
      </c>
      <c r="M509" s="26">
        <v>6323.8748791289381</v>
      </c>
      <c r="N509" s="26">
        <v>-3789.4811291289379</v>
      </c>
    </row>
    <row r="510" spans="1:14">
      <c r="A510" s="21">
        <v>1</v>
      </c>
      <c r="B510" s="3">
        <v>43</v>
      </c>
      <c r="C510" s="3">
        <v>26.03</v>
      </c>
      <c r="D510" s="3">
        <v>0</v>
      </c>
      <c r="E510" s="3">
        <v>0</v>
      </c>
      <c r="F510" s="3">
        <v>0</v>
      </c>
      <c r="G510" s="3">
        <v>0</v>
      </c>
      <c r="H510" s="3">
        <v>6837.3687</v>
      </c>
      <c r="I510" s="21">
        <f t="shared" si="14"/>
        <v>7700.7263036174081</v>
      </c>
      <c r="J510" s="21">
        <f t="shared" si="15"/>
        <v>0.1262704472288306</v>
      </c>
      <c r="L510" s="26">
        <v>479</v>
      </c>
      <c r="M510" s="26">
        <v>4852.2153098400931</v>
      </c>
      <c r="N510" s="26">
        <v>-3317.910809840093</v>
      </c>
    </row>
    <row r="511" spans="1:14">
      <c r="A511" s="21">
        <v>1</v>
      </c>
      <c r="B511" s="3">
        <v>51</v>
      </c>
      <c r="C511" s="3">
        <v>23.21</v>
      </c>
      <c r="D511" s="3">
        <v>1</v>
      </c>
      <c r="E511" s="3">
        <v>1</v>
      </c>
      <c r="F511" s="3">
        <v>1</v>
      </c>
      <c r="G511" s="3">
        <v>0</v>
      </c>
      <c r="H511" s="3">
        <v>22218.1149</v>
      </c>
      <c r="I511" s="21">
        <f t="shared" si="14"/>
        <v>32258.758300203044</v>
      </c>
      <c r="J511" s="21">
        <f t="shared" si="15"/>
        <v>0.45191247976681603</v>
      </c>
      <c r="L511" s="26">
        <v>480</v>
      </c>
      <c r="M511" s="26">
        <v>3913.4567650860808</v>
      </c>
      <c r="N511" s="26">
        <v>-2089.1713650860811</v>
      </c>
    </row>
    <row r="512" spans="1:14">
      <c r="A512" s="21">
        <v>1</v>
      </c>
      <c r="B512" s="3">
        <v>19</v>
      </c>
      <c r="C512" s="3">
        <v>30.25</v>
      </c>
      <c r="D512" s="3">
        <v>0</v>
      </c>
      <c r="E512" s="3">
        <v>1</v>
      </c>
      <c r="F512" s="3">
        <v>1</v>
      </c>
      <c r="G512" s="3">
        <v>0</v>
      </c>
      <c r="H512" s="3">
        <v>32548.340499999998</v>
      </c>
      <c r="I512" s="21">
        <f t="shared" si="14"/>
        <v>25947.04465230172</v>
      </c>
      <c r="J512" s="21">
        <f t="shared" si="15"/>
        <v>0.20281512809226876</v>
      </c>
      <c r="L512" s="26">
        <v>481</v>
      </c>
      <c r="M512" s="26">
        <v>19435.005764117286</v>
      </c>
      <c r="N512" s="26">
        <v>-3879.8170141172868</v>
      </c>
    </row>
    <row r="513" spans="1:14">
      <c r="A513" s="21">
        <v>1</v>
      </c>
      <c r="B513" s="3">
        <v>38</v>
      </c>
      <c r="C513" s="3">
        <v>28.93</v>
      </c>
      <c r="D513" s="3">
        <v>1</v>
      </c>
      <c r="E513" s="3">
        <v>0</v>
      </c>
      <c r="F513" s="3">
        <v>1</v>
      </c>
      <c r="G513" s="3">
        <v>0</v>
      </c>
      <c r="H513" s="3">
        <v>5974.3846999999996</v>
      </c>
      <c r="I513" s="21">
        <f t="shared" si="14"/>
        <v>7010.8287238010844</v>
      </c>
      <c r="J513" s="21">
        <f t="shared" si="15"/>
        <v>0.17348129989036107</v>
      </c>
      <c r="L513" s="26">
        <v>482</v>
      </c>
      <c r="M513" s="26">
        <v>13214.985817104476</v>
      </c>
      <c r="N513" s="26">
        <v>-3910.2839171044761</v>
      </c>
    </row>
    <row r="514" spans="1:14">
      <c r="A514" s="21">
        <v>1</v>
      </c>
      <c r="B514" s="3">
        <v>37</v>
      </c>
      <c r="C514" s="3">
        <v>30.875</v>
      </c>
      <c r="D514" s="3">
        <v>3</v>
      </c>
      <c r="E514" s="3">
        <v>0</v>
      </c>
      <c r="F514" s="3">
        <v>0</v>
      </c>
      <c r="G514" s="3">
        <v>0</v>
      </c>
      <c r="H514" s="3">
        <v>6796.8632500000003</v>
      </c>
      <c r="I514" s="21">
        <f t="shared" si="14"/>
        <v>9214.0376599079736</v>
      </c>
      <c r="J514" s="21">
        <f t="shared" si="15"/>
        <v>0.35563087280121064</v>
      </c>
      <c r="L514" s="26">
        <v>483</v>
      </c>
      <c r="M514" s="26">
        <v>2218.668796934161</v>
      </c>
      <c r="N514" s="26">
        <v>-596.48029693416106</v>
      </c>
    </row>
    <row r="515" spans="1:14">
      <c r="A515" s="21">
        <v>1</v>
      </c>
      <c r="B515" s="3">
        <v>22</v>
      </c>
      <c r="C515" s="3">
        <v>31.35</v>
      </c>
      <c r="D515" s="3">
        <v>1</v>
      </c>
      <c r="E515" s="3">
        <v>0</v>
      </c>
      <c r="F515" s="3">
        <v>0</v>
      </c>
      <c r="G515" s="3">
        <v>0</v>
      </c>
      <c r="H515" s="3">
        <v>2643.2685000000001</v>
      </c>
      <c r="I515" s="21">
        <f t="shared" si="14"/>
        <v>4576.7081456907563</v>
      </c>
      <c r="J515" s="21">
        <f t="shared" si="15"/>
        <v>0.73145790739410543</v>
      </c>
      <c r="L515" s="26">
        <v>484</v>
      </c>
      <c r="M515" s="26">
        <v>14007.075122073316</v>
      </c>
      <c r="N515" s="26">
        <v>-4127.0071220733171</v>
      </c>
    </row>
    <row r="516" spans="1:14">
      <c r="A516" s="21">
        <v>1</v>
      </c>
      <c r="B516" s="3">
        <v>21</v>
      </c>
      <c r="C516" s="3">
        <v>23.75</v>
      </c>
      <c r="D516" s="3">
        <v>2</v>
      </c>
      <c r="E516" s="3">
        <v>0</v>
      </c>
      <c r="F516" s="3">
        <v>0</v>
      </c>
      <c r="G516" s="3">
        <v>0</v>
      </c>
      <c r="H516" s="3">
        <v>3077.0954999999999</v>
      </c>
      <c r="I516" s="21">
        <f t="shared" si="14"/>
        <v>2217.5717555157912</v>
      </c>
      <c r="J516" s="21">
        <f t="shared" si="15"/>
        <v>0.27932956402692366</v>
      </c>
      <c r="L516" s="26">
        <v>485</v>
      </c>
      <c r="M516" s="26">
        <v>12418.209298427186</v>
      </c>
      <c r="N516" s="26">
        <v>-2855.1802984271853</v>
      </c>
    </row>
    <row r="517" spans="1:14">
      <c r="A517" s="21">
        <v>1</v>
      </c>
      <c r="B517" s="3">
        <v>24</v>
      </c>
      <c r="C517" s="3">
        <v>25.27</v>
      </c>
      <c r="D517" s="3">
        <v>0</v>
      </c>
      <c r="E517" s="3">
        <v>0</v>
      </c>
      <c r="F517" s="3">
        <v>0</v>
      </c>
      <c r="G517" s="3">
        <v>0</v>
      </c>
      <c r="H517" s="3">
        <v>3044.2132999999999</v>
      </c>
      <c r="I517" s="21">
        <f t="shared" si="14"/>
        <v>2560.2374673449121</v>
      </c>
      <c r="J517" s="21">
        <f t="shared" si="15"/>
        <v>0.15898223447584561</v>
      </c>
      <c r="L517" s="26">
        <v>486</v>
      </c>
      <c r="M517" s="26">
        <v>6321.708736497153</v>
      </c>
      <c r="N517" s="26">
        <v>-1974.6853864971526</v>
      </c>
    </row>
    <row r="518" spans="1:14">
      <c r="A518" s="21">
        <v>1</v>
      </c>
      <c r="B518" s="3">
        <v>57</v>
      </c>
      <c r="C518" s="3">
        <v>28.7</v>
      </c>
      <c r="D518" s="3">
        <v>0</v>
      </c>
      <c r="E518" s="3">
        <v>0</v>
      </c>
      <c r="F518" s="3">
        <v>0</v>
      </c>
      <c r="G518" s="3">
        <v>1</v>
      </c>
      <c r="H518" s="3">
        <v>11455.28</v>
      </c>
      <c r="I518" s="21">
        <f t="shared" si="14"/>
        <v>11420.242906288375</v>
      </c>
      <c r="J518" s="21">
        <f t="shared" si="15"/>
        <v>3.0585977568095982E-3</v>
      </c>
      <c r="L518" s="26">
        <v>487</v>
      </c>
      <c r="M518" s="26">
        <v>10398.224547370666</v>
      </c>
      <c r="N518" s="26">
        <v>2077.1267526293341</v>
      </c>
    </row>
    <row r="519" spans="1:14">
      <c r="A519" s="21">
        <v>1</v>
      </c>
      <c r="B519" s="3">
        <v>56</v>
      </c>
      <c r="C519" s="3">
        <v>32.11</v>
      </c>
      <c r="D519" s="3">
        <v>1</v>
      </c>
      <c r="E519" s="3">
        <v>0</v>
      </c>
      <c r="F519" s="3">
        <v>0</v>
      </c>
      <c r="G519" s="3">
        <v>0</v>
      </c>
      <c r="H519" s="3">
        <v>11763.000899999999</v>
      </c>
      <c r="I519" s="21">
        <f t="shared" si="14"/>
        <v>13572.292841338647</v>
      </c>
      <c r="J519" s="21">
        <f t="shared" si="15"/>
        <v>0.15381210600252934</v>
      </c>
      <c r="L519" s="26">
        <v>488</v>
      </c>
      <c r="M519" s="26">
        <v>1654.0000625373657</v>
      </c>
      <c r="N519" s="26">
        <v>-400.06406253736577</v>
      </c>
    </row>
    <row r="520" spans="1:14">
      <c r="A520" s="21">
        <v>1</v>
      </c>
      <c r="B520" s="3">
        <v>27</v>
      </c>
      <c r="C520" s="3">
        <v>33.659999999999997</v>
      </c>
      <c r="D520" s="3">
        <v>0</v>
      </c>
      <c r="E520" s="3">
        <v>0</v>
      </c>
      <c r="F520" s="3">
        <v>1</v>
      </c>
      <c r="G520" s="3">
        <v>0</v>
      </c>
      <c r="H520" s="3">
        <v>2498.4144000000001</v>
      </c>
      <c r="I520" s="21">
        <f t="shared" si="14"/>
        <v>5313.9877957923563</v>
      </c>
      <c r="J520" s="21">
        <f t="shared" si="15"/>
        <v>1.1269441113501251</v>
      </c>
      <c r="L520" s="26">
        <v>489</v>
      </c>
      <c r="M520" s="26">
        <v>35016.993242191194</v>
      </c>
      <c r="N520" s="26">
        <v>13868.142367808803</v>
      </c>
    </row>
    <row r="521" spans="1:14">
      <c r="A521" s="21">
        <v>1</v>
      </c>
      <c r="B521" s="3">
        <v>51</v>
      </c>
      <c r="C521" s="3">
        <v>22.42</v>
      </c>
      <c r="D521" s="3">
        <v>0</v>
      </c>
      <c r="E521" s="3">
        <v>0</v>
      </c>
      <c r="F521" s="3">
        <v>0</v>
      </c>
      <c r="G521" s="3">
        <v>0</v>
      </c>
      <c r="H521" s="3">
        <v>9361.3268000000007</v>
      </c>
      <c r="I521" s="21">
        <f t="shared" ref="I521:I584" si="16">SUMPRODUCT($A$7:$G$7,A521:G521)</f>
        <v>8534.2822102319151</v>
      </c>
      <c r="J521" s="21">
        <f t="shared" si="15"/>
        <v>8.8346941351100522E-2</v>
      </c>
      <c r="L521" s="26">
        <v>490</v>
      </c>
      <c r="M521" s="26">
        <v>12479.564401467331</v>
      </c>
      <c r="N521" s="26">
        <v>-2017.5850014673306</v>
      </c>
    </row>
    <row r="522" spans="1:14">
      <c r="A522" s="21">
        <v>1</v>
      </c>
      <c r="B522" s="3">
        <v>19</v>
      </c>
      <c r="C522" s="3">
        <v>30.4</v>
      </c>
      <c r="D522" s="3">
        <v>0</v>
      </c>
      <c r="E522" s="3">
        <v>0</v>
      </c>
      <c r="F522" s="3">
        <v>0</v>
      </c>
      <c r="G522" s="3">
        <v>1</v>
      </c>
      <c r="H522" s="3">
        <v>1256.299</v>
      </c>
      <c r="I522" s="21">
        <f t="shared" si="16"/>
        <v>2229.6903315832669</v>
      </c>
      <c r="J522" s="21">
        <f t="shared" ref="J522:J585" si="17">ABS((H522-I522)/H522)</f>
        <v>0.77480864951995265</v>
      </c>
      <c r="L522" s="26">
        <v>491</v>
      </c>
      <c r="M522" s="26">
        <v>3076.2936684154729</v>
      </c>
      <c r="N522" s="26">
        <v>-1327.519668415473</v>
      </c>
    </row>
    <row r="523" spans="1:14">
      <c r="A523" s="21">
        <v>1</v>
      </c>
      <c r="B523" s="3">
        <v>39</v>
      </c>
      <c r="C523" s="3">
        <v>28.3</v>
      </c>
      <c r="D523" s="3">
        <v>1</v>
      </c>
      <c r="E523" s="3">
        <v>1</v>
      </c>
      <c r="F523" s="3">
        <v>0</v>
      </c>
      <c r="G523" s="3">
        <v>1</v>
      </c>
      <c r="H523" s="3">
        <v>21082.16</v>
      </c>
      <c r="I523" s="21">
        <f t="shared" si="16"/>
        <v>30974.090418513417</v>
      </c>
      <c r="J523" s="21">
        <f t="shared" si="17"/>
        <v>0.46920858292098233</v>
      </c>
      <c r="L523" s="26">
        <v>492</v>
      </c>
      <c r="M523" s="26">
        <v>11146.662425035127</v>
      </c>
      <c r="N523" s="26">
        <v>13366.428834964874</v>
      </c>
    </row>
    <row r="524" spans="1:14">
      <c r="A524" s="21">
        <v>1</v>
      </c>
      <c r="B524" s="3">
        <v>58</v>
      </c>
      <c r="C524" s="3">
        <v>35.700000000000003</v>
      </c>
      <c r="D524" s="3">
        <v>0</v>
      </c>
      <c r="E524" s="3">
        <v>0</v>
      </c>
      <c r="F524" s="3">
        <v>0</v>
      </c>
      <c r="G524" s="3">
        <v>1</v>
      </c>
      <c r="H524" s="3">
        <v>11362.754999999999</v>
      </c>
      <c r="I524" s="21">
        <f t="shared" si="16"/>
        <v>14047.738640043581</v>
      </c>
      <c r="J524" s="21">
        <f t="shared" si="17"/>
        <v>0.23629688751043051</v>
      </c>
      <c r="L524" s="26">
        <v>493</v>
      </c>
      <c r="M524" s="26">
        <v>953.8572699955057</v>
      </c>
      <c r="N524" s="26">
        <v>1242.6159300044942</v>
      </c>
    </row>
    <row r="525" spans="1:14">
      <c r="A525" s="21">
        <v>1</v>
      </c>
      <c r="B525" s="3">
        <v>20</v>
      </c>
      <c r="C525" s="3">
        <v>35.31</v>
      </c>
      <c r="D525" s="3">
        <v>1</v>
      </c>
      <c r="E525" s="3">
        <v>0</v>
      </c>
      <c r="F525" s="3">
        <v>1</v>
      </c>
      <c r="G525" s="3">
        <v>0</v>
      </c>
      <c r="H525" s="3">
        <v>27724.28875</v>
      </c>
      <c r="I525" s="21">
        <f t="shared" si="16"/>
        <v>4545.2454081463984</v>
      </c>
      <c r="J525" s="21">
        <f t="shared" si="17"/>
        <v>0.83605547290563409</v>
      </c>
      <c r="L525" s="26">
        <v>494</v>
      </c>
      <c r="M525" s="26">
        <v>17426.296089361851</v>
      </c>
      <c r="N525" s="26">
        <v>-4852.2470893618502</v>
      </c>
    </row>
    <row r="526" spans="1:14">
      <c r="A526" s="21">
        <v>1</v>
      </c>
      <c r="B526" s="3">
        <v>45</v>
      </c>
      <c r="C526" s="3">
        <v>30.495000000000001</v>
      </c>
      <c r="D526" s="3">
        <v>2</v>
      </c>
      <c r="E526" s="3">
        <v>0</v>
      </c>
      <c r="F526" s="3">
        <v>0</v>
      </c>
      <c r="G526" s="3">
        <v>0</v>
      </c>
      <c r="H526" s="3">
        <v>8413.4630500000003</v>
      </c>
      <c r="I526" s="21">
        <f t="shared" si="16"/>
        <v>10669.860933289721</v>
      </c>
      <c r="J526" s="21">
        <f t="shared" si="17"/>
        <v>0.26818895737465931</v>
      </c>
      <c r="L526" s="26">
        <v>495</v>
      </c>
      <c r="M526" s="26">
        <v>26882.140350217353</v>
      </c>
      <c r="N526" s="26">
        <v>-8940.0343502173528</v>
      </c>
    </row>
    <row r="527" spans="1:14">
      <c r="A527" s="21">
        <v>1</v>
      </c>
      <c r="B527" s="3">
        <v>35</v>
      </c>
      <c r="C527" s="3">
        <v>31</v>
      </c>
      <c r="D527" s="3">
        <v>1</v>
      </c>
      <c r="E527" s="3">
        <v>0</v>
      </c>
      <c r="F527" s="3">
        <v>0</v>
      </c>
      <c r="G527" s="3">
        <v>1</v>
      </c>
      <c r="H527" s="3">
        <v>5240.7650000000003</v>
      </c>
      <c r="I527" s="21">
        <f t="shared" si="16"/>
        <v>7016.5215268433913</v>
      </c>
      <c r="J527" s="21">
        <f t="shared" si="17"/>
        <v>0.33883536599015429</v>
      </c>
      <c r="L527" s="26">
        <v>496</v>
      </c>
      <c r="M527" s="26">
        <v>2432.9978552342754</v>
      </c>
      <c r="N527" s="26">
        <v>-465.97515523427546</v>
      </c>
    </row>
    <row r="528" spans="1:14">
      <c r="A528" s="21">
        <v>1</v>
      </c>
      <c r="B528" s="3">
        <v>31</v>
      </c>
      <c r="C528" s="3">
        <v>30.875</v>
      </c>
      <c r="D528" s="3">
        <v>0</v>
      </c>
      <c r="E528" s="3">
        <v>0</v>
      </c>
      <c r="F528" s="3">
        <v>0</v>
      </c>
      <c r="G528" s="3">
        <v>0</v>
      </c>
      <c r="H528" s="3">
        <v>3857.7592500000001</v>
      </c>
      <c r="I528" s="21">
        <f t="shared" si="16"/>
        <v>6257.3668828979053</v>
      </c>
      <c r="J528" s="21">
        <f t="shared" si="17"/>
        <v>0.62202109499132308</v>
      </c>
      <c r="L528" s="26">
        <v>497</v>
      </c>
      <c r="M528" s="26">
        <v>3954.094231739924</v>
      </c>
      <c r="N528" s="26">
        <v>977.55276826007594</v>
      </c>
    </row>
    <row r="529" spans="1:14">
      <c r="A529" s="21">
        <v>1</v>
      </c>
      <c r="B529" s="3">
        <v>50</v>
      </c>
      <c r="C529" s="3">
        <v>27.36</v>
      </c>
      <c r="D529" s="3">
        <v>0</v>
      </c>
      <c r="E529" s="3">
        <v>0</v>
      </c>
      <c r="F529" s="3">
        <v>0</v>
      </c>
      <c r="G529" s="3">
        <v>0</v>
      </c>
      <c r="H529" s="3">
        <v>25656.575260000001</v>
      </c>
      <c r="I529" s="21">
        <f t="shared" si="16"/>
        <v>9950.1640131873282</v>
      </c>
      <c r="J529" s="21">
        <f t="shared" si="17"/>
        <v>0.61217879189432678</v>
      </c>
      <c r="L529" s="26">
        <v>498</v>
      </c>
      <c r="M529" s="26">
        <v>9279.2545076279948</v>
      </c>
      <c r="N529" s="26">
        <v>-1251.286507627995</v>
      </c>
    </row>
    <row r="530" spans="1:14">
      <c r="A530" s="21">
        <v>1</v>
      </c>
      <c r="B530" s="3">
        <v>32</v>
      </c>
      <c r="C530" s="3">
        <v>44.22</v>
      </c>
      <c r="D530" s="3">
        <v>0</v>
      </c>
      <c r="E530" s="3">
        <v>0</v>
      </c>
      <c r="F530" s="3">
        <v>1</v>
      </c>
      <c r="G530" s="3">
        <v>0</v>
      </c>
      <c r="H530" s="3">
        <v>3994.1777999999999</v>
      </c>
      <c r="I530" s="21">
        <f t="shared" si="16"/>
        <v>10175.072243696728</v>
      </c>
      <c r="J530" s="21">
        <f t="shared" si="17"/>
        <v>1.5474760396737293</v>
      </c>
      <c r="L530" s="26">
        <v>499</v>
      </c>
      <c r="M530" s="26">
        <v>7348.1366050434453</v>
      </c>
      <c r="N530" s="26">
        <v>862.96359495655543</v>
      </c>
    </row>
    <row r="531" spans="1:14">
      <c r="A531" s="21">
        <v>1</v>
      </c>
      <c r="B531" s="3">
        <v>51</v>
      </c>
      <c r="C531" s="3">
        <v>33.914999999999999</v>
      </c>
      <c r="D531" s="3">
        <v>0</v>
      </c>
      <c r="E531" s="3">
        <v>0</v>
      </c>
      <c r="F531" s="3">
        <v>0</v>
      </c>
      <c r="G531" s="3">
        <v>0</v>
      </c>
      <c r="H531" s="3">
        <v>9866.3048500000004</v>
      </c>
      <c r="I531" s="21">
        <f t="shared" si="16"/>
        <v>12426.964352986399</v>
      </c>
      <c r="J531" s="21">
        <f t="shared" si="17"/>
        <v>0.25953581831463463</v>
      </c>
      <c r="L531" s="26">
        <v>500</v>
      </c>
      <c r="M531" s="26">
        <v>16261.008874108777</v>
      </c>
      <c r="N531" s="26">
        <v>-2790.148874108776</v>
      </c>
    </row>
    <row r="532" spans="1:14">
      <c r="A532" s="21">
        <v>1</v>
      </c>
      <c r="B532" s="3">
        <v>38</v>
      </c>
      <c r="C532" s="3">
        <v>37.729999999999997</v>
      </c>
      <c r="D532" s="3">
        <v>0</v>
      </c>
      <c r="E532" s="3">
        <v>0</v>
      </c>
      <c r="F532" s="3">
        <v>1</v>
      </c>
      <c r="G532" s="3">
        <v>0</v>
      </c>
      <c r="H532" s="3">
        <v>5397.6166999999996</v>
      </c>
      <c r="I532" s="21">
        <f t="shared" si="16"/>
        <v>9519.3283250304794</v>
      </c>
      <c r="J532" s="21">
        <f t="shared" si="17"/>
        <v>0.76361695431809373</v>
      </c>
      <c r="L532" s="26">
        <v>501</v>
      </c>
      <c r="M532" s="26">
        <v>29998.194509713765</v>
      </c>
      <c r="N532" s="26">
        <v>6199.5044902862355</v>
      </c>
    </row>
    <row r="533" spans="1:14">
      <c r="A533" s="21">
        <v>1</v>
      </c>
      <c r="B533" s="3">
        <v>42</v>
      </c>
      <c r="C533" s="3">
        <v>26.07</v>
      </c>
      <c r="D533" s="3">
        <v>1</v>
      </c>
      <c r="E533" s="3">
        <v>1</v>
      </c>
      <c r="F533" s="3">
        <v>1</v>
      </c>
      <c r="G533" s="3">
        <v>0</v>
      </c>
      <c r="H533" s="3">
        <v>38245.593269999998</v>
      </c>
      <c r="I533" s="21">
        <f t="shared" si="16"/>
        <v>30914.21500191385</v>
      </c>
      <c r="J533" s="21">
        <f t="shared" si="17"/>
        <v>0.19169210466495526</v>
      </c>
      <c r="L533" s="26">
        <v>502</v>
      </c>
      <c r="M533" s="26">
        <v>7700.7263036174081</v>
      </c>
      <c r="N533" s="26">
        <v>-863.35760361740813</v>
      </c>
    </row>
    <row r="534" spans="1:14">
      <c r="A534" s="21">
        <v>1</v>
      </c>
      <c r="B534" s="3">
        <v>18</v>
      </c>
      <c r="C534" s="3">
        <v>33.880000000000003</v>
      </c>
      <c r="D534" s="3">
        <v>0</v>
      </c>
      <c r="E534" s="3">
        <v>0</v>
      </c>
      <c r="F534" s="3">
        <v>1</v>
      </c>
      <c r="G534" s="3">
        <v>0</v>
      </c>
      <c r="H534" s="3">
        <v>11482.63485</v>
      </c>
      <c r="I534" s="21">
        <f t="shared" si="16"/>
        <v>3075.4313738083538</v>
      </c>
      <c r="J534" s="21">
        <f t="shared" si="17"/>
        <v>0.73216675319007007</v>
      </c>
      <c r="L534" s="26">
        <v>503</v>
      </c>
      <c r="M534" s="26">
        <v>32258.758300203044</v>
      </c>
      <c r="N534" s="26">
        <v>-10040.643400203044</v>
      </c>
    </row>
    <row r="535" spans="1:14">
      <c r="A535" s="21">
        <v>1</v>
      </c>
      <c r="B535" s="3">
        <v>19</v>
      </c>
      <c r="C535" s="3">
        <v>30.59</v>
      </c>
      <c r="D535" s="3">
        <v>2</v>
      </c>
      <c r="E535" s="3">
        <v>0</v>
      </c>
      <c r="F535" s="3">
        <v>0</v>
      </c>
      <c r="G535" s="3">
        <v>0</v>
      </c>
      <c r="H535" s="3">
        <v>24059.680189999999</v>
      </c>
      <c r="I535" s="21">
        <f t="shared" si="16"/>
        <v>4019.8657038386541</v>
      </c>
      <c r="J535" s="21">
        <f t="shared" si="17"/>
        <v>0.83292106661045962</v>
      </c>
      <c r="L535" s="26">
        <v>504</v>
      </c>
      <c r="M535" s="26">
        <v>25947.04465230172</v>
      </c>
      <c r="N535" s="26">
        <v>6601.2958476982785</v>
      </c>
    </row>
    <row r="536" spans="1:14">
      <c r="A536" s="21">
        <v>1</v>
      </c>
      <c r="B536" s="3">
        <v>51</v>
      </c>
      <c r="C536" s="3">
        <v>25.8</v>
      </c>
      <c r="D536" s="3">
        <v>1</v>
      </c>
      <c r="E536" s="3">
        <v>0</v>
      </c>
      <c r="F536" s="3">
        <v>0</v>
      </c>
      <c r="G536" s="3">
        <v>1</v>
      </c>
      <c r="H536" s="3">
        <v>9861.0249999999996</v>
      </c>
      <c r="I536" s="21">
        <f t="shared" si="16"/>
        <v>9367.6888362328282</v>
      </c>
      <c r="J536" s="21">
        <f t="shared" si="17"/>
        <v>5.0028892916017503E-2</v>
      </c>
      <c r="L536" s="26">
        <v>505</v>
      </c>
      <c r="M536" s="26">
        <v>7010.8287238010844</v>
      </c>
      <c r="N536" s="26">
        <v>-1036.4440238010848</v>
      </c>
    </row>
    <row r="537" spans="1:14">
      <c r="A537" s="21">
        <v>1</v>
      </c>
      <c r="B537" s="3">
        <v>46</v>
      </c>
      <c r="C537" s="3">
        <v>39.424999999999997</v>
      </c>
      <c r="D537" s="3">
        <v>1</v>
      </c>
      <c r="E537" s="3">
        <v>0</v>
      </c>
      <c r="F537" s="3">
        <v>0</v>
      </c>
      <c r="G537" s="3">
        <v>0</v>
      </c>
      <c r="H537" s="3">
        <v>8342.9087500000005</v>
      </c>
      <c r="I537" s="21">
        <f t="shared" si="16"/>
        <v>13479.390298659417</v>
      </c>
      <c r="J537" s="21">
        <f t="shared" si="17"/>
        <v>0.61567034982366498</v>
      </c>
      <c r="L537" s="26">
        <v>506</v>
      </c>
      <c r="M537" s="26">
        <v>9214.0376599079736</v>
      </c>
      <c r="N537" s="26">
        <v>-2417.1744099079733</v>
      </c>
    </row>
    <row r="538" spans="1:14">
      <c r="A538" s="21">
        <v>1</v>
      </c>
      <c r="B538" s="3">
        <v>18</v>
      </c>
      <c r="C538" s="3">
        <v>25.46</v>
      </c>
      <c r="D538" s="3">
        <v>0</v>
      </c>
      <c r="E538" s="3">
        <v>0</v>
      </c>
      <c r="F538" s="3">
        <v>0</v>
      </c>
      <c r="G538" s="3">
        <v>0</v>
      </c>
      <c r="H538" s="3">
        <v>1708.0014000000001</v>
      </c>
      <c r="I538" s="21">
        <f t="shared" si="16"/>
        <v>1082.5409771940031</v>
      </c>
      <c r="J538" s="21">
        <f t="shared" si="17"/>
        <v>0.3661943267763112</v>
      </c>
      <c r="L538" s="26">
        <v>507</v>
      </c>
      <c r="M538" s="26">
        <v>4576.7081456907563</v>
      </c>
      <c r="N538" s="26">
        <v>-1933.4396456907562</v>
      </c>
    </row>
    <row r="539" spans="1:14">
      <c r="A539" s="21">
        <v>1</v>
      </c>
      <c r="B539" s="3">
        <v>57</v>
      </c>
      <c r="C539" s="3">
        <v>42.13</v>
      </c>
      <c r="D539" s="3">
        <v>1</v>
      </c>
      <c r="E539" s="3">
        <v>1</v>
      </c>
      <c r="F539" s="3">
        <v>1</v>
      </c>
      <c r="G539" s="3">
        <v>0</v>
      </c>
      <c r="H539" s="3">
        <v>48675.517699999997</v>
      </c>
      <c r="I539" s="21">
        <f t="shared" si="16"/>
        <v>40207.890697099341</v>
      </c>
      <c r="J539" s="21">
        <f t="shared" si="17"/>
        <v>0.17396069734869316</v>
      </c>
      <c r="L539" s="26">
        <v>508</v>
      </c>
      <c r="M539" s="26">
        <v>2217.5717555157912</v>
      </c>
      <c r="N539" s="26">
        <v>859.52374448420869</v>
      </c>
    </row>
    <row r="540" spans="1:14">
      <c r="A540" s="21">
        <v>1</v>
      </c>
      <c r="B540" s="3">
        <v>62</v>
      </c>
      <c r="C540" s="3">
        <v>31.73</v>
      </c>
      <c r="D540" s="3">
        <v>0</v>
      </c>
      <c r="E540" s="3">
        <v>0</v>
      </c>
      <c r="F540" s="3">
        <v>0</v>
      </c>
      <c r="G540" s="3">
        <v>0</v>
      </c>
      <c r="H540" s="3">
        <v>14043.476699999999</v>
      </c>
      <c r="I540" s="21">
        <f t="shared" si="16"/>
        <v>14514.103333470344</v>
      </c>
      <c r="J540" s="21">
        <f t="shared" si="17"/>
        <v>3.3512116943971937E-2</v>
      </c>
      <c r="L540" s="26">
        <v>509</v>
      </c>
      <c r="M540" s="26">
        <v>2560.2374673449121</v>
      </c>
      <c r="N540" s="26">
        <v>483.97583265508774</v>
      </c>
    </row>
    <row r="541" spans="1:14">
      <c r="A541" s="21">
        <v>1</v>
      </c>
      <c r="B541" s="3">
        <v>59</v>
      </c>
      <c r="C541" s="3">
        <v>29.7</v>
      </c>
      <c r="D541" s="3">
        <v>2</v>
      </c>
      <c r="E541" s="3">
        <v>0</v>
      </c>
      <c r="F541" s="3">
        <v>1</v>
      </c>
      <c r="G541" s="3">
        <v>0</v>
      </c>
      <c r="H541" s="3">
        <v>12925.886</v>
      </c>
      <c r="I541" s="21">
        <f t="shared" si="16"/>
        <v>13140.26089909093</v>
      </c>
      <c r="J541" s="21">
        <f t="shared" si="17"/>
        <v>1.6584928808046878E-2</v>
      </c>
      <c r="L541" s="26">
        <v>510</v>
      </c>
      <c r="M541" s="26">
        <v>11420.242906288375</v>
      </c>
      <c r="N541" s="26">
        <v>35.037093711625857</v>
      </c>
    </row>
    <row r="542" spans="1:14">
      <c r="A542" s="21">
        <v>1</v>
      </c>
      <c r="B542" s="3">
        <v>37</v>
      </c>
      <c r="C542" s="3">
        <v>36.19</v>
      </c>
      <c r="D542" s="3">
        <v>0</v>
      </c>
      <c r="E542" s="3">
        <v>0</v>
      </c>
      <c r="F542" s="3">
        <v>1</v>
      </c>
      <c r="G542" s="3">
        <v>0</v>
      </c>
      <c r="H542" s="3">
        <v>19214.705529999999</v>
      </c>
      <c r="I542" s="21">
        <f t="shared" si="16"/>
        <v>8740.8142789168141</v>
      </c>
      <c r="J542" s="21">
        <f t="shared" si="17"/>
        <v>0.54509767192269776</v>
      </c>
      <c r="L542" s="26">
        <v>511</v>
      </c>
      <c r="M542" s="26">
        <v>13572.292841338647</v>
      </c>
      <c r="N542" s="26">
        <v>-1809.291941338648</v>
      </c>
    </row>
    <row r="543" spans="1:14">
      <c r="A543" s="21">
        <v>1</v>
      </c>
      <c r="B543" s="3">
        <v>64</v>
      </c>
      <c r="C543" s="3">
        <v>40.479999999999997</v>
      </c>
      <c r="D543" s="3">
        <v>0</v>
      </c>
      <c r="E543" s="3">
        <v>0</v>
      </c>
      <c r="F543" s="3">
        <v>1</v>
      </c>
      <c r="G543" s="3">
        <v>0</v>
      </c>
      <c r="H543" s="3">
        <v>13831.1152</v>
      </c>
      <c r="I543" s="21">
        <f t="shared" si="16"/>
        <v>17132.758151796595</v>
      </c>
      <c r="J543" s="21">
        <f t="shared" si="17"/>
        <v>0.23871126109893115</v>
      </c>
      <c r="L543" s="26">
        <v>512</v>
      </c>
      <c r="M543" s="26">
        <v>5313.9877957923563</v>
      </c>
      <c r="N543" s="26">
        <v>-2815.5733957923562</v>
      </c>
    </row>
    <row r="544" spans="1:14">
      <c r="A544" s="21">
        <v>1</v>
      </c>
      <c r="B544" s="3">
        <v>38</v>
      </c>
      <c r="C544" s="3">
        <v>28.024999999999999</v>
      </c>
      <c r="D544" s="3">
        <v>1</v>
      </c>
      <c r="E544" s="3">
        <v>0</v>
      </c>
      <c r="F544" s="3">
        <v>0</v>
      </c>
      <c r="G544" s="3">
        <v>0</v>
      </c>
      <c r="H544" s="3">
        <v>6067.1267500000004</v>
      </c>
      <c r="I544" s="21">
        <f t="shared" si="16"/>
        <v>7562.827957704345</v>
      </c>
      <c r="J544" s="21">
        <f t="shared" si="17"/>
        <v>0.24652545914000304</v>
      </c>
      <c r="L544" s="26">
        <v>513</v>
      </c>
      <c r="M544" s="26">
        <v>8534.2822102319151</v>
      </c>
      <c r="N544" s="26">
        <v>827.04458976808564</v>
      </c>
    </row>
    <row r="545" spans="1:14">
      <c r="A545" s="21">
        <v>1</v>
      </c>
      <c r="B545" s="3">
        <v>33</v>
      </c>
      <c r="C545" s="3">
        <v>38.9</v>
      </c>
      <c r="D545" s="3">
        <v>3</v>
      </c>
      <c r="E545" s="3">
        <v>0</v>
      </c>
      <c r="F545" s="3">
        <v>0</v>
      </c>
      <c r="G545" s="3">
        <v>1</v>
      </c>
      <c r="H545" s="3">
        <v>5972.3779999999997</v>
      </c>
      <c r="I545" s="21">
        <f t="shared" si="16"/>
        <v>10120.863578823048</v>
      </c>
      <c r="J545" s="21">
        <f t="shared" si="17"/>
        <v>0.69461202536461153</v>
      </c>
      <c r="L545" s="26">
        <v>514</v>
      </c>
      <c r="M545" s="26">
        <v>2229.6903315832669</v>
      </c>
      <c r="N545" s="26">
        <v>-973.39133158326695</v>
      </c>
    </row>
    <row r="546" spans="1:14">
      <c r="A546" s="21">
        <v>1</v>
      </c>
      <c r="B546" s="3">
        <v>46</v>
      </c>
      <c r="C546" s="3">
        <v>30.2</v>
      </c>
      <c r="D546" s="3">
        <v>2</v>
      </c>
      <c r="E546" s="3">
        <v>0</v>
      </c>
      <c r="F546" s="3">
        <v>0</v>
      </c>
      <c r="G546" s="3">
        <v>1</v>
      </c>
      <c r="H546" s="3">
        <v>8825.0859999999993</v>
      </c>
      <c r="I546" s="21">
        <f t="shared" si="16"/>
        <v>10044.222900352346</v>
      </c>
      <c r="J546" s="21">
        <f t="shared" si="17"/>
        <v>0.13814447817872222</v>
      </c>
      <c r="L546" s="26">
        <v>515</v>
      </c>
      <c r="M546" s="26">
        <v>30974.090418513417</v>
      </c>
      <c r="N546" s="26">
        <v>-9891.930418513417</v>
      </c>
    </row>
    <row r="547" spans="1:14">
      <c r="A547" s="21">
        <v>1</v>
      </c>
      <c r="B547" s="3">
        <v>46</v>
      </c>
      <c r="C547" s="3">
        <v>28.05</v>
      </c>
      <c r="D547" s="3">
        <v>1</v>
      </c>
      <c r="E547" s="3">
        <v>0</v>
      </c>
      <c r="F547" s="3">
        <v>1</v>
      </c>
      <c r="G547" s="3">
        <v>0</v>
      </c>
      <c r="H547" s="3">
        <v>8233.0974999999999</v>
      </c>
      <c r="I547" s="21">
        <f t="shared" si="16"/>
        <v>8768.8754742363599</v>
      </c>
      <c r="J547" s="21">
        <f t="shared" si="17"/>
        <v>6.5076111905192427E-2</v>
      </c>
      <c r="L547" s="26">
        <v>516</v>
      </c>
      <c r="M547" s="26">
        <v>14047.738640043581</v>
      </c>
      <c r="N547" s="26">
        <v>-2684.9836400435815</v>
      </c>
    </row>
    <row r="548" spans="1:14">
      <c r="A548" s="21">
        <v>1</v>
      </c>
      <c r="B548" s="3">
        <v>53</v>
      </c>
      <c r="C548" s="3">
        <v>31.35</v>
      </c>
      <c r="D548" s="3">
        <v>0</v>
      </c>
      <c r="E548" s="3">
        <v>0</v>
      </c>
      <c r="F548" s="3">
        <v>1</v>
      </c>
      <c r="G548" s="3">
        <v>0</v>
      </c>
      <c r="H548" s="3">
        <v>27346.04207</v>
      </c>
      <c r="I548" s="21">
        <f t="shared" si="16"/>
        <v>11213.892468810089</v>
      </c>
      <c r="J548" s="21">
        <f t="shared" si="17"/>
        <v>0.58992630669897561</v>
      </c>
      <c r="L548" s="26">
        <v>517</v>
      </c>
      <c r="M548" s="26">
        <v>4545.2454081463984</v>
      </c>
      <c r="N548" s="26">
        <v>23179.043341853601</v>
      </c>
    </row>
    <row r="549" spans="1:14">
      <c r="A549" s="21">
        <v>1</v>
      </c>
      <c r="B549" s="3">
        <v>34</v>
      </c>
      <c r="C549" s="3">
        <v>38</v>
      </c>
      <c r="D549" s="3">
        <v>3</v>
      </c>
      <c r="E549" s="3">
        <v>0</v>
      </c>
      <c r="F549" s="3">
        <v>0</v>
      </c>
      <c r="G549" s="3">
        <v>1</v>
      </c>
      <c r="H549" s="3">
        <v>6196.4480000000003</v>
      </c>
      <c r="I549" s="21">
        <f t="shared" si="16"/>
        <v>10073.09276818848</v>
      </c>
      <c r="J549" s="21">
        <f t="shared" si="17"/>
        <v>0.62562370703158965</v>
      </c>
      <c r="L549" s="26">
        <v>518</v>
      </c>
      <c r="M549" s="26">
        <v>10669.860933289721</v>
      </c>
      <c r="N549" s="26">
        <v>-2256.397883289721</v>
      </c>
    </row>
    <row r="550" spans="1:14">
      <c r="A550" s="21">
        <v>1</v>
      </c>
      <c r="B550" s="3">
        <v>20</v>
      </c>
      <c r="C550" s="3">
        <v>31.79</v>
      </c>
      <c r="D550" s="3">
        <v>2</v>
      </c>
      <c r="E550" s="3">
        <v>0</v>
      </c>
      <c r="F550" s="3">
        <v>1</v>
      </c>
      <c r="G550" s="3">
        <v>0</v>
      </c>
      <c r="H550" s="3">
        <v>3056.3881000000001</v>
      </c>
      <c r="I550" s="21">
        <f t="shared" si="16"/>
        <v>3824.7720543066198</v>
      </c>
      <c r="J550" s="21">
        <f t="shared" si="17"/>
        <v>0.25140261287714727</v>
      </c>
      <c r="L550" s="26">
        <v>519</v>
      </c>
      <c r="M550" s="26">
        <v>7016.5215268433913</v>
      </c>
      <c r="N550" s="26">
        <v>-1775.7565268433909</v>
      </c>
    </row>
    <row r="551" spans="1:14">
      <c r="A551" s="21">
        <v>1</v>
      </c>
      <c r="B551" s="3">
        <v>63</v>
      </c>
      <c r="C551" s="3">
        <v>36.299999999999997</v>
      </c>
      <c r="D551" s="3">
        <v>0</v>
      </c>
      <c r="E551" s="3">
        <v>0</v>
      </c>
      <c r="F551" s="3">
        <v>1</v>
      </c>
      <c r="G551" s="3">
        <v>0</v>
      </c>
      <c r="H551" s="3">
        <v>13887.204</v>
      </c>
      <c r="I551" s="21">
        <f t="shared" si="16"/>
        <v>15460.230981988121</v>
      </c>
      <c r="J551" s="21">
        <f t="shared" si="17"/>
        <v>0.11327168391766416</v>
      </c>
      <c r="L551" s="26">
        <v>520</v>
      </c>
      <c r="M551" s="26">
        <v>6257.3668828979053</v>
      </c>
      <c r="N551" s="26">
        <v>-2399.6076328979052</v>
      </c>
    </row>
    <row r="552" spans="1:14">
      <c r="A552" s="21">
        <v>1</v>
      </c>
      <c r="B552" s="3">
        <v>54</v>
      </c>
      <c r="C552" s="3">
        <v>47.41</v>
      </c>
      <c r="D552" s="3">
        <v>0</v>
      </c>
      <c r="E552" s="3">
        <v>1</v>
      </c>
      <c r="F552" s="3">
        <v>1</v>
      </c>
      <c r="G552" s="3">
        <v>0</v>
      </c>
      <c r="H552" s="3">
        <v>63770.428010000003</v>
      </c>
      <c r="I552" s="21">
        <f t="shared" si="16"/>
        <v>40753.353628193909</v>
      </c>
      <c r="J552" s="21">
        <f t="shared" si="17"/>
        <v>0.36093648890355146</v>
      </c>
      <c r="L552" s="26">
        <v>521</v>
      </c>
      <c r="M552" s="26">
        <v>9950.1640131873282</v>
      </c>
      <c r="N552" s="26">
        <v>15706.411246812673</v>
      </c>
    </row>
    <row r="553" spans="1:14">
      <c r="A553" s="21">
        <v>1</v>
      </c>
      <c r="B553" s="3">
        <v>54</v>
      </c>
      <c r="C553" s="3">
        <v>30.21</v>
      </c>
      <c r="D553" s="3">
        <v>0</v>
      </c>
      <c r="E553" s="3">
        <v>0</v>
      </c>
      <c r="F553" s="3">
        <v>0</v>
      </c>
      <c r="G553" s="3">
        <v>0</v>
      </c>
      <c r="H553" s="3">
        <v>10231.499900000001</v>
      </c>
      <c r="I553" s="21">
        <f t="shared" si="16"/>
        <v>11943.317379676149</v>
      </c>
      <c r="J553" s="21">
        <f t="shared" si="17"/>
        <v>0.16730855655641932</v>
      </c>
      <c r="L553" s="26">
        <v>522</v>
      </c>
      <c r="M553" s="26">
        <v>10175.072243696728</v>
      </c>
      <c r="N553" s="26">
        <v>-6180.8944436967286</v>
      </c>
    </row>
    <row r="554" spans="1:14">
      <c r="A554" s="21">
        <v>1</v>
      </c>
      <c r="B554" s="3">
        <v>49</v>
      </c>
      <c r="C554" s="3">
        <v>25.84</v>
      </c>
      <c r="D554" s="3">
        <v>2</v>
      </c>
      <c r="E554" s="3">
        <v>1</v>
      </c>
      <c r="F554" s="3">
        <v>0</v>
      </c>
      <c r="G554" s="3">
        <v>0</v>
      </c>
      <c r="H554" s="3">
        <v>23807.240600000001</v>
      </c>
      <c r="I554" s="21">
        <f t="shared" si="16"/>
        <v>33965.386015556964</v>
      </c>
      <c r="J554" s="21">
        <f t="shared" si="17"/>
        <v>0.42668302413665538</v>
      </c>
      <c r="L554" s="26">
        <v>523</v>
      </c>
      <c r="M554" s="26">
        <v>12426.964352986399</v>
      </c>
      <c r="N554" s="26">
        <v>-2560.6595029863984</v>
      </c>
    </row>
    <row r="555" spans="1:14">
      <c r="A555" s="21">
        <v>1</v>
      </c>
      <c r="B555" s="3">
        <v>28</v>
      </c>
      <c r="C555" s="3">
        <v>35.435000000000002</v>
      </c>
      <c r="D555" s="3">
        <v>0</v>
      </c>
      <c r="E555" s="3">
        <v>0</v>
      </c>
      <c r="F555" s="3">
        <v>0</v>
      </c>
      <c r="G555" s="3">
        <v>0</v>
      </c>
      <c r="H555" s="3">
        <v>3268.84665</v>
      </c>
      <c r="I555" s="21">
        <f t="shared" si="16"/>
        <v>7030.5521974047697</v>
      </c>
      <c r="J555" s="21">
        <f t="shared" si="17"/>
        <v>1.150774554506792</v>
      </c>
      <c r="L555" s="26">
        <v>524</v>
      </c>
      <c r="M555" s="26">
        <v>9519.3283250304794</v>
      </c>
      <c r="N555" s="26">
        <v>-4121.7116250304798</v>
      </c>
    </row>
    <row r="556" spans="1:14">
      <c r="A556" s="21">
        <v>1</v>
      </c>
      <c r="B556" s="3">
        <v>54</v>
      </c>
      <c r="C556" s="3">
        <v>46.7</v>
      </c>
      <c r="D556" s="3">
        <v>2</v>
      </c>
      <c r="E556" s="3">
        <v>0</v>
      </c>
      <c r="F556" s="3">
        <v>0</v>
      </c>
      <c r="G556" s="3">
        <v>1</v>
      </c>
      <c r="H556" s="3">
        <v>11538.421</v>
      </c>
      <c r="I556" s="21">
        <f t="shared" si="16"/>
        <v>17687.856048445119</v>
      </c>
      <c r="J556" s="21">
        <f t="shared" si="17"/>
        <v>0.53295290997313394</v>
      </c>
      <c r="L556" s="26">
        <v>525</v>
      </c>
      <c r="M556" s="26">
        <v>30914.21500191385</v>
      </c>
      <c r="N556" s="26">
        <v>7331.3782680861477</v>
      </c>
    </row>
    <row r="557" spans="1:14">
      <c r="A557" s="21">
        <v>1</v>
      </c>
      <c r="B557" s="3">
        <v>25</v>
      </c>
      <c r="C557" s="3">
        <v>28.594999999999999</v>
      </c>
      <c r="D557" s="3">
        <v>0</v>
      </c>
      <c r="E557" s="3">
        <v>0</v>
      </c>
      <c r="F557" s="3">
        <v>0</v>
      </c>
      <c r="G557" s="3">
        <v>0</v>
      </c>
      <c r="H557" s="3">
        <v>3213.6220499999999</v>
      </c>
      <c r="I557" s="21">
        <f t="shared" si="16"/>
        <v>3943.2262959567743</v>
      </c>
      <c r="J557" s="21">
        <f t="shared" si="17"/>
        <v>0.22703486427620645</v>
      </c>
      <c r="L557" s="26">
        <v>526</v>
      </c>
      <c r="M557" s="26">
        <v>3075.4313738083538</v>
      </c>
      <c r="N557" s="26">
        <v>8407.2034761916475</v>
      </c>
    </row>
    <row r="558" spans="1:14">
      <c r="A558" s="21">
        <v>1</v>
      </c>
      <c r="B558" s="3">
        <v>43</v>
      </c>
      <c r="C558" s="3">
        <v>46.2</v>
      </c>
      <c r="D558" s="3">
        <v>0</v>
      </c>
      <c r="E558" s="3">
        <v>1</v>
      </c>
      <c r="F558" s="3">
        <v>1</v>
      </c>
      <c r="G558" s="3">
        <v>0</v>
      </c>
      <c r="H558" s="3">
        <v>45863.205000000002</v>
      </c>
      <c r="I558" s="21">
        <f t="shared" si="16"/>
        <v>37516.527316291831</v>
      </c>
      <c r="J558" s="21">
        <f t="shared" si="17"/>
        <v>0.18199071965659988</v>
      </c>
      <c r="L558" s="26">
        <v>527</v>
      </c>
      <c r="M558" s="26">
        <v>4019.8657038386541</v>
      </c>
      <c r="N558" s="26">
        <v>20039.814486161344</v>
      </c>
    </row>
    <row r="559" spans="1:14">
      <c r="A559" s="21">
        <v>1</v>
      </c>
      <c r="B559" s="3">
        <v>63</v>
      </c>
      <c r="C559" s="3">
        <v>30.8</v>
      </c>
      <c r="D559" s="3">
        <v>0</v>
      </c>
      <c r="E559" s="3">
        <v>0</v>
      </c>
      <c r="F559" s="3">
        <v>0</v>
      </c>
      <c r="G559" s="3">
        <v>1</v>
      </c>
      <c r="H559" s="3">
        <v>13390.558999999999</v>
      </c>
      <c r="I559" s="21">
        <f t="shared" si="16"/>
        <v>13673.428052977588</v>
      </c>
      <c r="J559" s="21">
        <f t="shared" si="17"/>
        <v>2.1124514142956137E-2</v>
      </c>
      <c r="L559" s="26">
        <v>528</v>
      </c>
      <c r="M559" s="26">
        <v>9367.6888362328282</v>
      </c>
      <c r="N559" s="26">
        <v>493.33616376717146</v>
      </c>
    </row>
    <row r="560" spans="1:14">
      <c r="A560" s="21">
        <v>1</v>
      </c>
      <c r="B560" s="3">
        <v>32</v>
      </c>
      <c r="C560" s="3">
        <v>28.93</v>
      </c>
      <c r="D560" s="3">
        <v>0</v>
      </c>
      <c r="E560" s="3">
        <v>0</v>
      </c>
      <c r="F560" s="3">
        <v>1</v>
      </c>
      <c r="G560" s="3">
        <v>0</v>
      </c>
      <c r="H560" s="3">
        <v>3972.9247</v>
      </c>
      <c r="I560" s="21">
        <f t="shared" si="16"/>
        <v>4997.2462356309561</v>
      </c>
      <c r="J560" s="21">
        <f t="shared" si="17"/>
        <v>0.25782556000393264</v>
      </c>
      <c r="L560" s="26">
        <v>529</v>
      </c>
      <c r="M560" s="26">
        <v>13479.390298659417</v>
      </c>
      <c r="N560" s="26">
        <v>-5136.4815486594161</v>
      </c>
    </row>
    <row r="561" spans="1:14">
      <c r="A561" s="21">
        <v>1</v>
      </c>
      <c r="B561" s="3">
        <v>62</v>
      </c>
      <c r="C561" s="3">
        <v>21.4</v>
      </c>
      <c r="D561" s="3">
        <v>0</v>
      </c>
      <c r="E561" s="3">
        <v>0</v>
      </c>
      <c r="F561" s="3">
        <v>0</v>
      </c>
      <c r="G561" s="3">
        <v>1</v>
      </c>
      <c r="H561" s="3">
        <v>12957.118</v>
      </c>
      <c r="I561" s="21">
        <f t="shared" si="16"/>
        <v>10233.193115863467</v>
      </c>
      <c r="J561" s="21">
        <f t="shared" si="17"/>
        <v>0.2102261385700534</v>
      </c>
      <c r="L561" s="26">
        <v>530</v>
      </c>
      <c r="M561" s="26">
        <v>1082.5409771940031</v>
      </c>
      <c r="N561" s="26">
        <v>625.46042280599704</v>
      </c>
    </row>
    <row r="562" spans="1:14">
      <c r="A562" s="21">
        <v>1</v>
      </c>
      <c r="B562" s="3">
        <v>52</v>
      </c>
      <c r="C562" s="3">
        <v>31.73</v>
      </c>
      <c r="D562" s="3">
        <v>2</v>
      </c>
      <c r="E562" s="3">
        <v>0</v>
      </c>
      <c r="F562" s="3">
        <v>0</v>
      </c>
      <c r="G562" s="3">
        <v>0</v>
      </c>
      <c r="H562" s="3">
        <v>11187.6567</v>
      </c>
      <c r="I562" s="21">
        <f t="shared" si="16"/>
        <v>12887.127716060017</v>
      </c>
      <c r="J562" s="21">
        <f t="shared" si="17"/>
        <v>0.15190589608099228</v>
      </c>
      <c r="L562" s="26">
        <v>531</v>
      </c>
      <c r="M562" s="26">
        <v>40207.890697099341</v>
      </c>
      <c r="N562" s="26">
        <v>8467.6270029006555</v>
      </c>
    </row>
    <row r="563" spans="1:14">
      <c r="A563" s="21">
        <v>1</v>
      </c>
      <c r="B563" s="3">
        <v>25</v>
      </c>
      <c r="C563" s="3">
        <v>41.325000000000003</v>
      </c>
      <c r="D563" s="3">
        <v>0</v>
      </c>
      <c r="E563" s="3">
        <v>0</v>
      </c>
      <c r="F563" s="3">
        <v>0</v>
      </c>
      <c r="G563" s="3">
        <v>0</v>
      </c>
      <c r="H563" s="3">
        <v>17878.900679999999</v>
      </c>
      <c r="I563" s="21">
        <f t="shared" si="16"/>
        <v>8254.1304871063694</v>
      </c>
      <c r="J563" s="21">
        <f t="shared" si="17"/>
        <v>0.53833120755910091</v>
      </c>
      <c r="L563" s="26">
        <v>532</v>
      </c>
      <c r="M563" s="26">
        <v>14514.103333470344</v>
      </c>
      <c r="N563" s="26">
        <v>-470.62663347034504</v>
      </c>
    </row>
    <row r="564" spans="1:14">
      <c r="A564" s="21">
        <v>1</v>
      </c>
      <c r="B564" s="3">
        <v>28</v>
      </c>
      <c r="C564" s="3">
        <v>23.8</v>
      </c>
      <c r="D564" s="3">
        <v>2</v>
      </c>
      <c r="E564" s="3">
        <v>0</v>
      </c>
      <c r="F564" s="3">
        <v>0</v>
      </c>
      <c r="G564" s="3">
        <v>1</v>
      </c>
      <c r="H564" s="3">
        <v>3847.674</v>
      </c>
      <c r="I564" s="21">
        <f t="shared" si="16"/>
        <v>3250.8033268114195</v>
      </c>
      <c r="J564" s="21">
        <f t="shared" si="17"/>
        <v>0.15512506339897311</v>
      </c>
      <c r="L564" s="26">
        <v>533</v>
      </c>
      <c r="M564" s="26">
        <v>13140.26089909093</v>
      </c>
      <c r="N564" s="26">
        <v>-214.37489909092983</v>
      </c>
    </row>
    <row r="565" spans="1:14">
      <c r="A565" s="21">
        <v>1</v>
      </c>
      <c r="B565" s="3">
        <v>46</v>
      </c>
      <c r="C565" s="3">
        <v>33.44</v>
      </c>
      <c r="D565" s="3">
        <v>1</v>
      </c>
      <c r="E565" s="3">
        <v>0</v>
      </c>
      <c r="F565" s="3">
        <v>0</v>
      </c>
      <c r="G565" s="3">
        <v>0</v>
      </c>
      <c r="H565" s="3">
        <v>8334.5895999999993</v>
      </c>
      <c r="I565" s="21">
        <f t="shared" si="16"/>
        <v>11452.621910283116</v>
      </c>
      <c r="J565" s="21">
        <f t="shared" si="17"/>
        <v>0.37410747978318182</v>
      </c>
      <c r="L565" s="26">
        <v>534</v>
      </c>
      <c r="M565" s="26">
        <v>8740.8142789168141</v>
      </c>
      <c r="N565" s="26">
        <v>10473.891251083185</v>
      </c>
    </row>
    <row r="566" spans="1:14">
      <c r="A566" s="21">
        <v>1</v>
      </c>
      <c r="B566" s="3">
        <v>34</v>
      </c>
      <c r="C566" s="3">
        <v>34.21</v>
      </c>
      <c r="D566" s="3">
        <v>0</v>
      </c>
      <c r="E566" s="3">
        <v>0</v>
      </c>
      <c r="F566" s="3">
        <v>1</v>
      </c>
      <c r="G566" s="3">
        <v>0</v>
      </c>
      <c r="H566" s="3">
        <v>3935.1799000000001</v>
      </c>
      <c r="I566" s="21">
        <f t="shared" si="16"/>
        <v>7299.2852642706284</v>
      </c>
      <c r="J566" s="21">
        <f t="shared" si="17"/>
        <v>0.85487968778012624</v>
      </c>
      <c r="L566" s="26">
        <v>535</v>
      </c>
      <c r="M566" s="26">
        <v>17132.758151796595</v>
      </c>
      <c r="N566" s="26">
        <v>-3301.6429517965953</v>
      </c>
    </row>
    <row r="567" spans="1:14">
      <c r="A567" s="21">
        <v>1</v>
      </c>
      <c r="B567" s="3">
        <v>35</v>
      </c>
      <c r="C567" s="3">
        <v>34.104999999999997</v>
      </c>
      <c r="D567" s="3">
        <v>3</v>
      </c>
      <c r="E567" s="3">
        <v>1</v>
      </c>
      <c r="F567" s="3">
        <v>0</v>
      </c>
      <c r="G567" s="3">
        <v>0</v>
      </c>
      <c r="H567" s="3">
        <v>39983.425949999997</v>
      </c>
      <c r="I567" s="21">
        <f t="shared" si="16"/>
        <v>33637.711322793832</v>
      </c>
      <c r="J567" s="21">
        <f t="shared" si="17"/>
        <v>0.1587086267980537</v>
      </c>
      <c r="L567" s="26">
        <v>536</v>
      </c>
      <c r="M567" s="26">
        <v>7562.827957704345</v>
      </c>
      <c r="N567" s="26">
        <v>-1495.7012077043446</v>
      </c>
    </row>
    <row r="568" spans="1:14">
      <c r="A568" s="21">
        <v>1</v>
      </c>
      <c r="B568" s="3">
        <v>19</v>
      </c>
      <c r="C568" s="3">
        <v>35.53</v>
      </c>
      <c r="D568" s="3">
        <v>0</v>
      </c>
      <c r="E568" s="3">
        <v>0</v>
      </c>
      <c r="F568" s="3">
        <v>0</v>
      </c>
      <c r="G568" s="3">
        <v>0</v>
      </c>
      <c r="H568" s="3">
        <v>1646.4296999999999</v>
      </c>
      <c r="I568" s="21">
        <f t="shared" si="16"/>
        <v>4749.6656085791556</v>
      </c>
      <c r="J568" s="21">
        <f t="shared" si="17"/>
        <v>1.884827459428821</v>
      </c>
      <c r="L568" s="26">
        <v>537</v>
      </c>
      <c r="M568" s="26">
        <v>10120.863578823048</v>
      </c>
      <c r="N568" s="26">
        <v>-4148.4855788230479</v>
      </c>
    </row>
    <row r="569" spans="1:14">
      <c r="A569" s="21">
        <v>1</v>
      </c>
      <c r="B569" s="3">
        <v>46</v>
      </c>
      <c r="C569" s="3">
        <v>19.95</v>
      </c>
      <c r="D569" s="3">
        <v>2</v>
      </c>
      <c r="E569" s="3">
        <v>0</v>
      </c>
      <c r="F569" s="3">
        <v>0</v>
      </c>
      <c r="G569" s="3">
        <v>0</v>
      </c>
      <c r="H569" s="3">
        <v>9193.8384999999998</v>
      </c>
      <c r="I569" s="21">
        <f t="shared" si="16"/>
        <v>7355.8944491565017</v>
      </c>
      <c r="J569" s="21">
        <f t="shared" si="17"/>
        <v>0.19991041291877143</v>
      </c>
      <c r="L569" s="26">
        <v>538</v>
      </c>
      <c r="M569" s="26">
        <v>10044.222900352346</v>
      </c>
      <c r="N569" s="26">
        <v>-1219.1369003523469</v>
      </c>
    </row>
    <row r="570" spans="1:14">
      <c r="A570" s="21">
        <v>1</v>
      </c>
      <c r="B570" s="3">
        <v>54</v>
      </c>
      <c r="C570" s="3">
        <v>32.68</v>
      </c>
      <c r="D570" s="3">
        <v>0</v>
      </c>
      <c r="E570" s="3">
        <v>0</v>
      </c>
      <c r="F570" s="3">
        <v>0</v>
      </c>
      <c r="G570" s="3">
        <v>0</v>
      </c>
      <c r="H570" s="3">
        <v>10923.933199999999</v>
      </c>
      <c r="I570" s="21">
        <f t="shared" si="16"/>
        <v>12779.761476466369</v>
      </c>
      <c r="J570" s="21">
        <f t="shared" si="17"/>
        <v>0.16988645412683126</v>
      </c>
      <c r="L570" s="26">
        <v>539</v>
      </c>
      <c r="M570" s="26">
        <v>8768.8754742363599</v>
      </c>
      <c r="N570" s="26">
        <v>-535.77797423636002</v>
      </c>
    </row>
    <row r="571" spans="1:14">
      <c r="A571" s="21">
        <v>1</v>
      </c>
      <c r="B571" s="3">
        <v>27</v>
      </c>
      <c r="C571" s="3">
        <v>30.5</v>
      </c>
      <c r="D571" s="3">
        <v>0</v>
      </c>
      <c r="E571" s="3">
        <v>0</v>
      </c>
      <c r="F571" s="3">
        <v>0</v>
      </c>
      <c r="G571" s="3">
        <v>1</v>
      </c>
      <c r="H571" s="3">
        <v>2494.0219999999999</v>
      </c>
      <c r="I571" s="21">
        <f t="shared" si="16"/>
        <v>4319.6055900567671</v>
      </c>
      <c r="J571" s="21">
        <f t="shared" si="17"/>
        <v>0.73198375557904749</v>
      </c>
      <c r="L571" s="26">
        <v>540</v>
      </c>
      <c r="M571" s="26">
        <v>11213.892468810089</v>
      </c>
      <c r="N571" s="26">
        <v>16132.149601189911</v>
      </c>
    </row>
    <row r="572" spans="1:14">
      <c r="A572" s="21">
        <v>1</v>
      </c>
      <c r="B572" s="3">
        <v>50</v>
      </c>
      <c r="C572" s="3">
        <v>44.77</v>
      </c>
      <c r="D572" s="3">
        <v>1</v>
      </c>
      <c r="E572" s="3">
        <v>0</v>
      </c>
      <c r="F572" s="3">
        <v>1</v>
      </c>
      <c r="G572" s="3">
        <v>0</v>
      </c>
      <c r="H572" s="3">
        <v>9058.7302999999993</v>
      </c>
      <c r="I572" s="21">
        <f t="shared" si="16"/>
        <v>15458.984153470263</v>
      </c>
      <c r="J572" s="21">
        <f t="shared" si="17"/>
        <v>0.70652880056162659</v>
      </c>
      <c r="L572" s="26">
        <v>541</v>
      </c>
      <c r="M572" s="26">
        <v>10073.09276818848</v>
      </c>
      <c r="N572" s="26">
        <v>-3876.6447681884802</v>
      </c>
    </row>
    <row r="573" spans="1:14">
      <c r="A573" s="21">
        <v>1</v>
      </c>
      <c r="B573" s="3">
        <v>18</v>
      </c>
      <c r="C573" s="3">
        <v>32.119999999999997</v>
      </c>
      <c r="D573" s="3">
        <v>2</v>
      </c>
      <c r="E573" s="3">
        <v>0</v>
      </c>
      <c r="F573" s="3">
        <v>1</v>
      </c>
      <c r="G573" s="3">
        <v>0</v>
      </c>
      <c r="H573" s="3">
        <v>2801.2588000000001</v>
      </c>
      <c r="I573" s="21">
        <f t="shared" si="16"/>
        <v>3422.5109135184184</v>
      </c>
      <c r="J573" s="21">
        <f t="shared" si="17"/>
        <v>0.22177605065209197</v>
      </c>
      <c r="L573" s="26">
        <v>542</v>
      </c>
      <c r="M573" s="26">
        <v>3824.7720543066198</v>
      </c>
      <c r="N573" s="26">
        <v>-768.38395430661967</v>
      </c>
    </row>
    <row r="574" spans="1:14">
      <c r="A574" s="21">
        <v>1</v>
      </c>
      <c r="B574" s="3">
        <v>19</v>
      </c>
      <c r="C574" s="3">
        <v>30.495000000000001</v>
      </c>
      <c r="D574" s="3">
        <v>0</v>
      </c>
      <c r="E574" s="3">
        <v>0</v>
      </c>
      <c r="F574" s="3">
        <v>0</v>
      </c>
      <c r="G574" s="3">
        <v>0</v>
      </c>
      <c r="H574" s="3">
        <v>2128.4310500000001</v>
      </c>
      <c r="I574" s="21">
        <f t="shared" si="16"/>
        <v>3044.6064881990924</v>
      </c>
      <c r="J574" s="21">
        <f t="shared" si="17"/>
        <v>0.43044637889448767</v>
      </c>
      <c r="L574" s="26">
        <v>543</v>
      </c>
      <c r="M574" s="26">
        <v>15460.230981988121</v>
      </c>
      <c r="N574" s="26">
        <v>-1573.0269819881214</v>
      </c>
    </row>
    <row r="575" spans="1:14">
      <c r="A575" s="21">
        <v>1</v>
      </c>
      <c r="B575" s="3">
        <v>38</v>
      </c>
      <c r="C575" s="3">
        <v>40.564999999999998</v>
      </c>
      <c r="D575" s="3">
        <v>1</v>
      </c>
      <c r="E575" s="3">
        <v>0</v>
      </c>
      <c r="F575" s="3">
        <v>0</v>
      </c>
      <c r="G575" s="3">
        <v>0</v>
      </c>
      <c r="H575" s="3">
        <v>6373.55735</v>
      </c>
      <c r="I575" s="21">
        <f t="shared" si="16"/>
        <v>11809.39029525469</v>
      </c>
      <c r="J575" s="21">
        <f t="shared" si="17"/>
        <v>0.85287268110244441</v>
      </c>
      <c r="L575" s="26">
        <v>544</v>
      </c>
      <c r="M575" s="26">
        <v>40753.353628193909</v>
      </c>
      <c r="N575" s="26">
        <v>23017.074381806095</v>
      </c>
    </row>
    <row r="576" spans="1:14">
      <c r="A576" s="21">
        <v>1</v>
      </c>
      <c r="B576" s="3">
        <v>41</v>
      </c>
      <c r="C576" s="3">
        <v>30.59</v>
      </c>
      <c r="D576" s="3">
        <v>2</v>
      </c>
      <c r="E576" s="3">
        <v>0</v>
      </c>
      <c r="F576" s="3">
        <v>0</v>
      </c>
      <c r="G576" s="3">
        <v>0</v>
      </c>
      <c r="H576" s="3">
        <v>7256.7231000000002</v>
      </c>
      <c r="I576" s="21">
        <f t="shared" si="16"/>
        <v>9674.0062975892379</v>
      </c>
      <c r="J576" s="21">
        <f t="shared" si="17"/>
        <v>0.33310947162766036</v>
      </c>
      <c r="L576" s="26">
        <v>545</v>
      </c>
      <c r="M576" s="26">
        <v>11943.317379676149</v>
      </c>
      <c r="N576" s="26">
        <v>-1711.8174796761487</v>
      </c>
    </row>
    <row r="577" spans="1:14">
      <c r="A577" s="21">
        <v>1</v>
      </c>
      <c r="B577" s="3">
        <v>49</v>
      </c>
      <c r="C577" s="3">
        <v>31.9</v>
      </c>
      <c r="D577" s="3">
        <v>5</v>
      </c>
      <c r="E577" s="3">
        <v>0</v>
      </c>
      <c r="F577" s="3">
        <v>0</v>
      </c>
      <c r="G577" s="3">
        <v>1</v>
      </c>
      <c r="H577" s="3">
        <v>11552.904</v>
      </c>
      <c r="I577" s="21">
        <f t="shared" si="16"/>
        <v>12805.564774533234</v>
      </c>
      <c r="J577" s="21">
        <f t="shared" si="17"/>
        <v>0.10842821636302293</v>
      </c>
      <c r="L577" s="26">
        <v>546</v>
      </c>
      <c r="M577" s="26">
        <v>33965.386015556964</v>
      </c>
      <c r="N577" s="26">
        <v>-10158.145415556963</v>
      </c>
    </row>
    <row r="578" spans="1:14">
      <c r="A578" s="21">
        <v>1</v>
      </c>
      <c r="B578" s="3">
        <v>48</v>
      </c>
      <c r="C578" s="3">
        <v>40.564999999999998</v>
      </c>
      <c r="D578" s="3">
        <v>2</v>
      </c>
      <c r="E578" s="3">
        <v>1</v>
      </c>
      <c r="F578" s="3">
        <v>0</v>
      </c>
      <c r="G578" s="3">
        <v>0</v>
      </c>
      <c r="H578" s="3">
        <v>45702.022349999999</v>
      </c>
      <c r="I578" s="21">
        <f t="shared" si="16"/>
        <v>38694.873278873631</v>
      </c>
      <c r="J578" s="21">
        <f t="shared" si="17"/>
        <v>0.15332251639683445</v>
      </c>
      <c r="L578" s="26">
        <v>547</v>
      </c>
      <c r="M578" s="26">
        <v>7030.5521974047697</v>
      </c>
      <c r="N578" s="26">
        <v>-3761.7055474047697</v>
      </c>
    </row>
    <row r="579" spans="1:14">
      <c r="A579" s="21">
        <v>1</v>
      </c>
      <c r="B579" s="3">
        <v>31</v>
      </c>
      <c r="C579" s="3">
        <v>29.1</v>
      </c>
      <c r="D579" s="3">
        <v>0</v>
      </c>
      <c r="E579" s="3">
        <v>0</v>
      </c>
      <c r="F579" s="3">
        <v>0</v>
      </c>
      <c r="G579" s="3">
        <v>1</v>
      </c>
      <c r="H579" s="3">
        <v>3761.2919999999999</v>
      </c>
      <c r="I579" s="21">
        <f t="shared" si="16"/>
        <v>4873.5332839308385</v>
      </c>
      <c r="J579" s="21">
        <f t="shared" si="17"/>
        <v>0.29570724206757643</v>
      </c>
      <c r="L579" s="26">
        <v>548</v>
      </c>
      <c r="M579" s="26">
        <v>17687.856048445119</v>
      </c>
      <c r="N579" s="26">
        <v>-6149.4350484451188</v>
      </c>
    </row>
    <row r="580" spans="1:14">
      <c r="A580" s="21">
        <v>1</v>
      </c>
      <c r="B580" s="3">
        <v>18</v>
      </c>
      <c r="C580" s="3">
        <v>37.29</v>
      </c>
      <c r="D580" s="3">
        <v>1</v>
      </c>
      <c r="E580" s="3">
        <v>0</v>
      </c>
      <c r="F580" s="3">
        <v>1</v>
      </c>
      <c r="G580" s="3">
        <v>0</v>
      </c>
      <c r="H580" s="3">
        <v>2219.4450999999999</v>
      </c>
      <c r="I580" s="21">
        <f t="shared" si="16"/>
        <v>4701.7424696674507</v>
      </c>
      <c r="J580" s="21">
        <f t="shared" si="17"/>
        <v>1.1184315258203281</v>
      </c>
      <c r="L580" s="26">
        <v>549</v>
      </c>
      <c r="M580" s="26">
        <v>3943.2262959567743</v>
      </c>
      <c r="N580" s="26">
        <v>-729.60424595677432</v>
      </c>
    </row>
    <row r="581" spans="1:14">
      <c r="A581" s="21">
        <v>1</v>
      </c>
      <c r="B581" s="3">
        <v>30</v>
      </c>
      <c r="C581" s="3">
        <v>43.12</v>
      </c>
      <c r="D581" s="3">
        <v>2</v>
      </c>
      <c r="E581" s="3">
        <v>0</v>
      </c>
      <c r="F581" s="3">
        <v>1</v>
      </c>
      <c r="G581" s="3">
        <v>0</v>
      </c>
      <c r="H581" s="3">
        <v>4753.6368000000002</v>
      </c>
      <c r="I581" s="21">
        <f t="shared" si="16"/>
        <v>10231.642283080444</v>
      </c>
      <c r="J581" s="21">
        <f t="shared" si="17"/>
        <v>1.1523820000468785</v>
      </c>
      <c r="L581" s="26">
        <v>550</v>
      </c>
      <c r="M581" s="26">
        <v>37516.527316291831</v>
      </c>
      <c r="N581" s="26">
        <v>8346.6776837081707</v>
      </c>
    </row>
    <row r="582" spans="1:14">
      <c r="A582" s="21">
        <v>1</v>
      </c>
      <c r="B582" s="3">
        <v>62</v>
      </c>
      <c r="C582" s="3">
        <v>36.86</v>
      </c>
      <c r="D582" s="3">
        <v>1</v>
      </c>
      <c r="E582" s="3">
        <v>0</v>
      </c>
      <c r="F582" s="3">
        <v>0</v>
      </c>
      <c r="G582" s="3">
        <v>0</v>
      </c>
      <c r="H582" s="3">
        <v>31620.001059999999</v>
      </c>
      <c r="I582" s="21">
        <f t="shared" si="16"/>
        <v>16722.877525069998</v>
      </c>
      <c r="J582" s="21">
        <f t="shared" si="17"/>
        <v>0.47112976076952734</v>
      </c>
      <c r="L582" s="26">
        <v>551</v>
      </c>
      <c r="M582" s="26">
        <v>13673.428052977588</v>
      </c>
      <c r="N582" s="26">
        <v>-282.86905297758858</v>
      </c>
    </row>
    <row r="583" spans="1:14">
      <c r="A583" s="21">
        <v>1</v>
      </c>
      <c r="B583" s="3">
        <v>57</v>
      </c>
      <c r="C583" s="3">
        <v>34.295000000000002</v>
      </c>
      <c r="D583" s="3">
        <v>2</v>
      </c>
      <c r="E583" s="3">
        <v>0</v>
      </c>
      <c r="F583" s="3">
        <v>0</v>
      </c>
      <c r="G583" s="3">
        <v>0</v>
      </c>
      <c r="H583" s="3">
        <v>13224.057049999999</v>
      </c>
      <c r="I583" s="21">
        <f t="shared" si="16"/>
        <v>15040.774692774994</v>
      </c>
      <c r="J583" s="21">
        <f t="shared" si="17"/>
        <v>0.13737974933910277</v>
      </c>
      <c r="L583" s="26">
        <v>552</v>
      </c>
      <c r="M583" s="26">
        <v>4997.2462356309561</v>
      </c>
      <c r="N583" s="26">
        <v>-1024.3215356309561</v>
      </c>
    </row>
    <row r="584" spans="1:14">
      <c r="A584" s="21">
        <v>1</v>
      </c>
      <c r="B584" s="3">
        <v>58</v>
      </c>
      <c r="C584" s="3">
        <v>27.17</v>
      </c>
      <c r="D584" s="3">
        <v>0</v>
      </c>
      <c r="E584" s="3">
        <v>0</v>
      </c>
      <c r="F584" s="3">
        <v>0</v>
      </c>
      <c r="G584" s="3">
        <v>0</v>
      </c>
      <c r="H584" s="3">
        <v>12222.898300000001</v>
      </c>
      <c r="I584" s="21">
        <f t="shared" si="16"/>
        <v>11941.873284588293</v>
      </c>
      <c r="J584" s="21">
        <f t="shared" si="17"/>
        <v>2.2991684010960599E-2</v>
      </c>
      <c r="L584" s="26">
        <v>553</v>
      </c>
      <c r="M584" s="26">
        <v>10233.193115863467</v>
      </c>
      <c r="N584" s="26">
        <v>2723.9248841365334</v>
      </c>
    </row>
    <row r="585" spans="1:14">
      <c r="A585" s="21">
        <v>1</v>
      </c>
      <c r="B585" s="3">
        <v>22</v>
      </c>
      <c r="C585" s="3">
        <v>26.84</v>
      </c>
      <c r="D585" s="3">
        <v>0</v>
      </c>
      <c r="E585" s="3">
        <v>0</v>
      </c>
      <c r="F585" s="3">
        <v>1</v>
      </c>
      <c r="G585" s="3">
        <v>0</v>
      </c>
      <c r="H585" s="3">
        <v>1664.9996000000001</v>
      </c>
      <c r="I585" s="21">
        <f t="shared" ref="I585:I648" si="18">SUMPRODUCT($A$7:$G$7,A585:G585)</f>
        <v>1719.4219397889674</v>
      </c>
      <c r="J585" s="21">
        <f t="shared" si="17"/>
        <v>3.268609781585971E-2</v>
      </c>
      <c r="L585" s="26">
        <v>554</v>
      </c>
      <c r="M585" s="26">
        <v>12887.127716060017</v>
      </c>
      <c r="N585" s="26">
        <v>-1699.4710160600171</v>
      </c>
    </row>
    <row r="586" spans="1:14">
      <c r="A586" s="21">
        <v>1</v>
      </c>
      <c r="B586" s="3">
        <v>31</v>
      </c>
      <c r="C586" s="3">
        <v>38.094999999999999</v>
      </c>
      <c r="D586" s="3">
        <v>1</v>
      </c>
      <c r="E586" s="3">
        <v>1</v>
      </c>
      <c r="F586" s="3">
        <v>0</v>
      </c>
      <c r="G586" s="3">
        <v>0</v>
      </c>
      <c r="H586" s="3">
        <v>58571.074480000003</v>
      </c>
      <c r="I586" s="21">
        <f t="shared" si="18"/>
        <v>33017.776397037989</v>
      </c>
      <c r="J586" s="21">
        <f t="shared" ref="J586:J649" si="19">ABS((H586-I586)/H586)</f>
        <v>0.43627845843407875</v>
      </c>
      <c r="L586" s="26">
        <v>555</v>
      </c>
      <c r="M586" s="26">
        <v>8254.1304871063694</v>
      </c>
      <c r="N586" s="26">
        <v>9624.7701928936294</v>
      </c>
    </row>
    <row r="587" spans="1:14">
      <c r="A587" s="21">
        <v>1</v>
      </c>
      <c r="B587" s="3">
        <v>52</v>
      </c>
      <c r="C587" s="3">
        <v>30.2</v>
      </c>
      <c r="D587" s="3">
        <v>1</v>
      </c>
      <c r="E587" s="3">
        <v>0</v>
      </c>
      <c r="F587" s="3">
        <v>0</v>
      </c>
      <c r="G587" s="3">
        <v>1</v>
      </c>
      <c r="H587" s="3">
        <v>9724.5300000000007</v>
      </c>
      <c r="I587" s="21">
        <f t="shared" si="18"/>
        <v>11114.717099682535</v>
      </c>
      <c r="J587" s="21">
        <f t="shared" si="19"/>
        <v>0.14295673926478036</v>
      </c>
      <c r="L587" s="26">
        <v>556</v>
      </c>
      <c r="M587" s="26">
        <v>3250.8033268114195</v>
      </c>
      <c r="N587" s="26">
        <v>596.87067318858044</v>
      </c>
    </row>
    <row r="588" spans="1:14">
      <c r="A588" s="21">
        <v>1</v>
      </c>
      <c r="B588" s="3">
        <v>25</v>
      </c>
      <c r="C588" s="3">
        <v>23.465</v>
      </c>
      <c r="D588" s="3">
        <v>0</v>
      </c>
      <c r="E588" s="3">
        <v>0</v>
      </c>
      <c r="F588" s="3">
        <v>0</v>
      </c>
      <c r="G588" s="3">
        <v>0</v>
      </c>
      <c r="H588" s="3">
        <v>3206.4913499999998</v>
      </c>
      <c r="I588" s="21">
        <f t="shared" si="18"/>
        <v>2205.9962487770872</v>
      </c>
      <c r="J588" s="21">
        <f t="shared" si="19"/>
        <v>0.31202176834904377</v>
      </c>
      <c r="L588" s="26">
        <v>557</v>
      </c>
      <c r="M588" s="26">
        <v>11452.621910283116</v>
      </c>
      <c r="N588" s="26">
        <v>-3118.0323102831171</v>
      </c>
    </row>
    <row r="589" spans="1:14">
      <c r="A589" s="21">
        <v>1</v>
      </c>
      <c r="B589" s="3">
        <v>59</v>
      </c>
      <c r="C589" s="3">
        <v>25.46</v>
      </c>
      <c r="D589" s="3">
        <v>1</v>
      </c>
      <c r="E589" s="3">
        <v>0</v>
      </c>
      <c r="F589" s="3">
        <v>0</v>
      </c>
      <c r="G589" s="3">
        <v>0</v>
      </c>
      <c r="H589" s="3">
        <v>12913.992399999999</v>
      </c>
      <c r="I589" s="21">
        <f t="shared" si="18"/>
        <v>12091.34713724006</v>
      </c>
      <c r="J589" s="21">
        <f t="shared" si="19"/>
        <v>6.3701854335917005E-2</v>
      </c>
      <c r="L589" s="26">
        <v>558</v>
      </c>
      <c r="M589" s="26">
        <v>7299.2852642706284</v>
      </c>
      <c r="N589" s="26">
        <v>-3364.1053642706283</v>
      </c>
    </row>
    <row r="590" spans="1:14">
      <c r="A590" s="21">
        <v>1</v>
      </c>
      <c r="B590" s="3">
        <v>19</v>
      </c>
      <c r="C590" s="3">
        <v>30.59</v>
      </c>
      <c r="D590" s="3">
        <v>0</v>
      </c>
      <c r="E590" s="3">
        <v>0</v>
      </c>
      <c r="F590" s="3">
        <v>0</v>
      </c>
      <c r="G590" s="3">
        <v>0</v>
      </c>
      <c r="H590" s="3">
        <v>1639.5631000000001</v>
      </c>
      <c r="I590" s="21">
        <f t="shared" si="18"/>
        <v>3076.7774149987154</v>
      </c>
      <c r="J590" s="21">
        <f t="shared" si="19"/>
        <v>0.87658371611236874</v>
      </c>
      <c r="L590" s="26">
        <v>559</v>
      </c>
      <c r="M590" s="26">
        <v>33637.711322793832</v>
      </c>
      <c r="N590" s="26">
        <v>6345.7146272061655</v>
      </c>
    </row>
    <row r="591" spans="1:14">
      <c r="A591" s="21">
        <v>1</v>
      </c>
      <c r="B591" s="3">
        <v>39</v>
      </c>
      <c r="C591" s="3">
        <v>45.43</v>
      </c>
      <c r="D591" s="3">
        <v>2</v>
      </c>
      <c r="E591" s="3">
        <v>0</v>
      </c>
      <c r="F591" s="3">
        <v>1</v>
      </c>
      <c r="G591" s="3">
        <v>0</v>
      </c>
      <c r="H591" s="3">
        <v>6356.2707</v>
      </c>
      <c r="I591" s="21">
        <f t="shared" si="18"/>
        <v>13326.96128193864</v>
      </c>
      <c r="J591" s="21">
        <f t="shared" si="19"/>
        <v>1.0966635800987268</v>
      </c>
      <c r="L591" s="26">
        <v>560</v>
      </c>
      <c r="M591" s="26">
        <v>4749.6656085791556</v>
      </c>
      <c r="N591" s="26">
        <v>-3103.2359085791559</v>
      </c>
    </row>
    <row r="592" spans="1:14">
      <c r="A592" s="21">
        <v>1</v>
      </c>
      <c r="B592" s="3">
        <v>32</v>
      </c>
      <c r="C592" s="3">
        <v>23.65</v>
      </c>
      <c r="D592" s="3">
        <v>1</v>
      </c>
      <c r="E592" s="3">
        <v>0</v>
      </c>
      <c r="F592" s="3">
        <v>1</v>
      </c>
      <c r="G592" s="3">
        <v>0</v>
      </c>
      <c r="H592" s="3">
        <v>17626.239509999999</v>
      </c>
      <c r="I592" s="21">
        <f t="shared" si="18"/>
        <v>3680.7641326613057</v>
      </c>
      <c r="J592" s="21">
        <f t="shared" si="19"/>
        <v>0.79117700456906448</v>
      </c>
      <c r="L592" s="26">
        <v>561</v>
      </c>
      <c r="M592" s="26">
        <v>7355.8944491565017</v>
      </c>
      <c r="N592" s="26">
        <v>1837.9440508434982</v>
      </c>
    </row>
    <row r="593" spans="1:14">
      <c r="A593" s="21">
        <v>1</v>
      </c>
      <c r="B593" s="3">
        <v>19</v>
      </c>
      <c r="C593" s="3">
        <v>20.7</v>
      </c>
      <c r="D593" s="3">
        <v>0</v>
      </c>
      <c r="E593" s="3">
        <v>0</v>
      </c>
      <c r="F593" s="3">
        <v>0</v>
      </c>
      <c r="G593" s="3">
        <v>1</v>
      </c>
      <c r="H593" s="3">
        <v>1242.816</v>
      </c>
      <c r="I593" s="21">
        <f t="shared" si="18"/>
        <v>-1055.130615325694</v>
      </c>
      <c r="J593" s="21">
        <f t="shared" si="19"/>
        <v>1.8489837717938085</v>
      </c>
      <c r="L593" s="26">
        <v>562</v>
      </c>
      <c r="M593" s="26">
        <v>12779.761476466369</v>
      </c>
      <c r="N593" s="26">
        <v>-1855.8282764663691</v>
      </c>
    </row>
    <row r="594" spans="1:14">
      <c r="A594" s="21">
        <v>1</v>
      </c>
      <c r="B594" s="3">
        <v>33</v>
      </c>
      <c r="C594" s="3">
        <v>28.27</v>
      </c>
      <c r="D594" s="3">
        <v>1</v>
      </c>
      <c r="E594" s="3">
        <v>0</v>
      </c>
      <c r="F594" s="3">
        <v>1</v>
      </c>
      <c r="G594" s="3">
        <v>0</v>
      </c>
      <c r="H594" s="3">
        <v>4779.6022999999996</v>
      </c>
      <c r="I594" s="21">
        <f t="shared" si="18"/>
        <v>5502.2934897522509</v>
      </c>
      <c r="J594" s="21">
        <f t="shared" si="19"/>
        <v>0.1512032057044268</v>
      </c>
      <c r="L594" s="26">
        <v>563</v>
      </c>
      <c r="M594" s="26">
        <v>4319.6055900567671</v>
      </c>
      <c r="N594" s="26">
        <v>-1825.5835900567672</v>
      </c>
    </row>
    <row r="595" spans="1:14">
      <c r="A595" s="21">
        <v>1</v>
      </c>
      <c r="B595" s="3">
        <v>21</v>
      </c>
      <c r="C595" s="3">
        <v>20.234999999999999</v>
      </c>
      <c r="D595" s="3">
        <v>3</v>
      </c>
      <c r="E595" s="3">
        <v>0</v>
      </c>
      <c r="F595" s="3">
        <v>0</v>
      </c>
      <c r="G595" s="3">
        <v>0</v>
      </c>
      <c r="H595" s="3">
        <v>3861.2096499999998</v>
      </c>
      <c r="I595" s="21">
        <f t="shared" si="18"/>
        <v>1498.7916083496787</v>
      </c>
      <c r="J595" s="21">
        <f t="shared" si="19"/>
        <v>0.61183366245091653</v>
      </c>
      <c r="L595" s="26">
        <v>564</v>
      </c>
      <c r="M595" s="26">
        <v>15458.984153470263</v>
      </c>
      <c r="N595" s="26">
        <v>-6400.2538534702635</v>
      </c>
    </row>
    <row r="596" spans="1:14">
      <c r="A596" s="21">
        <v>1</v>
      </c>
      <c r="B596" s="3">
        <v>34</v>
      </c>
      <c r="C596" s="3">
        <v>30.21</v>
      </c>
      <c r="D596" s="3">
        <v>1</v>
      </c>
      <c r="E596" s="3">
        <v>1</v>
      </c>
      <c r="F596" s="3">
        <v>0</v>
      </c>
      <c r="G596" s="3">
        <v>0</v>
      </c>
      <c r="H596" s="3">
        <v>43943.876100000001</v>
      </c>
      <c r="I596" s="21">
        <f t="shared" si="18"/>
        <v>31118.608644544292</v>
      </c>
      <c r="J596" s="21">
        <f t="shared" si="19"/>
        <v>0.29185562571381152</v>
      </c>
      <c r="L596" s="26">
        <v>565</v>
      </c>
      <c r="M596" s="26">
        <v>3422.5109135184184</v>
      </c>
      <c r="N596" s="26">
        <v>-621.25211351841835</v>
      </c>
    </row>
    <row r="597" spans="1:14">
      <c r="A597" s="21">
        <v>1</v>
      </c>
      <c r="B597" s="3">
        <v>61</v>
      </c>
      <c r="C597" s="3">
        <v>35.909999999999997</v>
      </c>
      <c r="D597" s="3">
        <v>0</v>
      </c>
      <c r="E597" s="3">
        <v>0</v>
      </c>
      <c r="F597" s="3">
        <v>0</v>
      </c>
      <c r="G597" s="3">
        <v>0</v>
      </c>
      <c r="H597" s="3">
        <v>13635.6379</v>
      </c>
      <c r="I597" s="21">
        <f t="shared" si="18"/>
        <v>15672.617722028765</v>
      </c>
      <c r="J597" s="21">
        <f t="shared" si="19"/>
        <v>0.14938647072967265</v>
      </c>
      <c r="L597" s="26">
        <v>566</v>
      </c>
      <c r="M597" s="26">
        <v>3044.6064881990924</v>
      </c>
      <c r="N597" s="26">
        <v>-916.17543819909224</v>
      </c>
    </row>
    <row r="598" spans="1:14">
      <c r="A598" s="21">
        <v>1</v>
      </c>
      <c r="B598" s="3">
        <v>38</v>
      </c>
      <c r="C598" s="3">
        <v>30.69</v>
      </c>
      <c r="D598" s="3">
        <v>1</v>
      </c>
      <c r="E598" s="3">
        <v>0</v>
      </c>
      <c r="F598" s="3">
        <v>1</v>
      </c>
      <c r="G598" s="3">
        <v>0</v>
      </c>
      <c r="H598" s="3">
        <v>5976.8311000000003</v>
      </c>
      <c r="I598" s="21">
        <f t="shared" si="18"/>
        <v>7606.8374729309589</v>
      </c>
      <c r="J598" s="21">
        <f t="shared" si="19"/>
        <v>0.27272083578385853</v>
      </c>
      <c r="L598" s="26">
        <v>567</v>
      </c>
      <c r="M598" s="26">
        <v>11809.39029525469</v>
      </c>
      <c r="N598" s="26">
        <v>-5435.8329452546905</v>
      </c>
    </row>
    <row r="599" spans="1:14">
      <c r="A599" s="21">
        <v>1</v>
      </c>
      <c r="B599" s="3">
        <v>58</v>
      </c>
      <c r="C599" s="3">
        <v>29</v>
      </c>
      <c r="D599" s="3">
        <v>0</v>
      </c>
      <c r="E599" s="3">
        <v>0</v>
      </c>
      <c r="F599" s="3">
        <v>0</v>
      </c>
      <c r="G599" s="3">
        <v>1</v>
      </c>
      <c r="H599" s="3">
        <v>11842.441999999999</v>
      </c>
      <c r="I599" s="21">
        <f t="shared" si="18"/>
        <v>11778.841697333268</v>
      </c>
      <c r="J599" s="21">
        <f t="shared" si="19"/>
        <v>5.3705395109160175E-3</v>
      </c>
      <c r="L599" s="26">
        <v>568</v>
      </c>
      <c r="M599" s="26">
        <v>9674.0062975892379</v>
      </c>
      <c r="N599" s="26">
        <v>-2417.2831975892377</v>
      </c>
    </row>
    <row r="600" spans="1:14">
      <c r="A600" s="21">
        <v>1</v>
      </c>
      <c r="B600" s="3">
        <v>47</v>
      </c>
      <c r="C600" s="3">
        <v>19.57</v>
      </c>
      <c r="D600" s="3">
        <v>1</v>
      </c>
      <c r="E600" s="3">
        <v>0</v>
      </c>
      <c r="F600" s="3">
        <v>0</v>
      </c>
      <c r="G600" s="3">
        <v>0</v>
      </c>
      <c r="H600" s="3">
        <v>8428.0692999999992</v>
      </c>
      <c r="I600" s="21">
        <f t="shared" si="18"/>
        <v>7012.6729881630636</v>
      </c>
      <c r="J600" s="21">
        <f t="shared" si="19"/>
        <v>0.16793838083853152</v>
      </c>
      <c r="L600" s="26">
        <v>569</v>
      </c>
      <c r="M600" s="26">
        <v>12805.564774533234</v>
      </c>
      <c r="N600" s="26">
        <v>-1252.6607745332331</v>
      </c>
    </row>
    <row r="601" spans="1:14">
      <c r="A601" s="21">
        <v>1</v>
      </c>
      <c r="B601" s="3">
        <v>20</v>
      </c>
      <c r="C601" s="3">
        <v>31.13</v>
      </c>
      <c r="D601" s="3">
        <v>2</v>
      </c>
      <c r="E601" s="3">
        <v>0</v>
      </c>
      <c r="F601" s="3">
        <v>1</v>
      </c>
      <c r="G601" s="3">
        <v>0</v>
      </c>
      <c r="H601" s="3">
        <v>2566.4706999999999</v>
      </c>
      <c r="I601" s="21">
        <f t="shared" si="18"/>
        <v>3601.268773382918</v>
      </c>
      <c r="J601" s="21">
        <f t="shared" si="19"/>
        <v>0.40319886503396207</v>
      </c>
      <c r="L601" s="26">
        <v>570</v>
      </c>
      <c r="M601" s="26">
        <v>38694.873278873631</v>
      </c>
      <c r="N601" s="26">
        <v>7007.1490711263687</v>
      </c>
    </row>
    <row r="602" spans="1:14">
      <c r="A602" s="21">
        <v>1</v>
      </c>
      <c r="B602" s="3">
        <v>21</v>
      </c>
      <c r="C602" s="3">
        <v>21.85</v>
      </c>
      <c r="D602" s="3">
        <v>1</v>
      </c>
      <c r="E602" s="3">
        <v>1</v>
      </c>
      <c r="F602" s="3">
        <v>0</v>
      </c>
      <c r="G602" s="3">
        <v>0</v>
      </c>
      <c r="H602" s="3">
        <v>15359.104499999999</v>
      </c>
      <c r="I602" s="21">
        <f t="shared" si="18"/>
        <v>24946.484008052048</v>
      </c>
      <c r="J602" s="21">
        <f t="shared" si="19"/>
        <v>0.62421474559614132</v>
      </c>
      <c r="L602" s="26">
        <v>571</v>
      </c>
      <c r="M602" s="26">
        <v>4873.5332839308385</v>
      </c>
      <c r="N602" s="26">
        <v>-1112.2412839308386</v>
      </c>
    </row>
    <row r="603" spans="1:14">
      <c r="A603" s="21">
        <v>1</v>
      </c>
      <c r="B603" s="3">
        <v>41</v>
      </c>
      <c r="C603" s="3">
        <v>40.26</v>
      </c>
      <c r="D603" s="3">
        <v>0</v>
      </c>
      <c r="E603" s="3">
        <v>0</v>
      </c>
      <c r="F603" s="3">
        <v>1</v>
      </c>
      <c r="G603" s="3">
        <v>0</v>
      </c>
      <c r="H603" s="3">
        <v>5709.1643999999997</v>
      </c>
      <c r="I603" s="21">
        <f t="shared" si="18"/>
        <v>11147.110073779751</v>
      </c>
      <c r="J603" s="21">
        <f t="shared" si="19"/>
        <v>0.95249414674058996</v>
      </c>
      <c r="L603" s="26">
        <v>572</v>
      </c>
      <c r="M603" s="26">
        <v>4701.7424696674507</v>
      </c>
      <c r="N603" s="26">
        <v>-2482.2973696674508</v>
      </c>
    </row>
    <row r="604" spans="1:14">
      <c r="A604" s="21">
        <v>1</v>
      </c>
      <c r="B604" s="3">
        <v>46</v>
      </c>
      <c r="C604" s="3">
        <v>33.725000000000001</v>
      </c>
      <c r="D604" s="3">
        <v>1</v>
      </c>
      <c r="E604" s="3">
        <v>0</v>
      </c>
      <c r="F604" s="3">
        <v>0</v>
      </c>
      <c r="G604" s="3">
        <v>0</v>
      </c>
      <c r="H604" s="3">
        <v>8823.9857499999998</v>
      </c>
      <c r="I604" s="21">
        <f t="shared" si="18"/>
        <v>11549.134690681989</v>
      </c>
      <c r="J604" s="21">
        <f t="shared" si="19"/>
        <v>0.30883424088507727</v>
      </c>
      <c r="L604" s="26">
        <v>573</v>
      </c>
      <c r="M604" s="26">
        <v>10231.642283080444</v>
      </c>
      <c r="N604" s="26">
        <v>-5478.0054830804438</v>
      </c>
    </row>
    <row r="605" spans="1:14">
      <c r="A605" s="21">
        <v>1</v>
      </c>
      <c r="B605" s="3">
        <v>42</v>
      </c>
      <c r="C605" s="3">
        <v>29.48</v>
      </c>
      <c r="D605" s="3">
        <v>2</v>
      </c>
      <c r="E605" s="3">
        <v>0</v>
      </c>
      <c r="F605" s="3">
        <v>1</v>
      </c>
      <c r="G605" s="3">
        <v>0</v>
      </c>
      <c r="H605" s="3">
        <v>7640.3091999999997</v>
      </c>
      <c r="I605" s="21">
        <f t="shared" si="18"/>
        <v>8696.6511648242449</v>
      </c>
      <c r="J605" s="21">
        <f t="shared" si="19"/>
        <v>0.13825905957107668</v>
      </c>
      <c r="L605" s="26">
        <v>574</v>
      </c>
      <c r="M605" s="26">
        <v>16722.877525069998</v>
      </c>
      <c r="N605" s="26">
        <v>14897.12353493</v>
      </c>
    </row>
    <row r="606" spans="1:14">
      <c r="A606" s="21">
        <v>1</v>
      </c>
      <c r="B606" s="3">
        <v>34</v>
      </c>
      <c r="C606" s="3">
        <v>33.25</v>
      </c>
      <c r="D606" s="3">
        <v>1</v>
      </c>
      <c r="E606" s="3">
        <v>0</v>
      </c>
      <c r="F606" s="3">
        <v>0</v>
      </c>
      <c r="G606" s="3">
        <v>0</v>
      </c>
      <c r="H606" s="3">
        <v>5594.8455000000004</v>
      </c>
      <c r="I606" s="21">
        <f t="shared" si="18"/>
        <v>8304.2033691835495</v>
      </c>
      <c r="J606" s="21">
        <f t="shared" si="19"/>
        <v>0.48425964026773377</v>
      </c>
      <c r="L606" s="26">
        <v>575</v>
      </c>
      <c r="M606" s="26">
        <v>15040.774692774994</v>
      </c>
      <c r="N606" s="26">
        <v>-1816.7176427749946</v>
      </c>
    </row>
    <row r="607" spans="1:14">
      <c r="A607" s="21">
        <v>1</v>
      </c>
      <c r="B607" s="3">
        <v>43</v>
      </c>
      <c r="C607" s="3">
        <v>32.6</v>
      </c>
      <c r="D607" s="3">
        <v>2</v>
      </c>
      <c r="E607" s="3">
        <v>0</v>
      </c>
      <c r="F607" s="3">
        <v>0</v>
      </c>
      <c r="G607" s="3">
        <v>1</v>
      </c>
      <c r="H607" s="3">
        <v>7441.5010000000002</v>
      </c>
      <c r="I607" s="21">
        <f t="shared" si="18"/>
        <v>10085.942931836185</v>
      </c>
      <c r="J607" s="21">
        <f t="shared" si="19"/>
        <v>0.35536404978460462</v>
      </c>
      <c r="L607" s="26">
        <v>576</v>
      </c>
      <c r="M607" s="26">
        <v>11941.873284588293</v>
      </c>
      <c r="N607" s="26">
        <v>281.0250154117075</v>
      </c>
    </row>
    <row r="608" spans="1:14">
      <c r="A608" s="21">
        <v>1</v>
      </c>
      <c r="B608" s="3">
        <v>52</v>
      </c>
      <c r="C608" s="3">
        <v>37.524999999999999</v>
      </c>
      <c r="D608" s="3">
        <v>2</v>
      </c>
      <c r="E608" s="3">
        <v>0</v>
      </c>
      <c r="F608" s="3">
        <v>0</v>
      </c>
      <c r="G608" s="3">
        <v>0</v>
      </c>
      <c r="H608" s="3">
        <v>33471.971890000001</v>
      </c>
      <c r="I608" s="21">
        <f t="shared" si="18"/>
        <v>14849.554250837069</v>
      </c>
      <c r="J608" s="21">
        <f t="shared" si="19"/>
        <v>0.55635854679737329</v>
      </c>
      <c r="L608" s="26">
        <v>577</v>
      </c>
      <c r="M608" s="26">
        <v>1719.4219397889674</v>
      </c>
      <c r="N608" s="26">
        <v>-54.422339788967292</v>
      </c>
    </row>
    <row r="609" spans="1:14">
      <c r="A609" s="21">
        <v>1</v>
      </c>
      <c r="B609" s="3">
        <v>18</v>
      </c>
      <c r="C609" s="3">
        <v>39.159999999999997</v>
      </c>
      <c r="D609" s="3">
        <v>0</v>
      </c>
      <c r="E609" s="3">
        <v>0</v>
      </c>
      <c r="F609" s="3">
        <v>1</v>
      </c>
      <c r="G609" s="3">
        <v>0</v>
      </c>
      <c r="H609" s="3">
        <v>1633.0444</v>
      </c>
      <c r="I609" s="21">
        <f t="shared" si="18"/>
        <v>4863.457621197972</v>
      </c>
      <c r="J609" s="21">
        <f t="shared" si="19"/>
        <v>1.9781539443740612</v>
      </c>
      <c r="L609" s="26">
        <v>578</v>
      </c>
      <c r="M609" s="26">
        <v>33017.776397037989</v>
      </c>
      <c r="N609" s="26">
        <v>25553.298082962014</v>
      </c>
    </row>
    <row r="610" spans="1:14">
      <c r="A610" s="21">
        <v>1</v>
      </c>
      <c r="B610" s="3">
        <v>51</v>
      </c>
      <c r="C610" s="3">
        <v>31.635000000000002</v>
      </c>
      <c r="D610" s="3">
        <v>0</v>
      </c>
      <c r="E610" s="3">
        <v>0</v>
      </c>
      <c r="F610" s="3">
        <v>0</v>
      </c>
      <c r="G610" s="3">
        <v>0</v>
      </c>
      <c r="H610" s="3">
        <v>9174.1356500000002</v>
      </c>
      <c r="I610" s="21">
        <f t="shared" si="18"/>
        <v>11654.862109795427</v>
      </c>
      <c r="J610" s="21">
        <f t="shared" si="19"/>
        <v>0.27040437970801395</v>
      </c>
      <c r="L610" s="26">
        <v>579</v>
      </c>
      <c r="M610" s="26">
        <v>11114.717099682535</v>
      </c>
      <c r="N610" s="26">
        <v>-1390.1870996825346</v>
      </c>
    </row>
    <row r="611" spans="1:14">
      <c r="A611" s="21">
        <v>1</v>
      </c>
      <c r="B611" s="3">
        <v>56</v>
      </c>
      <c r="C611" s="3">
        <v>25.3</v>
      </c>
      <c r="D611" s="3">
        <v>0</v>
      </c>
      <c r="E611" s="3">
        <v>0</v>
      </c>
      <c r="F611" s="3">
        <v>0</v>
      </c>
      <c r="G611" s="3">
        <v>1</v>
      </c>
      <c r="H611" s="3">
        <v>11070.535</v>
      </c>
      <c r="I611" s="21">
        <f t="shared" si="18"/>
        <v>10011.855977571548</v>
      </c>
      <c r="J611" s="21">
        <f t="shared" si="19"/>
        <v>9.5630339674501033E-2</v>
      </c>
      <c r="L611" s="26">
        <v>580</v>
      </c>
      <c r="M611" s="26">
        <v>2205.9962487770872</v>
      </c>
      <c r="N611" s="26">
        <v>1000.4951012229126</v>
      </c>
    </row>
    <row r="612" spans="1:14">
      <c r="A612" s="21">
        <v>1</v>
      </c>
      <c r="B612" s="3">
        <v>64</v>
      </c>
      <c r="C612" s="3">
        <v>39.049999999999997</v>
      </c>
      <c r="D612" s="3">
        <v>3</v>
      </c>
      <c r="E612" s="3">
        <v>0</v>
      </c>
      <c r="F612" s="3">
        <v>1</v>
      </c>
      <c r="G612" s="3">
        <v>0</v>
      </c>
      <c r="H612" s="3">
        <v>16085.127500000001</v>
      </c>
      <c r="I612" s="21">
        <f t="shared" si="18"/>
        <v>18063.133476388481</v>
      </c>
      <c r="J612" s="21">
        <f t="shared" si="19"/>
        <v>0.12297110957861417</v>
      </c>
      <c r="L612" s="26">
        <v>581</v>
      </c>
      <c r="M612" s="26">
        <v>12091.34713724006</v>
      </c>
      <c r="N612" s="26">
        <v>822.64526275993921</v>
      </c>
    </row>
    <row r="613" spans="1:14">
      <c r="A613" s="21">
        <v>1</v>
      </c>
      <c r="B613" s="3">
        <v>19</v>
      </c>
      <c r="C613" s="3">
        <v>28.31</v>
      </c>
      <c r="D613" s="3">
        <v>0</v>
      </c>
      <c r="E613" s="3">
        <v>1</v>
      </c>
      <c r="F613" s="3">
        <v>0</v>
      </c>
      <c r="G613" s="3">
        <v>0</v>
      </c>
      <c r="H613" s="3">
        <v>17468.983899999999</v>
      </c>
      <c r="I613" s="21">
        <f t="shared" si="18"/>
        <v>26148.550104756447</v>
      </c>
      <c r="J613" s="21">
        <f t="shared" si="19"/>
        <v>0.49685581339143875</v>
      </c>
      <c r="L613" s="26">
        <v>582</v>
      </c>
      <c r="M613" s="26">
        <v>3076.7774149987154</v>
      </c>
      <c r="N613" s="26">
        <v>-1437.2143149987153</v>
      </c>
    </row>
    <row r="614" spans="1:14">
      <c r="A614" s="21">
        <v>1</v>
      </c>
      <c r="B614" s="3">
        <v>51</v>
      </c>
      <c r="C614" s="3">
        <v>34.1</v>
      </c>
      <c r="D614" s="3">
        <v>0</v>
      </c>
      <c r="E614" s="3">
        <v>0</v>
      </c>
      <c r="F614" s="3">
        <v>1</v>
      </c>
      <c r="G614" s="3">
        <v>0</v>
      </c>
      <c r="H614" s="3">
        <v>9283.5619999999999</v>
      </c>
      <c r="I614" s="21">
        <f t="shared" si="18"/>
        <v>11631.143358075464</v>
      </c>
      <c r="J614" s="21">
        <f t="shared" si="19"/>
        <v>0.25287506649661667</v>
      </c>
      <c r="L614" s="26">
        <v>583</v>
      </c>
      <c r="M614" s="26">
        <v>13326.96128193864</v>
      </c>
      <c r="N614" s="26">
        <v>-6970.6905819386402</v>
      </c>
    </row>
    <row r="615" spans="1:14">
      <c r="A615" s="21">
        <v>1</v>
      </c>
      <c r="B615" s="3">
        <v>27</v>
      </c>
      <c r="C615" s="3">
        <v>25.175000000000001</v>
      </c>
      <c r="D615" s="3">
        <v>0</v>
      </c>
      <c r="E615" s="3">
        <v>0</v>
      </c>
      <c r="F615" s="3">
        <v>0</v>
      </c>
      <c r="G615" s="3">
        <v>0</v>
      </c>
      <c r="H615" s="3">
        <v>3558.6202499999999</v>
      </c>
      <c r="I615" s="21">
        <f t="shared" si="18"/>
        <v>3299.0857124203694</v>
      </c>
      <c r="J615" s="21">
        <f t="shared" si="19"/>
        <v>7.2931225965914892E-2</v>
      </c>
      <c r="L615" s="26">
        <v>584</v>
      </c>
      <c r="M615" s="26">
        <v>3680.7641326613057</v>
      </c>
      <c r="N615" s="26">
        <v>13945.475377338695</v>
      </c>
    </row>
    <row r="616" spans="1:14">
      <c r="A616" s="21">
        <v>1</v>
      </c>
      <c r="B616" s="3">
        <v>59</v>
      </c>
      <c r="C616" s="3">
        <v>23.655000000000001</v>
      </c>
      <c r="D616" s="3">
        <v>0</v>
      </c>
      <c r="E616" s="3">
        <v>1</v>
      </c>
      <c r="F616" s="3">
        <v>0</v>
      </c>
      <c r="G616" s="3">
        <v>0</v>
      </c>
      <c r="H616" s="3">
        <v>25678.778450000002</v>
      </c>
      <c r="I616" s="21">
        <f t="shared" si="18"/>
        <v>34852.430316575941</v>
      </c>
      <c r="J616" s="21">
        <f t="shared" si="19"/>
        <v>0.35724642760707098</v>
      </c>
      <c r="L616" s="26">
        <v>585</v>
      </c>
      <c r="M616" s="26">
        <v>-1055.130615325694</v>
      </c>
      <c r="N616" s="26">
        <v>2297.946615325694</v>
      </c>
    </row>
    <row r="617" spans="1:14">
      <c r="A617" s="21">
        <v>1</v>
      </c>
      <c r="B617" s="3">
        <v>28</v>
      </c>
      <c r="C617" s="3">
        <v>26.98</v>
      </c>
      <c r="D617" s="3">
        <v>2</v>
      </c>
      <c r="E617" s="3">
        <v>0</v>
      </c>
      <c r="F617" s="3">
        <v>0</v>
      </c>
      <c r="G617" s="3">
        <v>0</v>
      </c>
      <c r="H617" s="3">
        <v>4435.0941999999995</v>
      </c>
      <c r="I617" s="21">
        <f t="shared" si="18"/>
        <v>5110.4280010781877</v>
      </c>
      <c r="J617" s="21">
        <f t="shared" si="19"/>
        <v>0.1522704525820868</v>
      </c>
      <c r="L617" s="26">
        <v>586</v>
      </c>
      <c r="M617" s="26">
        <v>5502.2934897522509</v>
      </c>
      <c r="N617" s="26">
        <v>-722.69118975225138</v>
      </c>
    </row>
    <row r="618" spans="1:14">
      <c r="A618" s="21">
        <v>1</v>
      </c>
      <c r="B618" s="3">
        <v>30</v>
      </c>
      <c r="C618" s="3">
        <v>37.799999999999997</v>
      </c>
      <c r="D618" s="3">
        <v>2</v>
      </c>
      <c r="E618" s="3">
        <v>1</v>
      </c>
      <c r="F618" s="3">
        <v>0</v>
      </c>
      <c r="G618" s="3">
        <v>1</v>
      </c>
      <c r="H618" s="3">
        <v>39241.442000000003</v>
      </c>
      <c r="I618" s="21">
        <f t="shared" si="18"/>
        <v>32349.669727270528</v>
      </c>
      <c r="J618" s="21">
        <f t="shared" si="19"/>
        <v>0.1756248476477871</v>
      </c>
      <c r="L618" s="26">
        <v>587</v>
      </c>
      <c r="M618" s="26">
        <v>1498.7916083496787</v>
      </c>
      <c r="N618" s="26">
        <v>2362.4180416503214</v>
      </c>
    </row>
    <row r="619" spans="1:14">
      <c r="A619" s="21">
        <v>1</v>
      </c>
      <c r="B619" s="3">
        <v>47</v>
      </c>
      <c r="C619" s="3">
        <v>29.37</v>
      </c>
      <c r="D619" s="3">
        <v>1</v>
      </c>
      <c r="E619" s="3">
        <v>0</v>
      </c>
      <c r="F619" s="3">
        <v>1</v>
      </c>
      <c r="G619" s="3">
        <v>0</v>
      </c>
      <c r="H619" s="3">
        <v>8547.6913000000004</v>
      </c>
      <c r="I619" s="21">
        <f t="shared" si="18"/>
        <v>9472.8884267087924</v>
      </c>
      <c r="J619" s="21">
        <f t="shared" si="19"/>
        <v>0.10823941743296134</v>
      </c>
      <c r="L619" s="26">
        <v>588</v>
      </c>
      <c r="M619" s="26">
        <v>31118.608644544292</v>
      </c>
      <c r="N619" s="26">
        <v>12825.267455455709</v>
      </c>
    </row>
    <row r="620" spans="1:14">
      <c r="A620" s="21">
        <v>1</v>
      </c>
      <c r="B620" s="3">
        <v>38</v>
      </c>
      <c r="C620" s="3">
        <v>34.799999999999997</v>
      </c>
      <c r="D620" s="3">
        <v>2</v>
      </c>
      <c r="E620" s="3">
        <v>0</v>
      </c>
      <c r="F620" s="3">
        <v>0</v>
      </c>
      <c r="G620" s="3">
        <v>1</v>
      </c>
      <c r="H620" s="3">
        <v>6571.5439999999999</v>
      </c>
      <c r="I620" s="21">
        <f t="shared" si="18"/>
        <v>9545.921915123392</v>
      </c>
      <c r="J620" s="21">
        <f t="shared" si="19"/>
        <v>0.45261477593749538</v>
      </c>
      <c r="L620" s="26">
        <v>589</v>
      </c>
      <c r="M620" s="26">
        <v>15672.617722028765</v>
      </c>
      <c r="N620" s="26">
        <v>-2036.9798220287648</v>
      </c>
    </row>
    <row r="621" spans="1:14">
      <c r="A621" s="21">
        <v>1</v>
      </c>
      <c r="B621" s="3">
        <v>18</v>
      </c>
      <c r="C621" s="3">
        <v>33.155000000000001</v>
      </c>
      <c r="D621" s="3">
        <v>0</v>
      </c>
      <c r="E621" s="3">
        <v>0</v>
      </c>
      <c r="F621" s="3">
        <v>0</v>
      </c>
      <c r="G621" s="3">
        <v>0</v>
      </c>
      <c r="H621" s="3">
        <v>2207.6974500000001</v>
      </c>
      <c r="I621" s="21">
        <f t="shared" si="18"/>
        <v>3688.3860479635332</v>
      </c>
      <c r="J621" s="21">
        <f t="shared" si="19"/>
        <v>0.6706936215211613</v>
      </c>
      <c r="L621" s="26">
        <v>590</v>
      </c>
      <c r="M621" s="26">
        <v>7606.8374729309589</v>
      </c>
      <c r="N621" s="26">
        <v>-1630.0063729309586</v>
      </c>
    </row>
    <row r="622" spans="1:14">
      <c r="A622" s="21">
        <v>1</v>
      </c>
      <c r="B622" s="3">
        <v>34</v>
      </c>
      <c r="C622" s="3">
        <v>19</v>
      </c>
      <c r="D622" s="3">
        <v>3</v>
      </c>
      <c r="E622" s="3">
        <v>0</v>
      </c>
      <c r="F622" s="3">
        <v>0</v>
      </c>
      <c r="G622" s="3">
        <v>0</v>
      </c>
      <c r="H622" s="3">
        <v>6753.0379999999996</v>
      </c>
      <c r="I622" s="21">
        <f t="shared" si="18"/>
        <v>4421.6526380799132</v>
      </c>
      <c r="J622" s="21">
        <f t="shared" si="19"/>
        <v>0.34523504264600413</v>
      </c>
      <c r="L622" s="26">
        <v>591</v>
      </c>
      <c r="M622" s="26">
        <v>11778.841697333268</v>
      </c>
      <c r="N622" s="26">
        <v>63.600302666731295</v>
      </c>
    </row>
    <row r="623" spans="1:14">
      <c r="A623" s="21">
        <v>1</v>
      </c>
      <c r="B623" s="3">
        <v>20</v>
      </c>
      <c r="C623" s="3">
        <v>33</v>
      </c>
      <c r="D623" s="3">
        <v>0</v>
      </c>
      <c r="E623" s="3">
        <v>0</v>
      </c>
      <c r="F623" s="3">
        <v>1</v>
      </c>
      <c r="G623" s="3">
        <v>0</v>
      </c>
      <c r="H623" s="3">
        <v>1880.07</v>
      </c>
      <c r="I623" s="21">
        <f t="shared" si="18"/>
        <v>3291.4397804934688</v>
      </c>
      <c r="J623" s="21">
        <f t="shared" si="19"/>
        <v>0.75070065502532823</v>
      </c>
      <c r="L623" s="26">
        <v>592</v>
      </c>
      <c r="M623" s="26">
        <v>7012.6729881630636</v>
      </c>
      <c r="N623" s="26">
        <v>1415.3963118369356</v>
      </c>
    </row>
    <row r="624" spans="1:14">
      <c r="A624" s="21">
        <v>1</v>
      </c>
      <c r="B624" s="3">
        <v>47</v>
      </c>
      <c r="C624" s="3">
        <v>36.630000000000003</v>
      </c>
      <c r="D624" s="3">
        <v>1</v>
      </c>
      <c r="E624" s="3">
        <v>1</v>
      </c>
      <c r="F624" s="3">
        <v>1</v>
      </c>
      <c r="G624" s="3">
        <v>0</v>
      </c>
      <c r="H624" s="3">
        <v>42969.852700000003</v>
      </c>
      <c r="I624" s="21">
        <f t="shared" si="18"/>
        <v>35775.299449818223</v>
      </c>
      <c r="J624" s="21">
        <f t="shared" si="19"/>
        <v>0.16743257884572127</v>
      </c>
      <c r="L624" s="26">
        <v>593</v>
      </c>
      <c r="M624" s="26">
        <v>3601.268773382918</v>
      </c>
      <c r="N624" s="26">
        <v>-1034.7980733829181</v>
      </c>
    </row>
    <row r="625" spans="1:14">
      <c r="A625" s="21">
        <v>1</v>
      </c>
      <c r="B625" s="3">
        <v>56</v>
      </c>
      <c r="C625" s="3">
        <v>28.594999999999999</v>
      </c>
      <c r="D625" s="3">
        <v>0</v>
      </c>
      <c r="E625" s="3">
        <v>0</v>
      </c>
      <c r="F625" s="3">
        <v>0</v>
      </c>
      <c r="G625" s="3">
        <v>0</v>
      </c>
      <c r="H625" s="3">
        <v>11658.11505</v>
      </c>
      <c r="I625" s="21">
        <f t="shared" si="18"/>
        <v>11910.424405332597</v>
      </c>
      <c r="J625" s="21">
        <f t="shared" si="19"/>
        <v>2.1642379943110628E-2</v>
      </c>
      <c r="L625" s="26">
        <v>594</v>
      </c>
      <c r="M625" s="26">
        <v>24946.484008052048</v>
      </c>
      <c r="N625" s="26">
        <v>-9587.3795080520485</v>
      </c>
    </row>
    <row r="626" spans="1:14">
      <c r="A626" s="21">
        <v>1</v>
      </c>
      <c r="B626" s="3">
        <v>49</v>
      </c>
      <c r="C626" s="3">
        <v>25.6</v>
      </c>
      <c r="D626" s="3">
        <v>2</v>
      </c>
      <c r="E626" s="3">
        <v>1</v>
      </c>
      <c r="F626" s="3">
        <v>0</v>
      </c>
      <c r="G626" s="3">
        <v>1</v>
      </c>
      <c r="H626" s="3">
        <v>23306.546999999999</v>
      </c>
      <c r="I626" s="21">
        <f t="shared" si="18"/>
        <v>33101.366865404867</v>
      </c>
      <c r="J626" s="21">
        <f t="shared" si="19"/>
        <v>0.42026044722132666</v>
      </c>
      <c r="L626" s="26">
        <v>595</v>
      </c>
      <c r="M626" s="26">
        <v>11147.110073779751</v>
      </c>
      <c r="N626" s="26">
        <v>-5437.9456737797518</v>
      </c>
    </row>
    <row r="627" spans="1:14">
      <c r="A627" s="21">
        <v>1</v>
      </c>
      <c r="B627" s="3">
        <v>19</v>
      </c>
      <c r="C627" s="3">
        <v>33.11</v>
      </c>
      <c r="D627" s="3">
        <v>0</v>
      </c>
      <c r="E627" s="3">
        <v>1</v>
      </c>
      <c r="F627" s="3">
        <v>1</v>
      </c>
      <c r="G627" s="3">
        <v>0</v>
      </c>
      <c r="H627" s="3">
        <v>34439.855900000002</v>
      </c>
      <c r="I627" s="21">
        <f t="shared" si="18"/>
        <v>26915.558869637764</v>
      </c>
      <c r="J627" s="21">
        <f t="shared" si="19"/>
        <v>0.21847643765438166</v>
      </c>
      <c r="L627" s="26">
        <v>596</v>
      </c>
      <c r="M627" s="26">
        <v>11549.134690681989</v>
      </c>
      <c r="N627" s="26">
        <v>-2725.1489406819892</v>
      </c>
    </row>
    <row r="628" spans="1:14">
      <c r="A628" s="21">
        <v>1</v>
      </c>
      <c r="B628" s="3">
        <v>55</v>
      </c>
      <c r="C628" s="3">
        <v>37.1</v>
      </c>
      <c r="D628" s="3">
        <v>0</v>
      </c>
      <c r="E628" s="3">
        <v>0</v>
      </c>
      <c r="F628" s="3">
        <v>0</v>
      </c>
      <c r="G628" s="3">
        <v>1</v>
      </c>
      <c r="H628" s="3">
        <v>10713.644</v>
      </c>
      <c r="I628" s="21">
        <f t="shared" si="18"/>
        <v>13750.817336794536</v>
      </c>
      <c r="J628" s="21">
        <f t="shared" si="19"/>
        <v>0.28348649038502083</v>
      </c>
      <c r="L628" s="26">
        <v>597</v>
      </c>
      <c r="M628" s="26">
        <v>8696.6511648242449</v>
      </c>
      <c r="N628" s="26">
        <v>-1056.3419648242452</v>
      </c>
    </row>
    <row r="629" spans="1:14">
      <c r="A629" s="21">
        <v>1</v>
      </c>
      <c r="B629" s="3">
        <v>30</v>
      </c>
      <c r="C629" s="3">
        <v>31.4</v>
      </c>
      <c r="D629" s="3">
        <v>1</v>
      </c>
      <c r="E629" s="3">
        <v>0</v>
      </c>
      <c r="F629" s="3">
        <v>0</v>
      </c>
      <c r="G629" s="3">
        <v>1</v>
      </c>
      <c r="H629" s="3">
        <v>3659.346</v>
      </c>
      <c r="I629" s="21">
        <f t="shared" si="18"/>
        <v>5866.9461076114103</v>
      </c>
      <c r="J629" s="21">
        <f t="shared" si="19"/>
        <v>0.6032772270267448</v>
      </c>
      <c r="L629" s="26">
        <v>598</v>
      </c>
      <c r="M629" s="26">
        <v>8304.2033691835495</v>
      </c>
      <c r="N629" s="26">
        <v>-2709.3578691835492</v>
      </c>
    </row>
    <row r="630" spans="1:14">
      <c r="A630" s="21">
        <v>1</v>
      </c>
      <c r="B630" s="3">
        <v>37</v>
      </c>
      <c r="C630" s="3">
        <v>34.1</v>
      </c>
      <c r="D630" s="3">
        <v>4</v>
      </c>
      <c r="E630" s="3">
        <v>1</v>
      </c>
      <c r="F630" s="3">
        <v>0</v>
      </c>
      <c r="G630" s="3">
        <v>1</v>
      </c>
      <c r="H630" s="3">
        <v>40182.245999999999</v>
      </c>
      <c r="I630" s="21">
        <f t="shared" si="18"/>
        <v>33838.829811973992</v>
      </c>
      <c r="J630" s="21">
        <f t="shared" si="19"/>
        <v>0.15786614287379575</v>
      </c>
      <c r="L630" s="26">
        <v>599</v>
      </c>
      <c r="M630" s="26">
        <v>10085.942931836185</v>
      </c>
      <c r="N630" s="26">
        <v>-2644.4419318361852</v>
      </c>
    </row>
    <row r="631" spans="1:14">
      <c r="A631" s="21">
        <v>1</v>
      </c>
      <c r="B631" s="3">
        <v>49</v>
      </c>
      <c r="C631" s="3">
        <v>21.3</v>
      </c>
      <c r="D631" s="3">
        <v>1</v>
      </c>
      <c r="E631" s="3">
        <v>0</v>
      </c>
      <c r="F631" s="3">
        <v>0</v>
      </c>
      <c r="G631" s="3">
        <v>1</v>
      </c>
      <c r="H631" s="3">
        <v>9182.17</v>
      </c>
      <c r="I631" s="21">
        <f t="shared" si="18"/>
        <v>7329.7900486848021</v>
      </c>
      <c r="J631" s="21">
        <f t="shared" si="19"/>
        <v>0.20173662122517858</v>
      </c>
      <c r="L631" s="26">
        <v>600</v>
      </c>
      <c r="M631" s="26">
        <v>14849.554250837069</v>
      </c>
      <c r="N631" s="26">
        <v>18622.41763916293</v>
      </c>
    </row>
    <row r="632" spans="1:14">
      <c r="A632" s="21">
        <v>1</v>
      </c>
      <c r="B632" s="3">
        <v>18</v>
      </c>
      <c r="C632" s="3">
        <v>33.534999999999997</v>
      </c>
      <c r="D632" s="3">
        <v>0</v>
      </c>
      <c r="E632" s="3">
        <v>1</v>
      </c>
      <c r="F632" s="3">
        <v>0</v>
      </c>
      <c r="G632" s="3">
        <v>0</v>
      </c>
      <c r="H632" s="3">
        <v>34617.840649999998</v>
      </c>
      <c r="I632" s="21">
        <f t="shared" si="18"/>
        <v>27660.944688110729</v>
      </c>
      <c r="J632" s="21">
        <f t="shared" si="19"/>
        <v>0.2009627357242246</v>
      </c>
      <c r="L632" s="26">
        <v>601</v>
      </c>
      <c r="M632" s="26">
        <v>4863.457621197972</v>
      </c>
      <c r="N632" s="26">
        <v>-3230.4132211979722</v>
      </c>
    </row>
    <row r="633" spans="1:14">
      <c r="A633" s="21">
        <v>1</v>
      </c>
      <c r="B633" s="3">
        <v>59</v>
      </c>
      <c r="C633" s="3">
        <v>28.785</v>
      </c>
      <c r="D633" s="3">
        <v>0</v>
      </c>
      <c r="E633" s="3">
        <v>0</v>
      </c>
      <c r="F633" s="3">
        <v>0</v>
      </c>
      <c r="G633" s="3">
        <v>0</v>
      </c>
      <c r="H633" s="3">
        <v>12129.614149999999</v>
      </c>
      <c r="I633" s="21">
        <f t="shared" si="18"/>
        <v>12745.785430806924</v>
      </c>
      <c r="J633" s="21">
        <f t="shared" si="19"/>
        <v>5.0798918513572357E-2</v>
      </c>
      <c r="L633" s="26">
        <v>602</v>
      </c>
      <c r="M633" s="26">
        <v>11654.862109795427</v>
      </c>
      <c r="N633" s="26">
        <v>-2480.7264597954272</v>
      </c>
    </row>
    <row r="634" spans="1:14">
      <c r="A634" s="21">
        <v>1</v>
      </c>
      <c r="B634" s="3">
        <v>29</v>
      </c>
      <c r="C634" s="3">
        <v>26.03</v>
      </c>
      <c r="D634" s="3">
        <v>0</v>
      </c>
      <c r="E634" s="3">
        <v>0</v>
      </c>
      <c r="F634" s="3">
        <v>0</v>
      </c>
      <c r="G634" s="3">
        <v>0</v>
      </c>
      <c r="H634" s="3">
        <v>3736.4647</v>
      </c>
      <c r="I634" s="21">
        <f t="shared" si="18"/>
        <v>4102.6368348670367</v>
      </c>
      <c r="J634" s="21">
        <f t="shared" si="19"/>
        <v>9.7999623779942757E-2</v>
      </c>
      <c r="L634" s="26">
        <v>603</v>
      </c>
      <c r="M634" s="26">
        <v>10011.855977571548</v>
      </c>
      <c r="N634" s="26">
        <v>1058.6790224284523</v>
      </c>
    </row>
    <row r="635" spans="1:14">
      <c r="A635" s="21">
        <v>1</v>
      </c>
      <c r="B635" s="3">
        <v>36</v>
      </c>
      <c r="C635" s="3">
        <v>28.88</v>
      </c>
      <c r="D635" s="3">
        <v>3</v>
      </c>
      <c r="E635" s="3">
        <v>0</v>
      </c>
      <c r="F635" s="3">
        <v>0</v>
      </c>
      <c r="G635" s="3">
        <v>0</v>
      </c>
      <c r="H635" s="3">
        <v>6748.5911999999998</v>
      </c>
      <c r="I635" s="21">
        <f t="shared" si="18"/>
        <v>8281.4418064908459</v>
      </c>
      <c r="J635" s="21">
        <f t="shared" si="19"/>
        <v>0.22713638462659377</v>
      </c>
      <c r="L635" s="26">
        <v>604</v>
      </c>
      <c r="M635" s="26">
        <v>18063.133476388481</v>
      </c>
      <c r="N635" s="26">
        <v>-1978.0059763884801</v>
      </c>
    </row>
    <row r="636" spans="1:14">
      <c r="A636" s="21">
        <v>1</v>
      </c>
      <c r="B636" s="3">
        <v>33</v>
      </c>
      <c r="C636" s="3">
        <v>42.46</v>
      </c>
      <c r="D636" s="3">
        <v>1</v>
      </c>
      <c r="E636" s="3">
        <v>0</v>
      </c>
      <c r="F636" s="3">
        <v>1</v>
      </c>
      <c r="G636" s="3">
        <v>0</v>
      </c>
      <c r="H636" s="3">
        <v>11326.71487</v>
      </c>
      <c r="I636" s="21">
        <f t="shared" si="18"/>
        <v>10307.614029611852</v>
      </c>
      <c r="J636" s="21">
        <f t="shared" si="19"/>
        <v>8.9973205124757219E-2</v>
      </c>
      <c r="L636" s="26">
        <v>605</v>
      </c>
      <c r="M636" s="26">
        <v>26148.550104756447</v>
      </c>
      <c r="N636" s="26">
        <v>-8679.5662047564474</v>
      </c>
    </row>
    <row r="637" spans="1:14">
      <c r="A637" s="21">
        <v>1</v>
      </c>
      <c r="B637" s="3">
        <v>58</v>
      </c>
      <c r="C637" s="3">
        <v>38</v>
      </c>
      <c r="D637" s="3">
        <v>0</v>
      </c>
      <c r="E637" s="3">
        <v>0</v>
      </c>
      <c r="F637" s="3">
        <v>0</v>
      </c>
      <c r="G637" s="3">
        <v>1</v>
      </c>
      <c r="H637" s="3">
        <v>11365.951999999999</v>
      </c>
      <c r="I637" s="21">
        <f t="shared" si="18"/>
        <v>14826.61370992921</v>
      </c>
      <c r="J637" s="21">
        <f t="shared" si="19"/>
        <v>0.30447618553458705</v>
      </c>
      <c r="L637" s="26">
        <v>606</v>
      </c>
      <c r="M637" s="26">
        <v>11631.143358075464</v>
      </c>
      <c r="N637" s="26">
        <v>-2347.5813580754639</v>
      </c>
    </row>
    <row r="638" spans="1:14">
      <c r="A638" s="21">
        <v>1</v>
      </c>
      <c r="B638" s="3">
        <v>44</v>
      </c>
      <c r="C638" s="3">
        <v>38.950000000000003</v>
      </c>
      <c r="D638" s="3">
        <v>0</v>
      </c>
      <c r="E638" s="3">
        <v>1</v>
      </c>
      <c r="F638" s="3">
        <v>0</v>
      </c>
      <c r="G638" s="3">
        <v>0</v>
      </c>
      <c r="H638" s="3">
        <v>42983.458500000001</v>
      </c>
      <c r="I638" s="21">
        <f t="shared" si="18"/>
        <v>36176.853671939985</v>
      </c>
      <c r="J638" s="21">
        <f t="shared" si="19"/>
        <v>0.15835405213054263</v>
      </c>
      <c r="L638" s="26">
        <v>607</v>
      </c>
      <c r="M638" s="26">
        <v>3299.0857124203694</v>
      </c>
      <c r="N638" s="26">
        <v>259.53453757963052</v>
      </c>
    </row>
    <row r="639" spans="1:14">
      <c r="A639" s="21">
        <v>1</v>
      </c>
      <c r="B639" s="3">
        <v>53</v>
      </c>
      <c r="C639" s="3">
        <v>36.1</v>
      </c>
      <c r="D639" s="3">
        <v>1</v>
      </c>
      <c r="E639" s="3">
        <v>0</v>
      </c>
      <c r="F639" s="3">
        <v>0</v>
      </c>
      <c r="G639" s="3">
        <v>1</v>
      </c>
      <c r="H639" s="3">
        <v>10085.846</v>
      </c>
      <c r="I639" s="21">
        <f t="shared" si="18"/>
        <v>13369.707365231568</v>
      </c>
      <c r="J639" s="21">
        <f t="shared" si="19"/>
        <v>0.32559106744556371</v>
      </c>
      <c r="L639" s="26">
        <v>608</v>
      </c>
      <c r="M639" s="26">
        <v>34852.430316575941</v>
      </c>
      <c r="N639" s="26">
        <v>-9173.6518665759395</v>
      </c>
    </row>
    <row r="640" spans="1:14">
      <c r="A640" s="21">
        <v>1</v>
      </c>
      <c r="B640" s="3">
        <v>24</v>
      </c>
      <c r="C640" s="3">
        <v>29.3</v>
      </c>
      <c r="D640" s="3">
        <v>0</v>
      </c>
      <c r="E640" s="3">
        <v>0</v>
      </c>
      <c r="F640" s="3">
        <v>0</v>
      </c>
      <c r="G640" s="3">
        <v>1</v>
      </c>
      <c r="H640" s="3">
        <v>1977.8150000000001</v>
      </c>
      <c r="I640" s="21">
        <f t="shared" si="18"/>
        <v>3142.2168165022285</v>
      </c>
      <c r="J640" s="21">
        <f t="shared" si="19"/>
        <v>0.58873141143242846</v>
      </c>
      <c r="L640" s="26">
        <v>609</v>
      </c>
      <c r="M640" s="26">
        <v>5110.4280010781877</v>
      </c>
      <c r="N640" s="26">
        <v>-675.33380107818812</v>
      </c>
    </row>
    <row r="641" spans="1:14">
      <c r="A641" s="21">
        <v>1</v>
      </c>
      <c r="B641" s="3">
        <v>29</v>
      </c>
      <c r="C641" s="3">
        <v>35.53</v>
      </c>
      <c r="D641" s="3">
        <v>0</v>
      </c>
      <c r="E641" s="3">
        <v>0</v>
      </c>
      <c r="F641" s="3">
        <v>1</v>
      </c>
      <c r="G641" s="3">
        <v>0</v>
      </c>
      <c r="H641" s="3">
        <v>3366.6696999999999</v>
      </c>
      <c r="I641" s="21">
        <f t="shared" si="18"/>
        <v>6461.2598729929023</v>
      </c>
      <c r="J641" s="21">
        <f t="shared" si="19"/>
        <v>0.91918437172286382</v>
      </c>
      <c r="L641" s="26">
        <v>610</v>
      </c>
      <c r="M641" s="26">
        <v>32349.669727270528</v>
      </c>
      <c r="N641" s="26">
        <v>6891.7722727294749</v>
      </c>
    </row>
    <row r="642" spans="1:14">
      <c r="A642" s="21">
        <v>1</v>
      </c>
      <c r="B642" s="3">
        <v>40</v>
      </c>
      <c r="C642" s="3">
        <v>22.704999999999998</v>
      </c>
      <c r="D642" s="3">
        <v>2</v>
      </c>
      <c r="E642" s="3">
        <v>0</v>
      </c>
      <c r="F642" s="3">
        <v>0</v>
      </c>
      <c r="G642" s="3">
        <v>0</v>
      </c>
      <c r="H642" s="3">
        <v>7173.35995</v>
      </c>
      <c r="I642" s="21">
        <f t="shared" si="18"/>
        <v>6746.8129825954329</v>
      </c>
      <c r="J642" s="21">
        <f t="shared" si="19"/>
        <v>5.9462646566978299E-2</v>
      </c>
      <c r="L642" s="26">
        <v>611</v>
      </c>
      <c r="M642" s="26">
        <v>9472.8884267087924</v>
      </c>
      <c r="N642" s="26">
        <v>-925.19712670879198</v>
      </c>
    </row>
    <row r="643" spans="1:14">
      <c r="A643" s="21">
        <v>1</v>
      </c>
      <c r="B643" s="3">
        <v>51</v>
      </c>
      <c r="C643" s="3">
        <v>39.700000000000003</v>
      </c>
      <c r="D643" s="3">
        <v>1</v>
      </c>
      <c r="E643" s="3">
        <v>0</v>
      </c>
      <c r="F643" s="3">
        <v>0</v>
      </c>
      <c r="G643" s="3">
        <v>1</v>
      </c>
      <c r="H643" s="3">
        <v>9391.3459999999995</v>
      </c>
      <c r="I643" s="21">
        <f t="shared" si="18"/>
        <v>14074.803389019895</v>
      </c>
      <c r="J643" s="21">
        <f t="shared" si="19"/>
        <v>0.49869926941461806</v>
      </c>
      <c r="L643" s="26">
        <v>612</v>
      </c>
      <c r="M643" s="26">
        <v>9545.921915123392</v>
      </c>
      <c r="N643" s="26">
        <v>-2974.3779151233921</v>
      </c>
    </row>
    <row r="644" spans="1:14">
      <c r="A644" s="21">
        <v>1</v>
      </c>
      <c r="B644" s="3">
        <v>64</v>
      </c>
      <c r="C644" s="3">
        <v>38.19</v>
      </c>
      <c r="D644" s="3">
        <v>0</v>
      </c>
      <c r="E644" s="3">
        <v>0</v>
      </c>
      <c r="F644" s="3">
        <v>0</v>
      </c>
      <c r="G644" s="3">
        <v>0</v>
      </c>
      <c r="H644" s="3">
        <v>14410.9321</v>
      </c>
      <c r="I644" s="21">
        <f t="shared" si="18"/>
        <v>17215.739137094817</v>
      </c>
      <c r="J644" s="21">
        <f t="shared" si="19"/>
        <v>0.19463050811923657</v>
      </c>
      <c r="L644" s="26">
        <v>613</v>
      </c>
      <c r="M644" s="26">
        <v>3688.3860479635332</v>
      </c>
      <c r="N644" s="26">
        <v>-1480.6885979635331</v>
      </c>
    </row>
    <row r="645" spans="1:14">
      <c r="A645" s="21">
        <v>1</v>
      </c>
      <c r="B645" s="3">
        <v>19</v>
      </c>
      <c r="C645" s="3">
        <v>24.51</v>
      </c>
      <c r="D645" s="3">
        <v>1</v>
      </c>
      <c r="E645" s="3">
        <v>0</v>
      </c>
      <c r="F645" s="3">
        <v>0</v>
      </c>
      <c r="G645" s="3">
        <v>0</v>
      </c>
      <c r="H645" s="3">
        <v>2709.1118999999999</v>
      </c>
      <c r="I645" s="21">
        <f t="shared" si="18"/>
        <v>1489.3822442427597</v>
      </c>
      <c r="J645" s="21">
        <f t="shared" si="19"/>
        <v>0.45023229042596585</v>
      </c>
      <c r="L645" s="26">
        <v>614</v>
      </c>
      <c r="M645" s="26">
        <v>4421.6526380799132</v>
      </c>
      <c r="N645" s="26">
        <v>2331.3853619200863</v>
      </c>
    </row>
    <row r="646" spans="1:14">
      <c r="A646" s="21">
        <v>1</v>
      </c>
      <c r="B646" s="3">
        <v>35</v>
      </c>
      <c r="C646" s="3">
        <v>38.094999999999999</v>
      </c>
      <c r="D646" s="3">
        <v>2</v>
      </c>
      <c r="E646" s="3">
        <v>0</v>
      </c>
      <c r="F646" s="3">
        <v>0</v>
      </c>
      <c r="G646" s="3">
        <v>0</v>
      </c>
      <c r="H646" s="3">
        <v>24915.046259999999</v>
      </c>
      <c r="I646" s="21">
        <f t="shared" si="18"/>
        <v>10673.471171009362</v>
      </c>
      <c r="J646" s="21">
        <f t="shared" si="19"/>
        <v>0.57160540423538586</v>
      </c>
      <c r="L646" s="26">
        <v>615</v>
      </c>
      <c r="M646" s="26">
        <v>3291.4397804934688</v>
      </c>
      <c r="N646" s="26">
        <v>-1411.3697804934689</v>
      </c>
    </row>
    <row r="647" spans="1:14">
      <c r="A647" s="21">
        <v>1</v>
      </c>
      <c r="B647" s="3">
        <v>39</v>
      </c>
      <c r="C647" s="3">
        <v>26.41</v>
      </c>
      <c r="D647" s="3">
        <v>0</v>
      </c>
      <c r="E647" s="3">
        <v>1</v>
      </c>
      <c r="F647" s="3">
        <v>0</v>
      </c>
      <c r="G647" s="3">
        <v>0</v>
      </c>
      <c r="H647" s="3">
        <v>20149.322899999999</v>
      </c>
      <c r="I647" s="21">
        <f t="shared" si="18"/>
        <v>30645.259381264499</v>
      </c>
      <c r="J647" s="21">
        <f t="shared" si="19"/>
        <v>0.52090765200177025</v>
      </c>
      <c r="L647" s="26">
        <v>616</v>
      </c>
      <c r="M647" s="26">
        <v>35775.299449818223</v>
      </c>
      <c r="N647" s="26">
        <v>7194.5532501817797</v>
      </c>
    </row>
    <row r="648" spans="1:14">
      <c r="A648" s="21">
        <v>1</v>
      </c>
      <c r="B648" s="3">
        <v>56</v>
      </c>
      <c r="C648" s="3">
        <v>33.659999999999997</v>
      </c>
      <c r="D648" s="3">
        <v>4</v>
      </c>
      <c r="E648" s="3">
        <v>0</v>
      </c>
      <c r="F648" s="3">
        <v>1</v>
      </c>
      <c r="G648" s="3">
        <v>0</v>
      </c>
      <c r="H648" s="3">
        <v>12949.1554</v>
      </c>
      <c r="I648" s="21">
        <f t="shared" si="18"/>
        <v>14653.349701598003</v>
      </c>
      <c r="J648" s="21">
        <f t="shared" si="19"/>
        <v>0.13160659895996021</v>
      </c>
      <c r="L648" s="26">
        <v>617</v>
      </c>
      <c r="M648" s="26">
        <v>11910.424405332597</v>
      </c>
      <c r="N648" s="26">
        <v>-252.30935533259617</v>
      </c>
    </row>
    <row r="649" spans="1:14">
      <c r="A649" s="21">
        <v>1</v>
      </c>
      <c r="B649" s="3">
        <v>33</v>
      </c>
      <c r="C649" s="3">
        <v>42.4</v>
      </c>
      <c r="D649" s="3">
        <v>5</v>
      </c>
      <c r="E649" s="3">
        <v>0</v>
      </c>
      <c r="F649" s="3">
        <v>0</v>
      </c>
      <c r="G649" s="3">
        <v>1</v>
      </c>
      <c r="H649" s="3">
        <v>6666.2430000000004</v>
      </c>
      <c r="I649" s="21">
        <f t="shared" ref="I649:I712" si="20">SUMPRODUCT($A$7:$G$7,A649:G649)</f>
        <v>12249.196539228074</v>
      </c>
      <c r="J649" s="21">
        <f t="shared" si="19"/>
        <v>0.83749625377113823</v>
      </c>
      <c r="L649" s="26">
        <v>618</v>
      </c>
      <c r="M649" s="26">
        <v>33101.366865404867</v>
      </c>
      <c r="N649" s="26">
        <v>-9794.8198654048683</v>
      </c>
    </row>
    <row r="650" spans="1:14">
      <c r="A650" s="21">
        <v>1</v>
      </c>
      <c r="B650" s="3">
        <v>42</v>
      </c>
      <c r="C650" s="3">
        <v>28.31</v>
      </c>
      <c r="D650" s="3">
        <v>3</v>
      </c>
      <c r="E650" s="3">
        <v>1</v>
      </c>
      <c r="F650" s="3">
        <v>0</v>
      </c>
      <c r="G650" s="3">
        <v>0</v>
      </c>
      <c r="H650" s="3">
        <v>32787.458590000002</v>
      </c>
      <c r="I650" s="21">
        <f t="shared" si="20"/>
        <v>33474.329522391963</v>
      </c>
      <c r="J650" s="21">
        <f t="shared" ref="J650:J713" si="21">ABS((H650-I650)/H650)</f>
        <v>2.0949197099449882E-2</v>
      </c>
      <c r="L650" s="26">
        <v>619</v>
      </c>
      <c r="M650" s="26">
        <v>26915.558869637764</v>
      </c>
      <c r="N650" s="26">
        <v>7524.2970303622387</v>
      </c>
    </row>
    <row r="651" spans="1:14">
      <c r="A651" s="21">
        <v>1</v>
      </c>
      <c r="B651" s="3">
        <v>61</v>
      </c>
      <c r="C651" s="3">
        <v>33.914999999999999</v>
      </c>
      <c r="D651" s="3">
        <v>0</v>
      </c>
      <c r="E651" s="3">
        <v>0</v>
      </c>
      <c r="F651" s="3">
        <v>0</v>
      </c>
      <c r="G651" s="3">
        <v>0</v>
      </c>
      <c r="H651" s="3">
        <v>13143.86485</v>
      </c>
      <c r="I651" s="21">
        <f t="shared" si="20"/>
        <v>14997.028259236664</v>
      </c>
      <c r="J651" s="21">
        <f t="shared" si="21"/>
        <v>0.14099075351011875</v>
      </c>
      <c r="L651" s="26">
        <v>620</v>
      </c>
      <c r="M651" s="26">
        <v>13750.817336794536</v>
      </c>
      <c r="N651" s="26">
        <v>-3037.1733367945362</v>
      </c>
    </row>
    <row r="652" spans="1:14">
      <c r="A652" s="21">
        <v>1</v>
      </c>
      <c r="B652" s="3">
        <v>23</v>
      </c>
      <c r="C652" s="3">
        <v>34.96</v>
      </c>
      <c r="D652" s="3">
        <v>3</v>
      </c>
      <c r="E652" s="3">
        <v>0</v>
      </c>
      <c r="F652" s="3">
        <v>0</v>
      </c>
      <c r="G652" s="3">
        <v>0</v>
      </c>
      <c r="H652" s="3">
        <v>4466.6214</v>
      </c>
      <c r="I652" s="21">
        <f t="shared" si="20"/>
        <v>6999.2980435414265</v>
      </c>
      <c r="J652" s="21">
        <f t="shared" si="21"/>
        <v>0.56702290539812183</v>
      </c>
      <c r="L652" s="26">
        <v>621</v>
      </c>
      <c r="M652" s="26">
        <v>5866.9461076114103</v>
      </c>
      <c r="N652" s="26">
        <v>-2207.6001076114103</v>
      </c>
    </row>
    <row r="653" spans="1:14">
      <c r="A653" s="21">
        <v>1</v>
      </c>
      <c r="B653" s="3">
        <v>43</v>
      </c>
      <c r="C653" s="3">
        <v>35.31</v>
      </c>
      <c r="D653" s="3">
        <v>2</v>
      </c>
      <c r="E653" s="3">
        <v>0</v>
      </c>
      <c r="F653" s="3">
        <v>1</v>
      </c>
      <c r="G653" s="3">
        <v>0</v>
      </c>
      <c r="H653" s="3">
        <v>18806.145469999999</v>
      </c>
      <c r="I653" s="21">
        <f t="shared" si="20"/>
        <v>10927.936536941977</v>
      </c>
      <c r="J653" s="21">
        <f t="shared" si="21"/>
        <v>0.41891672834422788</v>
      </c>
      <c r="L653" s="26">
        <v>622</v>
      </c>
      <c r="M653" s="26">
        <v>33838.829811973992</v>
      </c>
      <c r="N653" s="26">
        <v>6343.4161880260071</v>
      </c>
    </row>
    <row r="654" spans="1:14">
      <c r="A654" s="21">
        <v>1</v>
      </c>
      <c r="B654" s="3">
        <v>48</v>
      </c>
      <c r="C654" s="3">
        <v>30.78</v>
      </c>
      <c r="D654" s="3">
        <v>3</v>
      </c>
      <c r="E654" s="3">
        <v>0</v>
      </c>
      <c r="F654" s="3">
        <v>0</v>
      </c>
      <c r="G654" s="3">
        <v>0</v>
      </c>
      <c r="H654" s="3">
        <v>10141.136200000001</v>
      </c>
      <c r="I654" s="21">
        <f t="shared" si="20"/>
        <v>12008.937029983641</v>
      </c>
      <c r="J654" s="21">
        <f t="shared" si="21"/>
        <v>0.18418062760893006</v>
      </c>
      <c r="L654" s="26">
        <v>623</v>
      </c>
      <c r="M654" s="26">
        <v>7329.7900486848021</v>
      </c>
      <c r="N654" s="26">
        <v>1852.379951315198</v>
      </c>
    </row>
    <row r="655" spans="1:14">
      <c r="A655" s="21">
        <v>1</v>
      </c>
      <c r="B655" s="3">
        <v>39</v>
      </c>
      <c r="C655" s="3">
        <v>26.22</v>
      </c>
      <c r="D655" s="3">
        <v>1</v>
      </c>
      <c r="E655" s="3">
        <v>0</v>
      </c>
      <c r="F655" s="3">
        <v>0</v>
      </c>
      <c r="G655" s="3">
        <v>0</v>
      </c>
      <c r="H655" s="3">
        <v>6123.5688</v>
      </c>
      <c r="I655" s="21">
        <f t="shared" si="20"/>
        <v>7208.5867391365191</v>
      </c>
      <c r="J655" s="21">
        <f t="shared" si="21"/>
        <v>0.1771871884801097</v>
      </c>
      <c r="L655" s="26">
        <v>624</v>
      </c>
      <c r="M655" s="26">
        <v>27660.944688110729</v>
      </c>
      <c r="N655" s="26">
        <v>6956.8959618892695</v>
      </c>
    </row>
    <row r="656" spans="1:14">
      <c r="A656" s="21">
        <v>1</v>
      </c>
      <c r="B656" s="3">
        <v>40</v>
      </c>
      <c r="C656" s="3">
        <v>23.37</v>
      </c>
      <c r="D656" s="3">
        <v>3</v>
      </c>
      <c r="E656" s="3">
        <v>0</v>
      </c>
      <c r="F656" s="3">
        <v>0</v>
      </c>
      <c r="G656" s="3">
        <v>0</v>
      </c>
      <c r="H656" s="3">
        <v>8252.2842999999993</v>
      </c>
      <c r="I656" s="21">
        <f t="shared" si="20"/>
        <v>7443.5536146127697</v>
      </c>
      <c r="J656" s="21">
        <f t="shared" si="21"/>
        <v>9.8000826921005341E-2</v>
      </c>
      <c r="L656" s="26">
        <v>625</v>
      </c>
      <c r="M656" s="26">
        <v>12745.785430806924</v>
      </c>
      <c r="N656" s="26">
        <v>-616.17128080692419</v>
      </c>
    </row>
    <row r="657" spans="1:14">
      <c r="A657" s="21">
        <v>1</v>
      </c>
      <c r="B657" s="3">
        <v>18</v>
      </c>
      <c r="C657" s="3">
        <v>28.5</v>
      </c>
      <c r="D657" s="3">
        <v>0</v>
      </c>
      <c r="E657" s="3">
        <v>0</v>
      </c>
      <c r="F657" s="3">
        <v>0</v>
      </c>
      <c r="G657" s="3">
        <v>0</v>
      </c>
      <c r="H657" s="3">
        <v>1712.2270000000001</v>
      </c>
      <c r="I657" s="21">
        <f t="shared" si="20"/>
        <v>2112.0106347819637</v>
      </c>
      <c r="J657" s="21">
        <f t="shared" si="21"/>
        <v>0.23348751934291634</v>
      </c>
      <c r="L657" s="26">
        <v>626</v>
      </c>
      <c r="M657" s="26">
        <v>4102.6368348670367</v>
      </c>
      <c r="N657" s="26">
        <v>-366.17213486703668</v>
      </c>
    </row>
    <row r="658" spans="1:14">
      <c r="A658" s="21">
        <v>1</v>
      </c>
      <c r="B658" s="3">
        <v>58</v>
      </c>
      <c r="C658" s="3">
        <v>32.965000000000003</v>
      </c>
      <c r="D658" s="3">
        <v>0</v>
      </c>
      <c r="E658" s="3">
        <v>0</v>
      </c>
      <c r="F658" s="3">
        <v>0</v>
      </c>
      <c r="G658" s="3">
        <v>0</v>
      </c>
      <c r="H658" s="3">
        <v>12430.95335</v>
      </c>
      <c r="I658" s="21">
        <f t="shared" si="20"/>
        <v>13904.299819365348</v>
      </c>
      <c r="J658" s="21">
        <f t="shared" si="21"/>
        <v>0.11852240354239184</v>
      </c>
      <c r="L658" s="26">
        <v>627</v>
      </c>
      <c r="M658" s="26">
        <v>8281.4418064908459</v>
      </c>
      <c r="N658" s="26">
        <v>-1532.8506064908461</v>
      </c>
    </row>
    <row r="659" spans="1:14">
      <c r="A659" s="21">
        <v>1</v>
      </c>
      <c r="B659" s="3">
        <v>49</v>
      </c>
      <c r="C659" s="3">
        <v>42.68</v>
      </c>
      <c r="D659" s="3">
        <v>2</v>
      </c>
      <c r="E659" s="3">
        <v>0</v>
      </c>
      <c r="F659" s="3">
        <v>1</v>
      </c>
      <c r="G659" s="3">
        <v>0</v>
      </c>
      <c r="H659" s="3">
        <v>9800.8881999999994</v>
      </c>
      <c r="I659" s="21">
        <f t="shared" si="20"/>
        <v>14965.76151767348</v>
      </c>
      <c r="J659" s="21">
        <f t="shared" si="21"/>
        <v>0.52698012795141169</v>
      </c>
      <c r="L659" s="26">
        <v>628</v>
      </c>
      <c r="M659" s="26">
        <v>10307.614029611852</v>
      </c>
      <c r="N659" s="26">
        <v>1019.1008403881478</v>
      </c>
    </row>
    <row r="660" spans="1:14">
      <c r="A660" s="21">
        <v>1</v>
      </c>
      <c r="B660" s="3">
        <v>53</v>
      </c>
      <c r="C660" s="3">
        <v>39.6</v>
      </c>
      <c r="D660" s="3">
        <v>1</v>
      </c>
      <c r="E660" s="3">
        <v>0</v>
      </c>
      <c r="F660" s="3">
        <v>1</v>
      </c>
      <c r="G660" s="3">
        <v>0</v>
      </c>
      <c r="H660" s="3">
        <v>10579.710999999999</v>
      </c>
      <c r="I660" s="21">
        <f t="shared" si="20"/>
        <v>14479.227624776338</v>
      </c>
      <c r="J660" s="21">
        <f t="shared" si="21"/>
        <v>0.36858441830559824</v>
      </c>
      <c r="L660" s="26">
        <v>629</v>
      </c>
      <c r="M660" s="26">
        <v>14826.61370992921</v>
      </c>
      <c r="N660" s="26">
        <v>-3460.6617099292107</v>
      </c>
    </row>
    <row r="661" spans="1:14">
      <c r="A661" s="21">
        <v>1</v>
      </c>
      <c r="B661" s="3">
        <v>48</v>
      </c>
      <c r="C661" s="3">
        <v>31.13</v>
      </c>
      <c r="D661" s="3">
        <v>0</v>
      </c>
      <c r="E661" s="3">
        <v>0</v>
      </c>
      <c r="F661" s="3">
        <v>1</v>
      </c>
      <c r="G661" s="3">
        <v>0</v>
      </c>
      <c r="H661" s="3">
        <v>8280.6226999999999</v>
      </c>
      <c r="I661" s="21">
        <f t="shared" si="20"/>
        <v>9854.3594220437208</v>
      </c>
      <c r="J661" s="21">
        <f t="shared" si="21"/>
        <v>0.19005052869317676</v>
      </c>
      <c r="L661" s="26">
        <v>630</v>
      </c>
      <c r="M661" s="26">
        <v>36176.853671939985</v>
      </c>
      <c r="N661" s="26">
        <v>6806.6048280600153</v>
      </c>
    </row>
    <row r="662" spans="1:14">
      <c r="A662" s="21">
        <v>1</v>
      </c>
      <c r="B662" s="3">
        <v>45</v>
      </c>
      <c r="C662" s="3">
        <v>36.299999999999997</v>
      </c>
      <c r="D662" s="3">
        <v>2</v>
      </c>
      <c r="E662" s="3">
        <v>0</v>
      </c>
      <c r="F662" s="3">
        <v>1</v>
      </c>
      <c r="G662" s="3">
        <v>0</v>
      </c>
      <c r="H662" s="3">
        <v>8527.5319999999992</v>
      </c>
      <c r="I662" s="21">
        <f t="shared" si="20"/>
        <v>11777.204239577582</v>
      </c>
      <c r="J662" s="21">
        <f t="shared" si="21"/>
        <v>0.38108004045925403</v>
      </c>
      <c r="L662" s="26">
        <v>631</v>
      </c>
      <c r="M662" s="26">
        <v>13369.707365231568</v>
      </c>
      <c r="N662" s="26">
        <v>-3283.8613652315689</v>
      </c>
    </row>
    <row r="663" spans="1:14">
      <c r="A663" s="21">
        <v>1</v>
      </c>
      <c r="B663" s="3">
        <v>59</v>
      </c>
      <c r="C663" s="3">
        <v>35.200000000000003</v>
      </c>
      <c r="D663" s="3">
        <v>0</v>
      </c>
      <c r="E663" s="3">
        <v>0</v>
      </c>
      <c r="F663" s="3">
        <v>1</v>
      </c>
      <c r="G663" s="3">
        <v>0</v>
      </c>
      <c r="H663" s="3">
        <v>12244.531000000001</v>
      </c>
      <c r="I663" s="21">
        <f t="shared" si="20"/>
        <v>14059.699951281846</v>
      </c>
      <c r="J663" s="21">
        <f t="shared" si="21"/>
        <v>0.14824324029085675</v>
      </c>
      <c r="L663" s="26">
        <v>632</v>
      </c>
      <c r="M663" s="26">
        <v>3142.2168165022285</v>
      </c>
      <c r="N663" s="26">
        <v>-1164.4018165022285</v>
      </c>
    </row>
    <row r="664" spans="1:14">
      <c r="A664" s="21">
        <v>1</v>
      </c>
      <c r="B664" s="3">
        <v>52</v>
      </c>
      <c r="C664" s="3">
        <v>25.3</v>
      </c>
      <c r="D664" s="3">
        <v>2</v>
      </c>
      <c r="E664" s="3">
        <v>1</v>
      </c>
      <c r="F664" s="3">
        <v>1</v>
      </c>
      <c r="G664" s="3">
        <v>0</v>
      </c>
      <c r="H664" s="3">
        <v>24667.419000000002</v>
      </c>
      <c r="I664" s="21">
        <f t="shared" si="20"/>
        <v>33695.069224839768</v>
      </c>
      <c r="J664" s="21">
        <f t="shared" si="21"/>
        <v>0.36597465769887666</v>
      </c>
      <c r="L664" s="26">
        <v>633</v>
      </c>
      <c r="M664" s="26">
        <v>6461.2598729929023</v>
      </c>
      <c r="N664" s="26">
        <v>-3094.5901729929024</v>
      </c>
    </row>
    <row r="665" spans="1:14">
      <c r="A665" s="21">
        <v>1</v>
      </c>
      <c r="B665" s="3">
        <v>26</v>
      </c>
      <c r="C665" s="3">
        <v>42.4</v>
      </c>
      <c r="D665" s="3">
        <v>1</v>
      </c>
      <c r="E665" s="3">
        <v>0</v>
      </c>
      <c r="F665" s="3">
        <v>0</v>
      </c>
      <c r="G665" s="3">
        <v>1</v>
      </c>
      <c r="H665" s="3">
        <v>3410.3240000000001</v>
      </c>
      <c r="I665" s="21">
        <f t="shared" si="20"/>
        <v>8563.9752271730104</v>
      </c>
      <c r="J665" s="21">
        <f t="shared" si="21"/>
        <v>1.5111910854138815</v>
      </c>
      <c r="L665" s="26">
        <v>634</v>
      </c>
      <c r="M665" s="26">
        <v>6746.8129825954329</v>
      </c>
      <c r="N665" s="26">
        <v>426.54696740456711</v>
      </c>
    </row>
    <row r="666" spans="1:14">
      <c r="A666" s="21">
        <v>1</v>
      </c>
      <c r="B666" s="3">
        <v>27</v>
      </c>
      <c r="C666" s="3">
        <v>33.155000000000001</v>
      </c>
      <c r="D666" s="3">
        <v>2</v>
      </c>
      <c r="E666" s="3">
        <v>0</v>
      </c>
      <c r="F666" s="3">
        <v>0</v>
      </c>
      <c r="G666" s="3">
        <v>0</v>
      </c>
      <c r="H666" s="3">
        <v>4058.71245</v>
      </c>
      <c r="I666" s="21">
        <f t="shared" si="20"/>
        <v>6944.5318524287104</v>
      </c>
      <c r="J666" s="21">
        <f t="shared" si="21"/>
        <v>0.71101844192699837</v>
      </c>
      <c r="L666" s="26">
        <v>635</v>
      </c>
      <c r="M666" s="26">
        <v>14074.803389019895</v>
      </c>
      <c r="N666" s="26">
        <v>-4683.4573890198953</v>
      </c>
    </row>
    <row r="667" spans="1:14">
      <c r="A667" s="21">
        <v>1</v>
      </c>
      <c r="B667" s="3">
        <v>48</v>
      </c>
      <c r="C667" s="3">
        <v>35.909999999999997</v>
      </c>
      <c r="D667" s="3">
        <v>1</v>
      </c>
      <c r="E667" s="3">
        <v>0</v>
      </c>
      <c r="F667" s="3">
        <v>0</v>
      </c>
      <c r="G667" s="3">
        <v>0</v>
      </c>
      <c r="H667" s="3">
        <v>26392.260289999998</v>
      </c>
      <c r="I667" s="21">
        <f t="shared" si="20"/>
        <v>12803.078788323388</v>
      </c>
      <c r="J667" s="21">
        <f t="shared" si="21"/>
        <v>0.51489267506298197</v>
      </c>
      <c r="L667" s="26">
        <v>636</v>
      </c>
      <c r="M667" s="26">
        <v>17215.739137094817</v>
      </c>
      <c r="N667" s="26">
        <v>-2804.8070370948171</v>
      </c>
    </row>
    <row r="668" spans="1:14">
      <c r="A668" s="21">
        <v>1</v>
      </c>
      <c r="B668" s="3">
        <v>57</v>
      </c>
      <c r="C668" s="3">
        <v>28.785</v>
      </c>
      <c r="D668" s="3">
        <v>4</v>
      </c>
      <c r="E668" s="3">
        <v>0</v>
      </c>
      <c r="F668" s="3">
        <v>0</v>
      </c>
      <c r="G668" s="3">
        <v>0</v>
      </c>
      <c r="H668" s="3">
        <v>14394.398150000001</v>
      </c>
      <c r="I668" s="21">
        <f t="shared" si="20"/>
        <v>14117.94922723675</v>
      </c>
      <c r="J668" s="21">
        <f t="shared" si="21"/>
        <v>1.920531305876454E-2</v>
      </c>
      <c r="L668" s="26">
        <v>637</v>
      </c>
      <c r="M668" s="26">
        <v>1489.3822442427597</v>
      </c>
      <c r="N668" s="26">
        <v>1219.7296557572402</v>
      </c>
    </row>
    <row r="669" spans="1:14">
      <c r="A669" s="21">
        <v>1</v>
      </c>
      <c r="B669" s="3">
        <v>37</v>
      </c>
      <c r="C669" s="3">
        <v>46.53</v>
      </c>
      <c r="D669" s="3">
        <v>3</v>
      </c>
      <c r="E669" s="3">
        <v>0</v>
      </c>
      <c r="F669" s="3">
        <v>1</v>
      </c>
      <c r="G669" s="3">
        <v>0</v>
      </c>
      <c r="H669" s="3">
        <v>6435.6237000000001</v>
      </c>
      <c r="I669" s="21">
        <f t="shared" si="20"/>
        <v>13656.998113314728</v>
      </c>
      <c r="J669" s="21">
        <f t="shared" si="21"/>
        <v>1.1220939492336583</v>
      </c>
      <c r="L669" s="26">
        <v>638</v>
      </c>
      <c r="M669" s="26">
        <v>10673.471171009362</v>
      </c>
      <c r="N669" s="26">
        <v>14241.575088990638</v>
      </c>
    </row>
    <row r="670" spans="1:14">
      <c r="A670" s="21">
        <v>1</v>
      </c>
      <c r="B670" s="3">
        <v>57</v>
      </c>
      <c r="C670" s="3">
        <v>23.98</v>
      </c>
      <c r="D670" s="3">
        <v>1</v>
      </c>
      <c r="E670" s="3">
        <v>0</v>
      </c>
      <c r="F670" s="3">
        <v>1</v>
      </c>
      <c r="G670" s="3">
        <v>0</v>
      </c>
      <c r="H670" s="3">
        <v>22192.437109999999</v>
      </c>
      <c r="I670" s="21">
        <f t="shared" si="20"/>
        <v>10217.675538748821</v>
      </c>
      <c r="J670" s="21">
        <f t="shared" si="21"/>
        <v>0.53958749604185219</v>
      </c>
      <c r="L670" s="26">
        <v>639</v>
      </c>
      <c r="M670" s="26">
        <v>30645.259381264499</v>
      </c>
      <c r="N670" s="26">
        <v>-10495.9364812645</v>
      </c>
    </row>
    <row r="671" spans="1:14">
      <c r="A671" s="21">
        <v>1</v>
      </c>
      <c r="B671" s="3">
        <v>32</v>
      </c>
      <c r="C671" s="3">
        <v>31.54</v>
      </c>
      <c r="D671" s="3">
        <v>1</v>
      </c>
      <c r="E671" s="3">
        <v>0</v>
      </c>
      <c r="F671" s="3">
        <v>0</v>
      </c>
      <c r="G671" s="3">
        <v>0</v>
      </c>
      <c r="H671" s="3">
        <v>5148.5526</v>
      </c>
      <c r="I671" s="21">
        <f t="shared" si="20"/>
        <v>7211.1139055402673</v>
      </c>
      <c r="J671" s="21">
        <f t="shared" si="21"/>
        <v>0.40060993171950254</v>
      </c>
      <c r="L671" s="26">
        <v>640</v>
      </c>
      <c r="M671" s="26">
        <v>14653.349701598003</v>
      </c>
      <c r="N671" s="26">
        <v>-1704.1943015980032</v>
      </c>
    </row>
    <row r="672" spans="1:14">
      <c r="A672" s="21">
        <v>1</v>
      </c>
      <c r="B672" s="3">
        <v>18</v>
      </c>
      <c r="C672" s="3">
        <v>33.659999999999997</v>
      </c>
      <c r="D672" s="3">
        <v>0</v>
      </c>
      <c r="E672" s="3">
        <v>0</v>
      </c>
      <c r="F672" s="3">
        <v>1</v>
      </c>
      <c r="G672" s="3">
        <v>0</v>
      </c>
      <c r="H672" s="3">
        <v>1136.3994</v>
      </c>
      <c r="I672" s="21">
        <f t="shared" si="20"/>
        <v>3000.9302801671174</v>
      </c>
      <c r="J672" s="21">
        <f t="shared" si="21"/>
        <v>1.6407355373182329</v>
      </c>
      <c r="L672" s="26">
        <v>641</v>
      </c>
      <c r="M672" s="26">
        <v>12249.196539228074</v>
      </c>
      <c r="N672" s="26">
        <v>-5582.9535392280741</v>
      </c>
    </row>
    <row r="673" spans="1:14">
      <c r="A673" s="21">
        <v>1</v>
      </c>
      <c r="B673" s="3">
        <v>64</v>
      </c>
      <c r="C673" s="3">
        <v>22.99</v>
      </c>
      <c r="D673" s="3">
        <v>0</v>
      </c>
      <c r="E673" s="3">
        <v>1</v>
      </c>
      <c r="F673" s="3">
        <v>1</v>
      </c>
      <c r="G673" s="3">
        <v>0</v>
      </c>
      <c r="H673" s="3">
        <v>27037.914100000002</v>
      </c>
      <c r="I673" s="21">
        <f t="shared" si="20"/>
        <v>35053.796140267186</v>
      </c>
      <c r="J673" s="21">
        <f t="shared" si="21"/>
        <v>0.29646821166086862</v>
      </c>
      <c r="L673" s="26">
        <v>642</v>
      </c>
      <c r="M673" s="26">
        <v>33474.329522391963</v>
      </c>
      <c r="N673" s="26">
        <v>-686.87093239196111</v>
      </c>
    </row>
    <row r="674" spans="1:14">
      <c r="A674" s="21">
        <v>1</v>
      </c>
      <c r="B674" s="3">
        <v>43</v>
      </c>
      <c r="C674" s="3">
        <v>38.06</v>
      </c>
      <c r="D674" s="3">
        <v>2</v>
      </c>
      <c r="E674" s="3">
        <v>1</v>
      </c>
      <c r="F674" s="3">
        <v>1</v>
      </c>
      <c r="G674" s="3">
        <v>0</v>
      </c>
      <c r="H674" s="3">
        <v>42560.430399999997</v>
      </c>
      <c r="I674" s="21">
        <f t="shared" si="20"/>
        <v>35703.075140406108</v>
      </c>
      <c r="J674" s="21">
        <f t="shared" si="21"/>
        <v>0.16112043969353021</v>
      </c>
      <c r="L674" s="26">
        <v>643</v>
      </c>
      <c r="M674" s="26">
        <v>14997.028259236664</v>
      </c>
      <c r="N674" s="26">
        <v>-1853.1634092366639</v>
      </c>
    </row>
    <row r="675" spans="1:14">
      <c r="A675" s="21">
        <v>1</v>
      </c>
      <c r="B675" s="3">
        <v>49</v>
      </c>
      <c r="C675" s="3">
        <v>28.7</v>
      </c>
      <c r="D675" s="3">
        <v>1</v>
      </c>
      <c r="E675" s="3">
        <v>0</v>
      </c>
      <c r="F675" s="3">
        <v>0</v>
      </c>
      <c r="G675" s="3">
        <v>1</v>
      </c>
      <c r="H675" s="3">
        <v>8703.4560000000001</v>
      </c>
      <c r="I675" s="21">
        <f t="shared" si="20"/>
        <v>9835.7359257081316</v>
      </c>
      <c r="J675" s="21">
        <f t="shared" si="21"/>
        <v>0.13009543860601253</v>
      </c>
      <c r="L675" s="26">
        <v>644</v>
      </c>
      <c r="M675" s="26">
        <v>6999.2980435414265</v>
      </c>
      <c r="N675" s="26">
        <v>-2532.6766435414265</v>
      </c>
    </row>
    <row r="676" spans="1:14">
      <c r="A676" s="21">
        <v>1</v>
      </c>
      <c r="B676" s="3">
        <v>40</v>
      </c>
      <c r="C676" s="3">
        <v>32.774999999999999</v>
      </c>
      <c r="D676" s="3">
        <v>2</v>
      </c>
      <c r="E676" s="3">
        <v>1</v>
      </c>
      <c r="F676" s="3">
        <v>0</v>
      </c>
      <c r="G676" s="3">
        <v>0</v>
      </c>
      <c r="H676" s="3">
        <v>40003.332249999999</v>
      </c>
      <c r="I676" s="21">
        <f t="shared" si="20"/>
        <v>34000.806156304265</v>
      </c>
      <c r="J676" s="21">
        <f t="shared" si="21"/>
        <v>0.15005065218524977</v>
      </c>
      <c r="L676" s="26">
        <v>645</v>
      </c>
      <c r="M676" s="26">
        <v>10927.936536941977</v>
      </c>
      <c r="N676" s="26">
        <v>7878.208933058022</v>
      </c>
    </row>
    <row r="677" spans="1:14">
      <c r="A677" s="21">
        <v>1</v>
      </c>
      <c r="B677" s="3">
        <v>62</v>
      </c>
      <c r="C677" s="3">
        <v>32.015000000000001</v>
      </c>
      <c r="D677" s="3">
        <v>0</v>
      </c>
      <c r="E677" s="3">
        <v>1</v>
      </c>
      <c r="F677" s="3">
        <v>0</v>
      </c>
      <c r="G677" s="3">
        <v>0</v>
      </c>
      <c r="H677" s="3">
        <v>45710.207849999999</v>
      </c>
      <c r="I677" s="21">
        <f t="shared" si="20"/>
        <v>38454.491046817915</v>
      </c>
      <c r="J677" s="21">
        <f t="shared" si="21"/>
        <v>0.15873296457089034</v>
      </c>
      <c r="L677" s="26">
        <v>646</v>
      </c>
      <c r="M677" s="26">
        <v>12008.937029983641</v>
      </c>
      <c r="N677" s="26">
        <v>-1867.8008299836401</v>
      </c>
    </row>
    <row r="678" spans="1:14">
      <c r="A678" s="21">
        <v>1</v>
      </c>
      <c r="B678" s="3">
        <v>40</v>
      </c>
      <c r="C678" s="3">
        <v>29.81</v>
      </c>
      <c r="D678" s="3">
        <v>1</v>
      </c>
      <c r="E678" s="3">
        <v>0</v>
      </c>
      <c r="F678" s="3">
        <v>1</v>
      </c>
      <c r="G678" s="3">
        <v>0</v>
      </c>
      <c r="H678" s="3">
        <v>6500.2358999999997</v>
      </c>
      <c r="I678" s="21">
        <f t="shared" si="20"/>
        <v>7822.8458796160749</v>
      </c>
      <c r="J678" s="21">
        <f t="shared" si="21"/>
        <v>0.20347107396765018</v>
      </c>
      <c r="L678" s="26">
        <v>647</v>
      </c>
      <c r="M678" s="26">
        <v>7208.5867391365191</v>
      </c>
      <c r="N678" s="26">
        <v>-1085.0179391365191</v>
      </c>
    </row>
    <row r="679" spans="1:14">
      <c r="A679" s="21">
        <v>1</v>
      </c>
      <c r="B679" s="3">
        <v>30</v>
      </c>
      <c r="C679" s="3">
        <v>31.57</v>
      </c>
      <c r="D679" s="3">
        <v>3</v>
      </c>
      <c r="E679" s="3">
        <v>0</v>
      </c>
      <c r="F679" s="3">
        <v>1</v>
      </c>
      <c r="G679" s="3">
        <v>0</v>
      </c>
      <c r="H679" s="3">
        <v>4837.5823</v>
      </c>
      <c r="I679" s="21">
        <f t="shared" si="20"/>
        <v>6791.8790113356199</v>
      </c>
      <c r="J679" s="21">
        <f t="shared" si="21"/>
        <v>0.4039821113401254</v>
      </c>
      <c r="L679" s="26">
        <v>648</v>
      </c>
      <c r="M679" s="26">
        <v>7443.5536146127697</v>
      </c>
      <c r="N679" s="26">
        <v>808.73068538722964</v>
      </c>
    </row>
    <row r="680" spans="1:14">
      <c r="A680" s="21">
        <v>1</v>
      </c>
      <c r="B680" s="3">
        <v>29</v>
      </c>
      <c r="C680" s="3">
        <v>31.16</v>
      </c>
      <c r="D680" s="3">
        <v>0</v>
      </c>
      <c r="E680" s="3">
        <v>0</v>
      </c>
      <c r="F680" s="3">
        <v>0</v>
      </c>
      <c r="G680" s="3">
        <v>0</v>
      </c>
      <c r="H680" s="3">
        <v>3943.5954000000002</v>
      </c>
      <c r="I680" s="21">
        <f t="shared" si="20"/>
        <v>5839.8668820467246</v>
      </c>
      <c r="J680" s="21">
        <f t="shared" si="21"/>
        <v>0.48084838572606214</v>
      </c>
      <c r="L680" s="26">
        <v>649</v>
      </c>
      <c r="M680" s="26">
        <v>2112.0106347819637</v>
      </c>
      <c r="N680" s="26">
        <v>-399.78363478196366</v>
      </c>
    </row>
    <row r="681" spans="1:14">
      <c r="A681" s="21">
        <v>1</v>
      </c>
      <c r="B681" s="3">
        <v>36</v>
      </c>
      <c r="C681" s="3">
        <v>29.7</v>
      </c>
      <c r="D681" s="3">
        <v>0</v>
      </c>
      <c r="E681" s="3">
        <v>0</v>
      </c>
      <c r="F681" s="3">
        <v>1</v>
      </c>
      <c r="G681" s="3">
        <v>0</v>
      </c>
      <c r="H681" s="3">
        <v>4399.7309999999998</v>
      </c>
      <c r="I681" s="21">
        <f t="shared" si="20"/>
        <v>6286.0256258753825</v>
      </c>
      <c r="J681" s="21">
        <f t="shared" si="21"/>
        <v>0.42872953502734207</v>
      </c>
      <c r="L681" s="26">
        <v>650</v>
      </c>
      <c r="M681" s="26">
        <v>13904.299819365348</v>
      </c>
      <c r="N681" s="26">
        <v>-1473.3464693653477</v>
      </c>
    </row>
    <row r="682" spans="1:14">
      <c r="A682" s="21">
        <v>1</v>
      </c>
      <c r="B682" s="3">
        <v>41</v>
      </c>
      <c r="C682" s="3">
        <v>31.02</v>
      </c>
      <c r="D682" s="3">
        <v>0</v>
      </c>
      <c r="E682" s="3">
        <v>0</v>
      </c>
      <c r="F682" s="3">
        <v>1</v>
      </c>
      <c r="G682" s="3">
        <v>0</v>
      </c>
      <c r="H682" s="3">
        <v>6185.3208000000004</v>
      </c>
      <c r="I682" s="21">
        <f t="shared" si="20"/>
        <v>8018.0641408479178</v>
      </c>
      <c r="J682" s="21">
        <f t="shared" si="21"/>
        <v>0.29630530090661056</v>
      </c>
      <c r="L682" s="26">
        <v>651</v>
      </c>
      <c r="M682" s="26">
        <v>14965.76151767348</v>
      </c>
      <c r="N682" s="26">
        <v>-5164.8733176734804</v>
      </c>
    </row>
    <row r="683" spans="1:14">
      <c r="A683" s="21">
        <v>1</v>
      </c>
      <c r="B683" s="3">
        <v>44</v>
      </c>
      <c r="C683" s="3">
        <v>43.89</v>
      </c>
      <c r="D683" s="3">
        <v>2</v>
      </c>
      <c r="E683" s="3">
        <v>1</v>
      </c>
      <c r="F683" s="3">
        <v>1</v>
      </c>
      <c r="G683" s="3">
        <v>0</v>
      </c>
      <c r="H683" s="3">
        <v>46200.985099999998</v>
      </c>
      <c r="I683" s="21">
        <f t="shared" si="20"/>
        <v>37934.360512523839</v>
      </c>
      <c r="J683" s="21">
        <f t="shared" si="21"/>
        <v>0.17892745294463774</v>
      </c>
      <c r="L683" s="26">
        <v>652</v>
      </c>
      <c r="M683" s="26">
        <v>14479.227624776338</v>
      </c>
      <c r="N683" s="26">
        <v>-3899.5166247763391</v>
      </c>
    </row>
    <row r="684" spans="1:14">
      <c r="A684" s="21">
        <v>1</v>
      </c>
      <c r="B684" s="3">
        <v>45</v>
      </c>
      <c r="C684" s="3">
        <v>21.375</v>
      </c>
      <c r="D684" s="3">
        <v>0</v>
      </c>
      <c r="E684" s="3">
        <v>0</v>
      </c>
      <c r="F684" s="3">
        <v>0</v>
      </c>
      <c r="G684" s="3">
        <v>0</v>
      </c>
      <c r="H684" s="3">
        <v>7222.7862500000001</v>
      </c>
      <c r="I684" s="21">
        <f t="shared" si="20"/>
        <v>6638.3636716858928</v>
      </c>
      <c r="J684" s="21">
        <f t="shared" si="21"/>
        <v>8.0913730253904068E-2</v>
      </c>
      <c r="L684" s="26">
        <v>653</v>
      </c>
      <c r="M684" s="26">
        <v>9854.3594220437208</v>
      </c>
      <c r="N684" s="26">
        <v>-1573.7367220437209</v>
      </c>
    </row>
    <row r="685" spans="1:14">
      <c r="A685" s="21">
        <v>1</v>
      </c>
      <c r="B685" s="3">
        <v>55</v>
      </c>
      <c r="C685" s="3">
        <v>40.81</v>
      </c>
      <c r="D685" s="3">
        <v>3</v>
      </c>
      <c r="E685" s="3">
        <v>0</v>
      </c>
      <c r="F685" s="3">
        <v>1</v>
      </c>
      <c r="G685" s="3">
        <v>0</v>
      </c>
      <c r="H685" s="3">
        <v>12485.8009</v>
      </c>
      <c r="I685" s="21">
        <f t="shared" si="20"/>
        <v>16346.084709893119</v>
      </c>
      <c r="J685" s="21">
        <f t="shared" si="21"/>
        <v>0.30917390408597006</v>
      </c>
      <c r="L685" s="26">
        <v>654</v>
      </c>
      <c r="M685" s="26">
        <v>11777.204239577582</v>
      </c>
      <c r="N685" s="26">
        <v>-3249.6722395775832</v>
      </c>
    </row>
    <row r="686" spans="1:14">
      <c r="A686" s="21">
        <v>1</v>
      </c>
      <c r="B686" s="3">
        <v>60</v>
      </c>
      <c r="C686" s="3">
        <v>31.35</v>
      </c>
      <c r="D686" s="3">
        <v>3</v>
      </c>
      <c r="E686" s="3">
        <v>1</v>
      </c>
      <c r="F686" s="3">
        <v>0</v>
      </c>
      <c r="G686" s="3">
        <v>0</v>
      </c>
      <c r="H686" s="3">
        <v>46130.5265</v>
      </c>
      <c r="I686" s="21">
        <f t="shared" si="20"/>
        <v>39129.914211230411</v>
      </c>
      <c r="J686" s="21">
        <f t="shared" si="21"/>
        <v>0.15175660934131305</v>
      </c>
      <c r="L686" s="26">
        <v>655</v>
      </c>
      <c r="M686" s="26">
        <v>14059.699951281846</v>
      </c>
      <c r="N686" s="26">
        <v>-1815.1689512818448</v>
      </c>
    </row>
    <row r="687" spans="1:14">
      <c r="A687" s="21">
        <v>1</v>
      </c>
      <c r="B687" s="3">
        <v>56</v>
      </c>
      <c r="C687" s="3">
        <v>36.1</v>
      </c>
      <c r="D687" s="3">
        <v>3</v>
      </c>
      <c r="E687" s="3">
        <v>0</v>
      </c>
      <c r="F687" s="3">
        <v>0</v>
      </c>
      <c r="G687" s="3">
        <v>1</v>
      </c>
      <c r="H687" s="3">
        <v>12363.547</v>
      </c>
      <c r="I687" s="21">
        <f t="shared" si="20"/>
        <v>15083.814825946587</v>
      </c>
      <c r="J687" s="21">
        <f t="shared" si="21"/>
        <v>0.22002325270786663</v>
      </c>
      <c r="L687" s="26">
        <v>656</v>
      </c>
      <c r="M687" s="26">
        <v>33695.069224839768</v>
      </c>
      <c r="N687" s="26">
        <v>-9027.6502248397665</v>
      </c>
    </row>
    <row r="688" spans="1:14">
      <c r="A688" s="21">
        <v>1</v>
      </c>
      <c r="B688" s="3">
        <v>49</v>
      </c>
      <c r="C688" s="3">
        <v>23.18</v>
      </c>
      <c r="D688" s="3">
        <v>2</v>
      </c>
      <c r="E688" s="3">
        <v>0</v>
      </c>
      <c r="F688" s="3">
        <v>0</v>
      </c>
      <c r="G688" s="3">
        <v>0</v>
      </c>
      <c r="H688" s="3">
        <v>10156.7832</v>
      </c>
      <c r="I688" s="21">
        <f t="shared" si="20"/>
        <v>9220.7251322187913</v>
      </c>
      <c r="J688" s="21">
        <f t="shared" si="21"/>
        <v>9.2160879025281209E-2</v>
      </c>
      <c r="L688" s="26">
        <v>657</v>
      </c>
      <c r="M688" s="26">
        <v>8563.9752271730104</v>
      </c>
      <c r="N688" s="26">
        <v>-5153.6512271730098</v>
      </c>
    </row>
    <row r="689" spans="1:14">
      <c r="A689" s="21">
        <v>1</v>
      </c>
      <c r="B689" s="3">
        <v>21</v>
      </c>
      <c r="C689" s="3">
        <v>17.399999999999999</v>
      </c>
      <c r="D689" s="3">
        <v>1</v>
      </c>
      <c r="E689" s="3">
        <v>0</v>
      </c>
      <c r="F689" s="3">
        <v>0</v>
      </c>
      <c r="G689" s="3">
        <v>1</v>
      </c>
      <c r="H689" s="3">
        <v>2585.2689999999998</v>
      </c>
      <c r="I689" s="21">
        <f t="shared" si="20"/>
        <v>-1187.0900942741832</v>
      </c>
      <c r="J689" s="21">
        <f t="shared" si="21"/>
        <v>1.4591746910182977</v>
      </c>
      <c r="L689" s="26">
        <v>658</v>
      </c>
      <c r="M689" s="26">
        <v>6944.5318524287104</v>
      </c>
      <c r="N689" s="26">
        <v>-2885.8194024287104</v>
      </c>
    </row>
    <row r="690" spans="1:14">
      <c r="A690" s="21">
        <v>1</v>
      </c>
      <c r="B690" s="3">
        <v>19</v>
      </c>
      <c r="C690" s="3">
        <v>20.3</v>
      </c>
      <c r="D690" s="3">
        <v>0</v>
      </c>
      <c r="E690" s="3">
        <v>0</v>
      </c>
      <c r="F690" s="3">
        <v>0</v>
      </c>
      <c r="G690" s="3">
        <v>1</v>
      </c>
      <c r="H690" s="3">
        <v>1242.26</v>
      </c>
      <c r="I690" s="21">
        <f t="shared" si="20"/>
        <v>-1190.5871492188464</v>
      </c>
      <c r="J690" s="21">
        <f t="shared" si="21"/>
        <v>1.9584041579209235</v>
      </c>
      <c r="L690" s="26">
        <v>659</v>
      </c>
      <c r="M690" s="26">
        <v>12803.078788323388</v>
      </c>
      <c r="N690" s="26">
        <v>13589.18150167661</v>
      </c>
    </row>
    <row r="691" spans="1:14">
      <c r="A691" s="21">
        <v>1</v>
      </c>
      <c r="B691" s="3">
        <v>39</v>
      </c>
      <c r="C691" s="3">
        <v>35.299999999999997</v>
      </c>
      <c r="D691" s="3">
        <v>2</v>
      </c>
      <c r="E691" s="3">
        <v>1</v>
      </c>
      <c r="F691" s="3">
        <v>0</v>
      </c>
      <c r="G691" s="3">
        <v>1</v>
      </c>
      <c r="H691" s="3">
        <v>40103.89</v>
      </c>
      <c r="I691" s="21">
        <f t="shared" si="20"/>
        <v>33816.123906063563</v>
      </c>
      <c r="J691" s="21">
        <f t="shared" si="21"/>
        <v>0.15678693747505382</v>
      </c>
      <c r="L691" s="26">
        <v>660</v>
      </c>
      <c r="M691" s="26">
        <v>14117.94922723675</v>
      </c>
      <c r="N691" s="26">
        <v>276.44892276325118</v>
      </c>
    </row>
    <row r="692" spans="1:14">
      <c r="A692" s="21">
        <v>1</v>
      </c>
      <c r="B692" s="3">
        <v>53</v>
      </c>
      <c r="C692" s="3">
        <v>24.32</v>
      </c>
      <c r="D692" s="3">
        <v>0</v>
      </c>
      <c r="E692" s="3">
        <v>0</v>
      </c>
      <c r="F692" s="3">
        <v>0</v>
      </c>
      <c r="G692" s="3">
        <v>0</v>
      </c>
      <c r="H692" s="3">
        <v>9863.4717999999993</v>
      </c>
      <c r="I692" s="21">
        <f t="shared" si="20"/>
        <v>9691.7135274744451</v>
      </c>
      <c r="J692" s="21">
        <f t="shared" si="21"/>
        <v>1.7413571611321916E-2</v>
      </c>
      <c r="L692" s="26">
        <v>661</v>
      </c>
      <c r="M692" s="26">
        <v>13656.998113314728</v>
      </c>
      <c r="N692" s="26">
        <v>-7221.3744133147284</v>
      </c>
    </row>
    <row r="693" spans="1:14">
      <c r="A693" s="21">
        <v>1</v>
      </c>
      <c r="B693" s="3">
        <v>33</v>
      </c>
      <c r="C693" s="3">
        <v>18.5</v>
      </c>
      <c r="D693" s="3">
        <v>1</v>
      </c>
      <c r="E693" s="3">
        <v>0</v>
      </c>
      <c r="F693" s="3">
        <v>0</v>
      </c>
      <c r="G693" s="3">
        <v>1</v>
      </c>
      <c r="H693" s="3">
        <v>4766.0219999999999</v>
      </c>
      <c r="I693" s="21">
        <f t="shared" si="20"/>
        <v>2269.4920614323073</v>
      </c>
      <c r="J693" s="21">
        <f t="shared" si="21"/>
        <v>0.52381838324869101</v>
      </c>
      <c r="L693" s="26">
        <v>662</v>
      </c>
      <c r="M693" s="26">
        <v>10217.675538748821</v>
      </c>
      <c r="N693" s="26">
        <v>11974.761571251178</v>
      </c>
    </row>
    <row r="694" spans="1:14">
      <c r="A694" s="21">
        <v>1</v>
      </c>
      <c r="B694" s="3">
        <v>53</v>
      </c>
      <c r="C694" s="3">
        <v>26.41</v>
      </c>
      <c r="D694" s="3">
        <v>2</v>
      </c>
      <c r="E694" s="3">
        <v>0</v>
      </c>
      <c r="F694" s="3">
        <v>0</v>
      </c>
      <c r="G694" s="3">
        <v>0</v>
      </c>
      <c r="H694" s="3">
        <v>11244.376899999999</v>
      </c>
      <c r="I694" s="21">
        <f t="shared" si="20"/>
        <v>11342.562205906108</v>
      </c>
      <c r="J694" s="21">
        <f t="shared" si="21"/>
        <v>8.731947246103839E-3</v>
      </c>
      <c r="L694" s="26">
        <v>663</v>
      </c>
      <c r="M694" s="26">
        <v>7211.1139055402673</v>
      </c>
      <c r="N694" s="26">
        <v>-2062.5613055402673</v>
      </c>
    </row>
    <row r="695" spans="1:14">
      <c r="A695" s="21">
        <v>1</v>
      </c>
      <c r="B695" s="3">
        <v>42</v>
      </c>
      <c r="C695" s="3">
        <v>26.125</v>
      </c>
      <c r="D695" s="3">
        <v>2</v>
      </c>
      <c r="E695" s="3">
        <v>0</v>
      </c>
      <c r="F695" s="3">
        <v>0</v>
      </c>
      <c r="G695" s="3">
        <v>0</v>
      </c>
      <c r="H695" s="3">
        <v>7729.6457499999997</v>
      </c>
      <c r="I695" s="21">
        <f t="shared" si="20"/>
        <v>8418.9791286319451</v>
      </c>
      <c r="J695" s="21">
        <f t="shared" si="21"/>
        <v>8.9180461941861355E-2</v>
      </c>
      <c r="L695" s="26">
        <v>664</v>
      </c>
      <c r="M695" s="26">
        <v>3000.9302801671174</v>
      </c>
      <c r="N695" s="26">
        <v>-1864.5308801671174</v>
      </c>
    </row>
    <row r="696" spans="1:14">
      <c r="A696" s="21">
        <v>1</v>
      </c>
      <c r="B696" s="3">
        <v>40</v>
      </c>
      <c r="C696" s="3">
        <v>41.69</v>
      </c>
      <c r="D696" s="3">
        <v>0</v>
      </c>
      <c r="E696" s="3">
        <v>0</v>
      </c>
      <c r="F696" s="3">
        <v>1</v>
      </c>
      <c r="G696" s="3">
        <v>0</v>
      </c>
      <c r="H696" s="3">
        <v>5438.7491</v>
      </c>
      <c r="I696" s="21">
        <f t="shared" si="20"/>
        <v>11374.360791822748</v>
      </c>
      <c r="J696" s="21">
        <f t="shared" si="21"/>
        <v>1.0913560421132036</v>
      </c>
      <c r="L696" s="26">
        <v>665</v>
      </c>
      <c r="M696" s="26">
        <v>35053.796140267186</v>
      </c>
      <c r="N696" s="26">
        <v>-8015.8820402671845</v>
      </c>
    </row>
    <row r="697" spans="1:14">
      <c r="A697" s="21">
        <v>1</v>
      </c>
      <c r="B697" s="3">
        <v>47</v>
      </c>
      <c r="C697" s="3">
        <v>24.1</v>
      </c>
      <c r="D697" s="3">
        <v>1</v>
      </c>
      <c r="E697" s="3">
        <v>0</v>
      </c>
      <c r="F697" s="3">
        <v>0</v>
      </c>
      <c r="G697" s="3">
        <v>1</v>
      </c>
      <c r="H697" s="3">
        <v>26236.579969999999</v>
      </c>
      <c r="I697" s="21">
        <f t="shared" si="20"/>
        <v>7763.9730046868208</v>
      </c>
      <c r="J697" s="21">
        <f t="shared" si="21"/>
        <v>0.70407831304367907</v>
      </c>
      <c r="L697" s="26">
        <v>666</v>
      </c>
      <c r="M697" s="26">
        <v>35703.075140406108</v>
      </c>
      <c r="N697" s="26">
        <v>6857.3552595938891</v>
      </c>
    </row>
    <row r="698" spans="1:14">
      <c r="A698" s="21">
        <v>1</v>
      </c>
      <c r="B698" s="3">
        <v>27</v>
      </c>
      <c r="C698" s="3">
        <v>31.13</v>
      </c>
      <c r="D698" s="3">
        <v>1</v>
      </c>
      <c r="E698" s="3">
        <v>1</v>
      </c>
      <c r="F698" s="3">
        <v>1</v>
      </c>
      <c r="G698" s="3">
        <v>0</v>
      </c>
      <c r="H698" s="3">
        <v>34806.467700000001</v>
      </c>
      <c r="I698" s="21">
        <f t="shared" si="20"/>
        <v>28772.644296286839</v>
      </c>
      <c r="J698" s="21">
        <f t="shared" si="21"/>
        <v>0.1733535116438478</v>
      </c>
      <c r="L698" s="26">
        <v>667</v>
      </c>
      <c r="M698" s="26">
        <v>9835.7359257081316</v>
      </c>
      <c r="N698" s="26">
        <v>-1132.2799257081315</v>
      </c>
    </row>
    <row r="699" spans="1:14">
      <c r="A699" s="21">
        <v>1</v>
      </c>
      <c r="B699" s="3">
        <v>21</v>
      </c>
      <c r="C699" s="3">
        <v>27.36</v>
      </c>
      <c r="D699" s="3">
        <v>0</v>
      </c>
      <c r="E699" s="3">
        <v>0</v>
      </c>
      <c r="F699" s="3">
        <v>0</v>
      </c>
      <c r="G699" s="3">
        <v>0</v>
      </c>
      <c r="H699" s="3">
        <v>2104.1134000000002</v>
      </c>
      <c r="I699" s="21">
        <f t="shared" si="20"/>
        <v>2496.9786850615583</v>
      </c>
      <c r="J699" s="21">
        <f t="shared" si="21"/>
        <v>0.18671298089806285</v>
      </c>
      <c r="L699" s="26">
        <v>668</v>
      </c>
      <c r="M699" s="26">
        <v>34000.806156304265</v>
      </c>
      <c r="N699" s="26">
        <v>6002.5260936957347</v>
      </c>
    </row>
    <row r="700" spans="1:14">
      <c r="A700" s="21">
        <v>1</v>
      </c>
      <c r="B700" s="3">
        <v>47</v>
      </c>
      <c r="C700" s="3">
        <v>36.200000000000003</v>
      </c>
      <c r="D700" s="3">
        <v>1</v>
      </c>
      <c r="E700" s="3">
        <v>0</v>
      </c>
      <c r="F700" s="3">
        <v>0</v>
      </c>
      <c r="G700" s="3">
        <v>1</v>
      </c>
      <c r="H700" s="3">
        <v>8068.1850000000004</v>
      </c>
      <c r="I700" s="21">
        <f t="shared" si="20"/>
        <v>11861.533154954699</v>
      </c>
      <c r="J700" s="21">
        <f t="shared" si="21"/>
        <v>0.47016127604345942</v>
      </c>
      <c r="L700" s="26">
        <v>669</v>
      </c>
      <c r="M700" s="26">
        <v>38454.491046817915</v>
      </c>
      <c r="N700" s="26">
        <v>7255.7168031820838</v>
      </c>
    </row>
    <row r="701" spans="1:14">
      <c r="A701" s="21">
        <v>1</v>
      </c>
      <c r="B701" s="3">
        <v>20</v>
      </c>
      <c r="C701" s="3">
        <v>32.395000000000003</v>
      </c>
      <c r="D701" s="3">
        <v>1</v>
      </c>
      <c r="E701" s="3">
        <v>0</v>
      </c>
      <c r="F701" s="3">
        <v>0</v>
      </c>
      <c r="G701" s="3">
        <v>0</v>
      </c>
      <c r="H701" s="3">
        <v>2362.2290499999999</v>
      </c>
      <c r="I701" s="21">
        <f t="shared" si="20"/>
        <v>4416.5755592365649</v>
      </c>
      <c r="J701" s="21">
        <f t="shared" si="21"/>
        <v>0.86966439991776623</v>
      </c>
      <c r="L701" s="26">
        <v>670</v>
      </c>
      <c r="M701" s="26">
        <v>7822.8458796160749</v>
      </c>
      <c r="N701" s="26">
        <v>-1322.6099796160752</v>
      </c>
    </row>
    <row r="702" spans="1:14">
      <c r="A702" s="21">
        <v>1</v>
      </c>
      <c r="B702" s="3">
        <v>24</v>
      </c>
      <c r="C702" s="3">
        <v>23.655000000000001</v>
      </c>
      <c r="D702" s="3">
        <v>0</v>
      </c>
      <c r="E702" s="3">
        <v>0</v>
      </c>
      <c r="F702" s="3">
        <v>0</v>
      </c>
      <c r="G702" s="3">
        <v>0</v>
      </c>
      <c r="H702" s="3">
        <v>2352.9684499999998</v>
      </c>
      <c r="I702" s="21">
        <f t="shared" si="20"/>
        <v>2013.3317117513079</v>
      </c>
      <c r="J702" s="21">
        <f t="shared" si="21"/>
        <v>0.14434394062899225</v>
      </c>
      <c r="L702" s="26">
        <v>671</v>
      </c>
      <c r="M702" s="26">
        <v>6791.8790113356199</v>
      </c>
      <c r="N702" s="26">
        <v>-1954.2967113356199</v>
      </c>
    </row>
    <row r="703" spans="1:14">
      <c r="A703" s="21">
        <v>1</v>
      </c>
      <c r="B703" s="3">
        <v>27</v>
      </c>
      <c r="C703" s="3">
        <v>34.799999999999997</v>
      </c>
      <c r="D703" s="3">
        <v>1</v>
      </c>
      <c r="E703" s="3">
        <v>0</v>
      </c>
      <c r="F703" s="3">
        <v>0</v>
      </c>
      <c r="G703" s="3">
        <v>1</v>
      </c>
      <c r="H703" s="3">
        <v>3577.9989999999998</v>
      </c>
      <c r="I703" s="21">
        <f t="shared" si="20"/>
        <v>6247.3074738281312</v>
      </c>
      <c r="J703" s="21">
        <f t="shared" si="21"/>
        <v>0.74603387922359155</v>
      </c>
      <c r="L703" s="26">
        <v>672</v>
      </c>
      <c r="M703" s="26">
        <v>5839.8668820467246</v>
      </c>
      <c r="N703" s="26">
        <v>-1896.2714820467245</v>
      </c>
    </row>
    <row r="704" spans="1:14">
      <c r="A704" s="21">
        <v>1</v>
      </c>
      <c r="B704" s="3">
        <v>26</v>
      </c>
      <c r="C704" s="3">
        <v>40.185000000000002</v>
      </c>
      <c r="D704" s="3">
        <v>0</v>
      </c>
      <c r="E704" s="3">
        <v>0</v>
      </c>
      <c r="F704" s="3">
        <v>0</v>
      </c>
      <c r="G704" s="3">
        <v>0</v>
      </c>
      <c r="H704" s="3">
        <v>3201.2451500000002</v>
      </c>
      <c r="I704" s="21">
        <f t="shared" si="20"/>
        <v>8125.0857561359089</v>
      </c>
      <c r="J704" s="21">
        <f t="shared" si="21"/>
        <v>1.5381016996264434</v>
      </c>
      <c r="L704" s="26">
        <v>673</v>
      </c>
      <c r="M704" s="26">
        <v>6286.0256258753825</v>
      </c>
      <c r="N704" s="26">
        <v>-1886.2946258753827</v>
      </c>
    </row>
    <row r="705" spans="1:14">
      <c r="A705" s="21">
        <v>1</v>
      </c>
      <c r="B705" s="3">
        <v>53</v>
      </c>
      <c r="C705" s="3">
        <v>32.299999999999997</v>
      </c>
      <c r="D705" s="3">
        <v>2</v>
      </c>
      <c r="E705" s="3">
        <v>0</v>
      </c>
      <c r="F705" s="3">
        <v>0</v>
      </c>
      <c r="G705" s="3">
        <v>0</v>
      </c>
      <c r="H705" s="3">
        <v>29186.482360000002</v>
      </c>
      <c r="I705" s="21">
        <f t="shared" si="20"/>
        <v>13337.159667482785</v>
      </c>
      <c r="J705" s="21">
        <f t="shared" si="21"/>
        <v>0.54303641312523065</v>
      </c>
      <c r="L705" s="26">
        <v>674</v>
      </c>
      <c r="M705" s="26">
        <v>8018.0641408479178</v>
      </c>
      <c r="N705" s="26">
        <v>-1832.7433408479174</v>
      </c>
    </row>
    <row r="706" spans="1:14">
      <c r="A706" s="21">
        <v>1</v>
      </c>
      <c r="B706" s="3">
        <v>41</v>
      </c>
      <c r="C706" s="3">
        <v>35.75</v>
      </c>
      <c r="D706" s="3">
        <v>1</v>
      </c>
      <c r="E706" s="3">
        <v>1</v>
      </c>
      <c r="F706" s="3">
        <v>1</v>
      </c>
      <c r="G706" s="3">
        <v>0</v>
      </c>
      <c r="H706" s="3">
        <v>40273.645499999999</v>
      </c>
      <c r="I706" s="21">
        <f t="shared" si="20"/>
        <v>33935.256731503127</v>
      </c>
      <c r="J706" s="21">
        <f t="shared" si="21"/>
        <v>0.15738304019428467</v>
      </c>
      <c r="L706" s="26">
        <v>675</v>
      </c>
      <c r="M706" s="26">
        <v>37934.360512523839</v>
      </c>
      <c r="N706" s="26">
        <v>8266.6245874761589</v>
      </c>
    </row>
    <row r="707" spans="1:14">
      <c r="A707" s="21">
        <v>1</v>
      </c>
      <c r="B707" s="3">
        <v>56</v>
      </c>
      <c r="C707" s="3">
        <v>33.725000000000001</v>
      </c>
      <c r="D707" s="3">
        <v>0</v>
      </c>
      <c r="E707" s="3">
        <v>0</v>
      </c>
      <c r="F707" s="3">
        <v>0</v>
      </c>
      <c r="G707" s="3">
        <v>0</v>
      </c>
      <c r="H707" s="3">
        <v>10976.24575</v>
      </c>
      <c r="I707" s="21">
        <f t="shared" si="20"/>
        <v>13647.654452512284</v>
      </c>
      <c r="J707" s="21">
        <f t="shared" si="21"/>
        <v>0.24338091214040869</v>
      </c>
      <c r="L707" s="26">
        <v>676</v>
      </c>
      <c r="M707" s="26">
        <v>6638.3636716858928</v>
      </c>
      <c r="N707" s="26">
        <v>584.42257831410734</v>
      </c>
    </row>
    <row r="708" spans="1:14">
      <c r="A708" s="21">
        <v>1</v>
      </c>
      <c r="B708" s="3">
        <v>23</v>
      </c>
      <c r="C708" s="3">
        <v>39.270000000000003</v>
      </c>
      <c r="D708" s="3">
        <v>2</v>
      </c>
      <c r="E708" s="3">
        <v>0</v>
      </c>
      <c r="F708" s="3">
        <v>1</v>
      </c>
      <c r="G708" s="3">
        <v>0</v>
      </c>
      <c r="H708" s="3">
        <v>3500.6122999999998</v>
      </c>
      <c r="I708" s="21">
        <f t="shared" si="20"/>
        <v>7128.828409983661</v>
      </c>
      <c r="J708" s="21">
        <f t="shared" si="21"/>
        <v>1.0364518544323407</v>
      </c>
      <c r="L708" s="26">
        <v>677</v>
      </c>
      <c r="M708" s="26">
        <v>16346.084709893119</v>
      </c>
      <c r="N708" s="26">
        <v>-3860.2838098931188</v>
      </c>
    </row>
    <row r="709" spans="1:14">
      <c r="A709" s="21">
        <v>1</v>
      </c>
      <c r="B709" s="3">
        <v>21</v>
      </c>
      <c r="C709" s="3">
        <v>34.869999999999997</v>
      </c>
      <c r="D709" s="3">
        <v>0</v>
      </c>
      <c r="E709" s="3">
        <v>0</v>
      </c>
      <c r="F709" s="3">
        <v>1</v>
      </c>
      <c r="G709" s="3">
        <v>0</v>
      </c>
      <c r="H709" s="3">
        <v>2020.5523000000001</v>
      </c>
      <c r="I709" s="21">
        <f t="shared" si="20"/>
        <v>4181.7054670689859</v>
      </c>
      <c r="J709" s="21">
        <f t="shared" si="21"/>
        <v>1.0695853638972797</v>
      </c>
      <c r="L709" s="26">
        <v>678</v>
      </c>
      <c r="M709" s="26">
        <v>39129.914211230411</v>
      </c>
      <c r="N709" s="26">
        <v>7000.6122887695892</v>
      </c>
    </row>
    <row r="710" spans="1:14">
      <c r="A710" s="21">
        <v>1</v>
      </c>
      <c r="B710" s="3">
        <v>50</v>
      </c>
      <c r="C710" s="3">
        <v>44.744999999999997</v>
      </c>
      <c r="D710" s="3">
        <v>0</v>
      </c>
      <c r="E710" s="3">
        <v>0</v>
      </c>
      <c r="F710" s="3">
        <v>0</v>
      </c>
      <c r="G710" s="3">
        <v>0</v>
      </c>
      <c r="H710" s="3">
        <v>9541.6955500000004</v>
      </c>
      <c r="I710" s="21">
        <f t="shared" si="20"/>
        <v>15837.443617518489</v>
      </c>
      <c r="J710" s="21">
        <f t="shared" si="21"/>
        <v>0.65981439404849684</v>
      </c>
      <c r="L710" s="26">
        <v>679</v>
      </c>
      <c r="M710" s="26">
        <v>15083.814825946587</v>
      </c>
      <c r="N710" s="26">
        <v>-2720.2678259465865</v>
      </c>
    </row>
    <row r="711" spans="1:14">
      <c r="A711" s="21">
        <v>1</v>
      </c>
      <c r="B711" s="3">
        <v>53</v>
      </c>
      <c r="C711" s="3">
        <v>41.47</v>
      </c>
      <c r="D711" s="3">
        <v>0</v>
      </c>
      <c r="E711" s="3">
        <v>0</v>
      </c>
      <c r="F711" s="3">
        <v>1</v>
      </c>
      <c r="G711" s="3">
        <v>0</v>
      </c>
      <c r="H711" s="3">
        <v>9504.3102999999992</v>
      </c>
      <c r="I711" s="21">
        <f t="shared" si="20"/>
        <v>14640.942776306858</v>
      </c>
      <c r="J711" s="21">
        <f t="shared" si="21"/>
        <v>0.5404529433668489</v>
      </c>
      <c r="L711" s="26">
        <v>680</v>
      </c>
      <c r="M711" s="26">
        <v>9220.7251322187913</v>
      </c>
      <c r="N711" s="26">
        <v>936.05806778120859</v>
      </c>
    </row>
    <row r="712" spans="1:14">
      <c r="A712" s="21">
        <v>1</v>
      </c>
      <c r="B712" s="3">
        <v>34</v>
      </c>
      <c r="C712" s="3">
        <v>26.41</v>
      </c>
      <c r="D712" s="3">
        <v>1</v>
      </c>
      <c r="E712" s="3">
        <v>0</v>
      </c>
      <c r="F712" s="3">
        <v>0</v>
      </c>
      <c r="G712" s="3">
        <v>0</v>
      </c>
      <c r="H712" s="3">
        <v>5385.3379000000004</v>
      </c>
      <c r="I712" s="21">
        <f t="shared" si="20"/>
        <v>5987.8966396106334</v>
      </c>
      <c r="J712" s="21">
        <f t="shared" si="21"/>
        <v>0.11188875253503275</v>
      </c>
      <c r="L712" s="26">
        <v>681</v>
      </c>
      <c r="M712" s="26">
        <v>-1187.0900942741832</v>
      </c>
      <c r="N712" s="26">
        <v>3772.359094274183</v>
      </c>
    </row>
    <row r="713" spans="1:14">
      <c r="A713" s="21">
        <v>1</v>
      </c>
      <c r="B713" s="3">
        <v>47</v>
      </c>
      <c r="C713" s="3">
        <v>29.545000000000002</v>
      </c>
      <c r="D713" s="3">
        <v>1</v>
      </c>
      <c r="E713" s="3">
        <v>0</v>
      </c>
      <c r="F713" s="3">
        <v>0</v>
      </c>
      <c r="G713" s="3">
        <v>0</v>
      </c>
      <c r="H713" s="3">
        <v>8930.9345499999999</v>
      </c>
      <c r="I713" s="21">
        <f t="shared" ref="I713:I776" si="22">SUMPRODUCT($A$7:$G$7,A713:G713)</f>
        <v>10390.620302123567</v>
      </c>
      <c r="J713" s="21">
        <f t="shared" si="21"/>
        <v>0.16344154622917564</v>
      </c>
      <c r="L713" s="26">
        <v>682</v>
      </c>
      <c r="M713" s="26">
        <v>-1190.5871492188464</v>
      </c>
      <c r="N713" s="26">
        <v>2432.8471492188464</v>
      </c>
    </row>
    <row r="714" spans="1:14">
      <c r="A714" s="21">
        <v>1</v>
      </c>
      <c r="B714" s="3">
        <v>33</v>
      </c>
      <c r="C714" s="3">
        <v>32.9</v>
      </c>
      <c r="D714" s="3">
        <v>2</v>
      </c>
      <c r="E714" s="3">
        <v>0</v>
      </c>
      <c r="F714" s="3">
        <v>0</v>
      </c>
      <c r="G714" s="3">
        <v>1</v>
      </c>
      <c r="H714" s="3">
        <v>5375.0379999999996</v>
      </c>
      <c r="I714" s="21">
        <f t="shared" si="22"/>
        <v>7617.4714260057845</v>
      </c>
      <c r="J714" s="21">
        <f t="shared" ref="J714:J777" si="23">ABS((H714-I714)/H714)</f>
        <v>0.41719396700186773</v>
      </c>
      <c r="L714" s="26">
        <v>683</v>
      </c>
      <c r="M714" s="26">
        <v>33816.123906063563</v>
      </c>
      <c r="N714" s="26">
        <v>6287.7660939364359</v>
      </c>
    </row>
    <row r="715" spans="1:14">
      <c r="A715" s="21">
        <v>1</v>
      </c>
      <c r="B715" s="3">
        <v>51</v>
      </c>
      <c r="C715" s="3">
        <v>38.06</v>
      </c>
      <c r="D715" s="3">
        <v>0</v>
      </c>
      <c r="E715" s="3">
        <v>1</v>
      </c>
      <c r="F715" s="3">
        <v>1</v>
      </c>
      <c r="G715" s="3">
        <v>0</v>
      </c>
      <c r="H715" s="3">
        <v>44400.4064</v>
      </c>
      <c r="I715" s="21">
        <f t="shared" si="22"/>
        <v>36816.037976566382</v>
      </c>
      <c r="J715" s="21">
        <f t="shared" si="23"/>
        <v>0.1708175451167406</v>
      </c>
      <c r="L715" s="26">
        <v>684</v>
      </c>
      <c r="M715" s="26">
        <v>9691.7135274744451</v>
      </c>
      <c r="N715" s="26">
        <v>171.75827252555428</v>
      </c>
    </row>
    <row r="716" spans="1:14">
      <c r="A716" s="21">
        <v>1</v>
      </c>
      <c r="B716" s="3">
        <v>49</v>
      </c>
      <c r="C716" s="3">
        <v>28.69</v>
      </c>
      <c r="D716" s="3">
        <v>3</v>
      </c>
      <c r="E716" s="3">
        <v>0</v>
      </c>
      <c r="F716" s="3">
        <v>0</v>
      </c>
      <c r="G716" s="3">
        <v>0</v>
      </c>
      <c r="H716" s="3">
        <v>10264.4421</v>
      </c>
      <c r="I716" s="21">
        <f t="shared" si="22"/>
        <v>11558.183031016944</v>
      </c>
      <c r="J716" s="21">
        <f t="shared" si="23"/>
        <v>0.12604103743903861</v>
      </c>
      <c r="L716" s="26">
        <v>685</v>
      </c>
      <c r="M716" s="26">
        <v>2269.4920614323073</v>
      </c>
      <c r="N716" s="26">
        <v>2496.5299385676926</v>
      </c>
    </row>
    <row r="717" spans="1:14">
      <c r="A717" s="21">
        <v>1</v>
      </c>
      <c r="B717" s="3">
        <v>31</v>
      </c>
      <c r="C717" s="3">
        <v>30.495000000000001</v>
      </c>
      <c r="D717" s="3">
        <v>3</v>
      </c>
      <c r="E717" s="3">
        <v>0</v>
      </c>
      <c r="F717" s="3">
        <v>0</v>
      </c>
      <c r="G717" s="3">
        <v>0</v>
      </c>
      <c r="H717" s="3">
        <v>6113.2310500000003</v>
      </c>
      <c r="I717" s="21">
        <f t="shared" si="22"/>
        <v>7543.3156089593194</v>
      </c>
      <c r="J717" s="21">
        <f t="shared" si="23"/>
        <v>0.23393268588454857</v>
      </c>
      <c r="L717" s="26">
        <v>686</v>
      </c>
      <c r="M717" s="26">
        <v>11342.562205906108</v>
      </c>
      <c r="N717" s="26">
        <v>-98.185305906108624</v>
      </c>
    </row>
    <row r="718" spans="1:14">
      <c r="A718" s="21">
        <v>1</v>
      </c>
      <c r="B718" s="3">
        <v>36</v>
      </c>
      <c r="C718" s="3">
        <v>27.74</v>
      </c>
      <c r="D718" s="3">
        <v>0</v>
      </c>
      <c r="E718" s="3">
        <v>0</v>
      </c>
      <c r="F718" s="3">
        <v>0</v>
      </c>
      <c r="G718" s="3">
        <v>0</v>
      </c>
      <c r="H718" s="3">
        <v>5469.0065999999997</v>
      </c>
      <c r="I718" s="21">
        <f t="shared" si="22"/>
        <v>6480.7582516354505</v>
      </c>
      <c r="J718" s="21">
        <f t="shared" si="23"/>
        <v>0.18499733601262264</v>
      </c>
      <c r="L718" s="26">
        <v>687</v>
      </c>
      <c r="M718" s="26">
        <v>8418.9791286319451</v>
      </c>
      <c r="N718" s="26">
        <v>-689.33337863194538</v>
      </c>
    </row>
    <row r="719" spans="1:14">
      <c r="A719" s="21">
        <v>1</v>
      </c>
      <c r="B719" s="3">
        <v>18</v>
      </c>
      <c r="C719" s="3">
        <v>35.200000000000003</v>
      </c>
      <c r="D719" s="3">
        <v>1</v>
      </c>
      <c r="E719" s="3">
        <v>0</v>
      </c>
      <c r="F719" s="3">
        <v>1</v>
      </c>
      <c r="G719" s="3">
        <v>0</v>
      </c>
      <c r="H719" s="3">
        <v>1727.54</v>
      </c>
      <c r="I719" s="21">
        <f t="shared" si="22"/>
        <v>3993.9820800757288</v>
      </c>
      <c r="J719" s="21">
        <f t="shared" si="23"/>
        <v>1.3119476712989158</v>
      </c>
      <c r="L719" s="26">
        <v>688</v>
      </c>
      <c r="M719" s="26">
        <v>11374.360791822748</v>
      </c>
      <c r="N719" s="26">
        <v>-5935.6116918227481</v>
      </c>
    </row>
    <row r="720" spans="1:14">
      <c r="A720" s="21">
        <v>1</v>
      </c>
      <c r="B720" s="3">
        <v>50</v>
      </c>
      <c r="C720" s="3">
        <v>23.54</v>
      </c>
      <c r="D720" s="3">
        <v>2</v>
      </c>
      <c r="E720" s="3">
        <v>0</v>
      </c>
      <c r="F720" s="3">
        <v>1</v>
      </c>
      <c r="G720" s="3">
        <v>0</v>
      </c>
      <c r="H720" s="3">
        <v>10107.220600000001</v>
      </c>
      <c r="I720" s="21">
        <f t="shared" si="22"/>
        <v>8741.1727615111358</v>
      </c>
      <c r="J720" s="21">
        <f t="shared" si="23"/>
        <v>0.13515563699963812</v>
      </c>
      <c r="L720" s="26">
        <v>689</v>
      </c>
      <c r="M720" s="26">
        <v>7763.9730046868208</v>
      </c>
      <c r="N720" s="26">
        <v>18472.606965313178</v>
      </c>
    </row>
    <row r="721" spans="1:14">
      <c r="A721" s="21">
        <v>1</v>
      </c>
      <c r="B721" s="3">
        <v>43</v>
      </c>
      <c r="C721" s="3">
        <v>30.684999999999999</v>
      </c>
      <c r="D721" s="3">
        <v>2</v>
      </c>
      <c r="E721" s="3">
        <v>0</v>
      </c>
      <c r="F721" s="3">
        <v>0</v>
      </c>
      <c r="G721" s="3">
        <v>0</v>
      </c>
      <c r="H721" s="3">
        <v>8310.8391499999998</v>
      </c>
      <c r="I721" s="21">
        <f t="shared" si="22"/>
        <v>10220.190005638915</v>
      </c>
      <c r="J721" s="21">
        <f t="shared" si="23"/>
        <v>0.22974224638181276</v>
      </c>
      <c r="L721" s="26">
        <v>690</v>
      </c>
      <c r="M721" s="26">
        <v>28772.644296286839</v>
      </c>
      <c r="N721" s="26">
        <v>6033.8234037131624</v>
      </c>
    </row>
    <row r="722" spans="1:14">
      <c r="A722" s="21">
        <v>1</v>
      </c>
      <c r="B722" s="3">
        <v>20</v>
      </c>
      <c r="C722" s="3">
        <v>40.47</v>
      </c>
      <c r="D722" s="3">
        <v>0</v>
      </c>
      <c r="E722" s="3">
        <v>0</v>
      </c>
      <c r="F722" s="3">
        <v>0</v>
      </c>
      <c r="G722" s="3">
        <v>0</v>
      </c>
      <c r="H722" s="3">
        <v>1984.4532999999999</v>
      </c>
      <c r="I722" s="21">
        <f t="shared" si="22"/>
        <v>6679.560192784621</v>
      </c>
      <c r="J722" s="21">
        <f t="shared" si="23"/>
        <v>2.3659447631166834</v>
      </c>
      <c r="L722" s="26">
        <v>691</v>
      </c>
      <c r="M722" s="26">
        <v>2496.9786850615583</v>
      </c>
      <c r="N722" s="26">
        <v>-392.8652850615581</v>
      </c>
    </row>
    <row r="723" spans="1:14">
      <c r="A723" s="21">
        <v>1</v>
      </c>
      <c r="B723" s="3">
        <v>24</v>
      </c>
      <c r="C723" s="3">
        <v>22.6</v>
      </c>
      <c r="D723" s="3">
        <v>0</v>
      </c>
      <c r="E723" s="3">
        <v>0</v>
      </c>
      <c r="F723" s="3">
        <v>0</v>
      </c>
      <c r="G723" s="3">
        <v>1</v>
      </c>
      <c r="H723" s="3">
        <v>2457.502</v>
      </c>
      <c r="I723" s="21">
        <f t="shared" si="22"/>
        <v>873.31987379191628</v>
      </c>
      <c r="J723" s="21">
        <f t="shared" si="23"/>
        <v>0.6446310628467784</v>
      </c>
      <c r="L723" s="26">
        <v>692</v>
      </c>
      <c r="M723" s="26">
        <v>11861.533154954699</v>
      </c>
      <c r="N723" s="26">
        <v>-3793.3481549546987</v>
      </c>
    </row>
    <row r="724" spans="1:14">
      <c r="A724" s="21">
        <v>1</v>
      </c>
      <c r="B724" s="3">
        <v>60</v>
      </c>
      <c r="C724" s="3">
        <v>28.9</v>
      </c>
      <c r="D724" s="3">
        <v>0</v>
      </c>
      <c r="E724" s="3">
        <v>0</v>
      </c>
      <c r="F724" s="3">
        <v>0</v>
      </c>
      <c r="G724" s="3">
        <v>1</v>
      </c>
      <c r="H724" s="3">
        <v>12146.971</v>
      </c>
      <c r="I724" s="21">
        <f t="shared" si="22"/>
        <v>12258.990345110031</v>
      </c>
      <c r="J724" s="21">
        <f t="shared" si="23"/>
        <v>9.2219982339655938E-3</v>
      </c>
      <c r="L724" s="26">
        <v>693</v>
      </c>
      <c r="M724" s="26">
        <v>4416.5755592365649</v>
      </c>
      <c r="N724" s="26">
        <v>-2054.346509236565</v>
      </c>
    </row>
    <row r="725" spans="1:14">
      <c r="A725" s="21">
        <v>1</v>
      </c>
      <c r="B725" s="3">
        <v>49</v>
      </c>
      <c r="C725" s="3">
        <v>22.61</v>
      </c>
      <c r="D725" s="3">
        <v>1</v>
      </c>
      <c r="E725" s="3">
        <v>0</v>
      </c>
      <c r="F725" s="3">
        <v>0</v>
      </c>
      <c r="G725" s="3">
        <v>0</v>
      </c>
      <c r="H725" s="3">
        <v>9566.9909000000007</v>
      </c>
      <c r="I725" s="21">
        <f t="shared" si="22"/>
        <v>8556.1554270010784</v>
      </c>
      <c r="J725" s="21">
        <f t="shared" si="23"/>
        <v>0.10565866358239373</v>
      </c>
      <c r="L725" s="26">
        <v>694</v>
      </c>
      <c r="M725" s="26">
        <v>2013.3317117513079</v>
      </c>
      <c r="N725" s="26">
        <v>339.63673824869193</v>
      </c>
    </row>
    <row r="726" spans="1:14">
      <c r="A726" s="21">
        <v>1</v>
      </c>
      <c r="B726" s="3">
        <v>60</v>
      </c>
      <c r="C726" s="3">
        <v>24.32</v>
      </c>
      <c r="D726" s="3">
        <v>1</v>
      </c>
      <c r="E726" s="3">
        <v>0</v>
      </c>
      <c r="F726" s="3">
        <v>0</v>
      </c>
      <c r="G726" s="3">
        <v>0</v>
      </c>
      <c r="H726" s="3">
        <v>13112.604799999999</v>
      </c>
      <c r="I726" s="21">
        <f t="shared" si="22"/>
        <v>11962.3024062696</v>
      </c>
      <c r="J726" s="21">
        <f t="shared" si="23"/>
        <v>8.7724934235065097E-2</v>
      </c>
      <c r="L726" s="26">
        <v>695</v>
      </c>
      <c r="M726" s="26">
        <v>6247.3074738281312</v>
      </c>
      <c r="N726" s="26">
        <v>-2669.3084738281314</v>
      </c>
    </row>
    <row r="727" spans="1:14">
      <c r="A727" s="21">
        <v>1</v>
      </c>
      <c r="B727" s="3">
        <v>51</v>
      </c>
      <c r="C727" s="3">
        <v>36.67</v>
      </c>
      <c r="D727" s="3">
        <v>2</v>
      </c>
      <c r="E727" s="3">
        <v>0</v>
      </c>
      <c r="F727" s="3">
        <v>0</v>
      </c>
      <c r="G727" s="3">
        <v>0</v>
      </c>
      <c r="H727" s="3">
        <v>10848.1343</v>
      </c>
      <c r="I727" s="21">
        <f t="shared" si="22"/>
        <v>14303.00951901543</v>
      </c>
      <c r="J727" s="21">
        <f t="shared" si="23"/>
        <v>0.31847644244369561</v>
      </c>
      <c r="L727" s="26">
        <v>696</v>
      </c>
      <c r="M727" s="26">
        <v>8125.0857561359089</v>
      </c>
      <c r="N727" s="26">
        <v>-4923.8406061359092</v>
      </c>
    </row>
    <row r="728" spans="1:14">
      <c r="A728" s="21">
        <v>1</v>
      </c>
      <c r="B728" s="3">
        <v>58</v>
      </c>
      <c r="C728" s="3">
        <v>33.44</v>
      </c>
      <c r="D728" s="3">
        <v>0</v>
      </c>
      <c r="E728" s="3">
        <v>0</v>
      </c>
      <c r="F728" s="3">
        <v>0</v>
      </c>
      <c r="G728" s="3">
        <v>0</v>
      </c>
      <c r="H728" s="3">
        <v>12231.613600000001</v>
      </c>
      <c r="I728" s="21">
        <f t="shared" si="22"/>
        <v>14065.154453363466</v>
      </c>
      <c r="J728" s="21">
        <f t="shared" si="23"/>
        <v>0.14990179655147587</v>
      </c>
      <c r="L728" s="26">
        <v>697</v>
      </c>
      <c r="M728" s="26">
        <v>13337.159667482785</v>
      </c>
      <c r="N728" s="26">
        <v>15849.322692517217</v>
      </c>
    </row>
    <row r="729" spans="1:14">
      <c r="A729" s="21">
        <v>1</v>
      </c>
      <c r="B729" s="3">
        <v>51</v>
      </c>
      <c r="C729" s="3">
        <v>40.659999999999997</v>
      </c>
      <c r="D729" s="3">
        <v>0</v>
      </c>
      <c r="E729" s="3">
        <v>0</v>
      </c>
      <c r="F729" s="3">
        <v>0</v>
      </c>
      <c r="G729" s="3">
        <v>0</v>
      </c>
      <c r="H729" s="3">
        <v>9875.6803999999993</v>
      </c>
      <c r="I729" s="21">
        <f t="shared" si="22"/>
        <v>14711.10015575969</v>
      </c>
      <c r="J729" s="21">
        <f t="shared" si="23"/>
        <v>0.48962902401739239</v>
      </c>
      <c r="L729" s="26">
        <v>698</v>
      </c>
      <c r="M729" s="26">
        <v>33935.256731503127</v>
      </c>
      <c r="N729" s="26">
        <v>6338.3887684968722</v>
      </c>
    </row>
    <row r="730" spans="1:14">
      <c r="A730" s="21">
        <v>1</v>
      </c>
      <c r="B730" s="3">
        <v>53</v>
      </c>
      <c r="C730" s="3">
        <v>36.6</v>
      </c>
      <c r="D730" s="3">
        <v>3</v>
      </c>
      <c r="E730" s="3">
        <v>0</v>
      </c>
      <c r="F730" s="3">
        <v>0</v>
      </c>
      <c r="G730" s="3">
        <v>1</v>
      </c>
      <c r="H730" s="3">
        <v>11264.540999999999</v>
      </c>
      <c r="I730" s="21">
        <f t="shared" si="22"/>
        <v>14482.11632143795</v>
      </c>
      <c r="J730" s="21">
        <f t="shared" si="23"/>
        <v>0.28563749924989851</v>
      </c>
      <c r="L730" s="26">
        <v>699</v>
      </c>
      <c r="M730" s="26">
        <v>13647.654452512284</v>
      </c>
      <c r="N730" s="26">
        <v>-2671.4087025122844</v>
      </c>
    </row>
    <row r="731" spans="1:14">
      <c r="A731" s="21">
        <v>1</v>
      </c>
      <c r="B731" s="3">
        <v>62</v>
      </c>
      <c r="C731" s="3">
        <v>37.4</v>
      </c>
      <c r="D731" s="3">
        <v>0</v>
      </c>
      <c r="E731" s="3">
        <v>0</v>
      </c>
      <c r="F731" s="3">
        <v>0</v>
      </c>
      <c r="G731" s="3">
        <v>1</v>
      </c>
      <c r="H731" s="3">
        <v>12979.358</v>
      </c>
      <c r="I731" s="21">
        <f t="shared" si="22"/>
        <v>15651.454471589585</v>
      </c>
      <c r="J731" s="21">
        <f t="shared" si="23"/>
        <v>0.20587277672667509</v>
      </c>
      <c r="L731" s="26">
        <v>700</v>
      </c>
      <c r="M731" s="26">
        <v>7128.828409983661</v>
      </c>
      <c r="N731" s="26">
        <v>-3628.2161099836612</v>
      </c>
    </row>
    <row r="732" spans="1:14">
      <c r="A732" s="21">
        <v>1</v>
      </c>
      <c r="B732" s="3">
        <v>19</v>
      </c>
      <c r="C732" s="3">
        <v>35.4</v>
      </c>
      <c r="D732" s="3">
        <v>0</v>
      </c>
      <c r="E732" s="3">
        <v>0</v>
      </c>
      <c r="F732" s="3">
        <v>0</v>
      </c>
      <c r="G732" s="3">
        <v>1</v>
      </c>
      <c r="H732" s="3">
        <v>1263.249</v>
      </c>
      <c r="I732" s="21">
        <f t="shared" si="22"/>
        <v>3922.8970052476789</v>
      </c>
      <c r="J732" s="21">
        <f t="shared" si="23"/>
        <v>2.1054028186427844</v>
      </c>
      <c r="L732" s="26">
        <v>701</v>
      </c>
      <c r="M732" s="26">
        <v>4181.7054670689859</v>
      </c>
      <c r="N732" s="26">
        <v>-2161.1531670689856</v>
      </c>
    </row>
    <row r="733" spans="1:14">
      <c r="A733" s="21">
        <v>1</v>
      </c>
      <c r="B733" s="3">
        <v>50</v>
      </c>
      <c r="C733" s="3">
        <v>27.074999999999999</v>
      </c>
      <c r="D733" s="3">
        <v>1</v>
      </c>
      <c r="E733" s="3">
        <v>0</v>
      </c>
      <c r="F733" s="3">
        <v>0</v>
      </c>
      <c r="G733" s="3">
        <v>0</v>
      </c>
      <c r="H733" s="3">
        <v>10106.134249999999</v>
      </c>
      <c r="I733" s="21">
        <f t="shared" si="22"/>
        <v>10325.195377208425</v>
      </c>
      <c r="J733" s="21">
        <f t="shared" si="23"/>
        <v>2.1676055531166739E-2</v>
      </c>
      <c r="L733" s="26">
        <v>702</v>
      </c>
      <c r="M733" s="26">
        <v>15837.443617518489</v>
      </c>
      <c r="N733" s="26">
        <v>-6295.7480675184888</v>
      </c>
    </row>
    <row r="734" spans="1:14">
      <c r="A734" s="21">
        <v>1</v>
      </c>
      <c r="B734" s="3">
        <v>30</v>
      </c>
      <c r="C734" s="3">
        <v>39.049999999999997</v>
      </c>
      <c r="D734" s="3">
        <v>3</v>
      </c>
      <c r="E734" s="3">
        <v>1</v>
      </c>
      <c r="F734" s="3">
        <v>1</v>
      </c>
      <c r="G734" s="3">
        <v>0</v>
      </c>
      <c r="H734" s="3">
        <v>40932.429499999998</v>
      </c>
      <c r="I734" s="21">
        <f t="shared" si="22"/>
        <v>33168.791128086283</v>
      </c>
      <c r="J734" s="21">
        <f t="shared" si="23"/>
        <v>0.18966962056121581</v>
      </c>
      <c r="L734" s="26">
        <v>703</v>
      </c>
      <c r="M734" s="26">
        <v>14640.942776306858</v>
      </c>
      <c r="N734" s="26">
        <v>-5136.6324763068587</v>
      </c>
    </row>
    <row r="735" spans="1:14">
      <c r="A735" s="21">
        <v>1</v>
      </c>
      <c r="B735" s="3">
        <v>41</v>
      </c>
      <c r="C735" s="3">
        <v>28.405000000000001</v>
      </c>
      <c r="D735" s="3">
        <v>1</v>
      </c>
      <c r="E735" s="3">
        <v>0</v>
      </c>
      <c r="F735" s="3">
        <v>0</v>
      </c>
      <c r="G735" s="3">
        <v>0</v>
      </c>
      <c r="H735" s="3">
        <v>6664.68595</v>
      </c>
      <c r="I735" s="21">
        <f t="shared" si="22"/>
        <v>8462.5308367779198</v>
      </c>
      <c r="J735" s="21">
        <f t="shared" si="23"/>
        <v>0.26975687980885577</v>
      </c>
      <c r="L735" s="26">
        <v>704</v>
      </c>
      <c r="M735" s="26">
        <v>5987.8966396106334</v>
      </c>
      <c r="N735" s="26">
        <v>-602.55873961063298</v>
      </c>
    </row>
    <row r="736" spans="1:14">
      <c r="A736" s="21">
        <v>1</v>
      </c>
      <c r="B736" s="3">
        <v>29</v>
      </c>
      <c r="C736" s="3">
        <v>21.754999999999999</v>
      </c>
      <c r="D736" s="3">
        <v>1</v>
      </c>
      <c r="E736" s="3">
        <v>1</v>
      </c>
      <c r="F736" s="3">
        <v>0</v>
      </c>
      <c r="G736" s="3">
        <v>0</v>
      </c>
      <c r="H736" s="3">
        <v>16657.71745</v>
      </c>
      <c r="I736" s="21">
        <f t="shared" si="22"/>
        <v>26970.364206252638</v>
      </c>
      <c r="J736" s="21">
        <f t="shared" si="23"/>
        <v>0.61909122826745011</v>
      </c>
      <c r="L736" s="26">
        <v>705</v>
      </c>
      <c r="M736" s="26">
        <v>10390.620302123567</v>
      </c>
      <c r="N736" s="26">
        <v>-1459.685752123567</v>
      </c>
    </row>
    <row r="737" spans="1:14">
      <c r="A737" s="21">
        <v>1</v>
      </c>
      <c r="B737" s="3">
        <v>18</v>
      </c>
      <c r="C737" s="3">
        <v>40.28</v>
      </c>
      <c r="D737" s="3">
        <v>0</v>
      </c>
      <c r="E737" s="3">
        <v>0</v>
      </c>
      <c r="F737" s="3">
        <v>0</v>
      </c>
      <c r="G737" s="3">
        <v>0</v>
      </c>
      <c r="H737" s="3">
        <v>2217.6012000000001</v>
      </c>
      <c r="I737" s="21">
        <f t="shared" si="22"/>
        <v>6101.20555793532</v>
      </c>
      <c r="J737" s="21">
        <f t="shared" si="23"/>
        <v>1.7512636437675628</v>
      </c>
      <c r="L737" s="26">
        <v>706</v>
      </c>
      <c r="M737" s="26">
        <v>7617.4714260057845</v>
      </c>
      <c r="N737" s="26">
        <v>-2242.4334260057849</v>
      </c>
    </row>
    <row r="738" spans="1:14">
      <c r="A738" s="21">
        <v>1</v>
      </c>
      <c r="B738" s="3">
        <v>41</v>
      </c>
      <c r="C738" s="3">
        <v>36.08</v>
      </c>
      <c r="D738" s="3">
        <v>1</v>
      </c>
      <c r="E738" s="3">
        <v>0</v>
      </c>
      <c r="F738" s="3">
        <v>1</v>
      </c>
      <c r="G738" s="3">
        <v>0</v>
      </c>
      <c r="H738" s="3">
        <v>6781.3541999999998</v>
      </c>
      <c r="I738" s="21">
        <f t="shared" si="22"/>
        <v>10203.133439016272</v>
      </c>
      <c r="J738" s="21">
        <f t="shared" si="23"/>
        <v>0.50458642007171262</v>
      </c>
      <c r="L738" s="26">
        <v>707</v>
      </c>
      <c r="M738" s="26">
        <v>36816.037976566382</v>
      </c>
      <c r="N738" s="26">
        <v>7584.3684234336179</v>
      </c>
    </row>
    <row r="739" spans="1:14">
      <c r="A739" s="21">
        <v>1</v>
      </c>
      <c r="B739" s="3">
        <v>35</v>
      </c>
      <c r="C739" s="3">
        <v>24.42</v>
      </c>
      <c r="D739" s="3">
        <v>3</v>
      </c>
      <c r="E739" s="3">
        <v>1</v>
      </c>
      <c r="F739" s="3">
        <v>1</v>
      </c>
      <c r="G739" s="3">
        <v>0</v>
      </c>
      <c r="H739" s="3">
        <v>19361.998800000001</v>
      </c>
      <c r="I739" s="21">
        <f t="shared" si="22"/>
        <v>29499.500354069347</v>
      </c>
      <c r="J739" s="21">
        <f t="shared" si="23"/>
        <v>0.52357722251637295</v>
      </c>
      <c r="L739" s="26">
        <v>708</v>
      </c>
      <c r="M739" s="26">
        <v>11558.183031016944</v>
      </c>
      <c r="N739" s="26">
        <v>-1293.7409310169442</v>
      </c>
    </row>
    <row r="740" spans="1:14">
      <c r="A740" s="21">
        <v>1</v>
      </c>
      <c r="B740" s="3">
        <v>53</v>
      </c>
      <c r="C740" s="3">
        <v>21.4</v>
      </c>
      <c r="D740" s="3">
        <v>1</v>
      </c>
      <c r="E740" s="3">
        <v>0</v>
      </c>
      <c r="F740" s="3">
        <v>0</v>
      </c>
      <c r="G740" s="3">
        <v>1</v>
      </c>
      <c r="H740" s="3">
        <v>10065.413</v>
      </c>
      <c r="I740" s="21">
        <f t="shared" si="22"/>
        <v>8391.679744658195</v>
      </c>
      <c r="J740" s="21">
        <f t="shared" si="23"/>
        <v>0.16628560152889954</v>
      </c>
      <c r="L740" s="26">
        <v>709</v>
      </c>
      <c r="M740" s="26">
        <v>7543.3156089593194</v>
      </c>
      <c r="N740" s="26">
        <v>-1430.0845589593191</v>
      </c>
    </row>
    <row r="741" spans="1:14">
      <c r="A741" s="21">
        <v>1</v>
      </c>
      <c r="B741" s="3">
        <v>24</v>
      </c>
      <c r="C741" s="3">
        <v>30.1</v>
      </c>
      <c r="D741" s="3">
        <v>3</v>
      </c>
      <c r="E741" s="3">
        <v>0</v>
      </c>
      <c r="F741" s="3">
        <v>0</v>
      </c>
      <c r="G741" s="3">
        <v>1</v>
      </c>
      <c r="H741" s="3">
        <v>4234.9269999999997</v>
      </c>
      <c r="I741" s="21">
        <f t="shared" si="22"/>
        <v>4827.7623175484432</v>
      </c>
      <c r="J741" s="21">
        <f t="shared" si="23"/>
        <v>0.13998713969531082</v>
      </c>
      <c r="L741" s="26">
        <v>710</v>
      </c>
      <c r="M741" s="26">
        <v>6480.7582516354505</v>
      </c>
      <c r="N741" s="26">
        <v>-1011.7516516354508</v>
      </c>
    </row>
    <row r="742" spans="1:14">
      <c r="A742" s="21">
        <v>1</v>
      </c>
      <c r="B742" s="3">
        <v>48</v>
      </c>
      <c r="C742" s="3">
        <v>27.265000000000001</v>
      </c>
      <c r="D742" s="3">
        <v>1</v>
      </c>
      <c r="E742" s="3">
        <v>0</v>
      </c>
      <c r="F742" s="3">
        <v>0</v>
      </c>
      <c r="G742" s="3">
        <v>0</v>
      </c>
      <c r="H742" s="3">
        <v>9447.2503500000003</v>
      </c>
      <c r="I742" s="21">
        <f t="shared" si="22"/>
        <v>9875.5244495576189</v>
      </c>
      <c r="J742" s="21">
        <f t="shared" si="23"/>
        <v>4.5333201057556255E-2</v>
      </c>
      <c r="L742" s="26">
        <v>711</v>
      </c>
      <c r="M742" s="26">
        <v>3993.9820800757288</v>
      </c>
      <c r="N742" s="26">
        <v>-2266.4420800757289</v>
      </c>
    </row>
    <row r="743" spans="1:14">
      <c r="A743" s="21">
        <v>1</v>
      </c>
      <c r="B743" s="3">
        <v>59</v>
      </c>
      <c r="C743" s="3">
        <v>32.1</v>
      </c>
      <c r="D743" s="3">
        <v>3</v>
      </c>
      <c r="E743" s="3">
        <v>0</v>
      </c>
      <c r="F743" s="3">
        <v>0</v>
      </c>
      <c r="G743" s="3">
        <v>1</v>
      </c>
      <c r="H743" s="3">
        <v>14007.222</v>
      </c>
      <c r="I743" s="21">
        <f t="shared" si="22"/>
        <v>14500.268658890138</v>
      </c>
      <c r="J743" s="21">
        <f t="shared" si="23"/>
        <v>3.5199460598978022E-2</v>
      </c>
      <c r="L743" s="26">
        <v>712</v>
      </c>
      <c r="M743" s="26">
        <v>8741.1727615111358</v>
      </c>
      <c r="N743" s="26">
        <v>1366.0478384888647</v>
      </c>
    </row>
    <row r="744" spans="1:14">
      <c r="A744" s="21">
        <v>1</v>
      </c>
      <c r="B744" s="3">
        <v>49</v>
      </c>
      <c r="C744" s="3">
        <v>34.770000000000003</v>
      </c>
      <c r="D744" s="3">
        <v>1</v>
      </c>
      <c r="E744" s="3">
        <v>0</v>
      </c>
      <c r="F744" s="3">
        <v>0</v>
      </c>
      <c r="G744" s="3">
        <v>0</v>
      </c>
      <c r="H744" s="3">
        <v>9583.8932999999997</v>
      </c>
      <c r="I744" s="21">
        <f t="shared" si="22"/>
        <v>12674.03405735293</v>
      </c>
      <c r="J744" s="21">
        <f t="shared" si="23"/>
        <v>0.32243063029019015</v>
      </c>
      <c r="L744" s="26">
        <v>713</v>
      </c>
      <c r="M744" s="26">
        <v>10220.190005638915</v>
      </c>
      <c r="N744" s="26">
        <v>-1909.3508556389152</v>
      </c>
    </row>
    <row r="745" spans="1:14">
      <c r="A745" s="21">
        <v>1</v>
      </c>
      <c r="B745" s="3">
        <v>37</v>
      </c>
      <c r="C745" s="3">
        <v>38.39</v>
      </c>
      <c r="D745" s="3">
        <v>0</v>
      </c>
      <c r="E745" s="3">
        <v>1</v>
      </c>
      <c r="F745" s="3">
        <v>1</v>
      </c>
      <c r="G745" s="3">
        <v>0</v>
      </c>
      <c r="H745" s="3">
        <v>40419.019099999998</v>
      </c>
      <c r="I745" s="21">
        <f t="shared" si="22"/>
        <v>33329.700148277858</v>
      </c>
      <c r="J745" s="21">
        <f t="shared" si="23"/>
        <v>0.1753956209125852</v>
      </c>
      <c r="L745" s="26">
        <v>714</v>
      </c>
      <c r="M745" s="26">
        <v>6679.560192784621</v>
      </c>
      <c r="N745" s="26">
        <v>-4695.1068927846209</v>
      </c>
    </row>
    <row r="746" spans="1:14">
      <c r="A746" s="21">
        <v>1</v>
      </c>
      <c r="B746" s="3">
        <v>26</v>
      </c>
      <c r="C746" s="3">
        <v>23.7</v>
      </c>
      <c r="D746" s="3">
        <v>2</v>
      </c>
      <c r="E746" s="3">
        <v>0</v>
      </c>
      <c r="F746" s="3">
        <v>0</v>
      </c>
      <c r="G746" s="3">
        <v>1</v>
      </c>
      <c r="H746" s="3">
        <v>3484.3310000000001</v>
      </c>
      <c r="I746" s="21">
        <f t="shared" si="22"/>
        <v>2702.926412088078</v>
      </c>
      <c r="J746" s="21">
        <f t="shared" si="23"/>
        <v>0.22426244461617512</v>
      </c>
      <c r="L746" s="26">
        <v>715</v>
      </c>
      <c r="M746" s="26">
        <v>873.31987379191628</v>
      </c>
      <c r="N746" s="26">
        <v>1584.1821262080837</v>
      </c>
    </row>
    <row r="747" spans="1:14">
      <c r="A747" s="21">
        <v>1</v>
      </c>
      <c r="B747" s="3">
        <v>23</v>
      </c>
      <c r="C747" s="3">
        <v>31.73</v>
      </c>
      <c r="D747" s="3">
        <v>3</v>
      </c>
      <c r="E747" s="3">
        <v>1</v>
      </c>
      <c r="F747" s="3">
        <v>0</v>
      </c>
      <c r="G747" s="3">
        <v>0</v>
      </c>
      <c r="H747" s="3">
        <v>36189.101699999999</v>
      </c>
      <c r="I747" s="21">
        <f t="shared" si="22"/>
        <v>29749.361465302922</v>
      </c>
      <c r="J747" s="21">
        <f t="shared" si="23"/>
        <v>0.17794694900362995</v>
      </c>
      <c r="L747" s="26">
        <v>716</v>
      </c>
      <c r="M747" s="26">
        <v>12258.990345110031</v>
      </c>
      <c r="N747" s="26">
        <v>-112.01934511003128</v>
      </c>
    </row>
    <row r="748" spans="1:14">
      <c r="A748" s="21">
        <v>1</v>
      </c>
      <c r="B748" s="3">
        <v>29</v>
      </c>
      <c r="C748" s="3">
        <v>35.5</v>
      </c>
      <c r="D748" s="3">
        <v>2</v>
      </c>
      <c r="E748" s="3">
        <v>1</v>
      </c>
      <c r="F748" s="3">
        <v>0</v>
      </c>
      <c r="G748" s="3">
        <v>1</v>
      </c>
      <c r="H748" s="3">
        <v>44585.455869999998</v>
      </c>
      <c r="I748" s="21">
        <f t="shared" si="22"/>
        <v>31313.788266759875</v>
      </c>
      <c r="J748" s="21">
        <f t="shared" si="23"/>
        <v>0.29766809252633808</v>
      </c>
      <c r="L748" s="26">
        <v>717</v>
      </c>
      <c r="M748" s="26">
        <v>8556.1554270010784</v>
      </c>
      <c r="N748" s="26">
        <v>1010.8354729989223</v>
      </c>
    </row>
    <row r="749" spans="1:14">
      <c r="A749" s="21">
        <v>1</v>
      </c>
      <c r="B749" s="3">
        <v>45</v>
      </c>
      <c r="C749" s="3">
        <v>24.035</v>
      </c>
      <c r="D749" s="3">
        <v>2</v>
      </c>
      <c r="E749" s="3">
        <v>0</v>
      </c>
      <c r="F749" s="3">
        <v>0</v>
      </c>
      <c r="G749" s="3">
        <v>0</v>
      </c>
      <c r="H749" s="3">
        <v>8604.4836500000001</v>
      </c>
      <c r="I749" s="21">
        <f t="shared" si="22"/>
        <v>8482.2379109152989</v>
      </c>
      <c r="J749" s="21">
        <f t="shared" si="23"/>
        <v>1.4207213826793802E-2</v>
      </c>
      <c r="L749" s="26">
        <v>718</v>
      </c>
      <c r="M749" s="26">
        <v>11962.3024062696</v>
      </c>
      <c r="N749" s="26">
        <v>1150.3023937303988</v>
      </c>
    </row>
    <row r="750" spans="1:14">
      <c r="A750" s="21">
        <v>1</v>
      </c>
      <c r="B750" s="3">
        <v>27</v>
      </c>
      <c r="C750" s="3">
        <v>29.15</v>
      </c>
      <c r="D750" s="3">
        <v>0</v>
      </c>
      <c r="E750" s="3">
        <v>1</v>
      </c>
      <c r="F750" s="3">
        <v>1</v>
      </c>
      <c r="G750" s="3">
        <v>0</v>
      </c>
      <c r="H750" s="3">
        <v>18246.495500000001</v>
      </c>
      <c r="I750" s="21">
        <f t="shared" si="22"/>
        <v>27630.590309095762</v>
      </c>
      <c r="J750" s="21">
        <f t="shared" si="23"/>
        <v>0.51429573471222245</v>
      </c>
      <c r="L750" s="26">
        <v>719</v>
      </c>
      <c r="M750" s="26">
        <v>14303.00951901543</v>
      </c>
      <c r="N750" s="26">
        <v>-3454.87521901543</v>
      </c>
    </row>
    <row r="751" spans="1:14">
      <c r="A751" s="21">
        <v>1</v>
      </c>
      <c r="B751" s="3">
        <v>53</v>
      </c>
      <c r="C751" s="3">
        <v>34.104999999999997</v>
      </c>
      <c r="D751" s="3">
        <v>0</v>
      </c>
      <c r="E751" s="3">
        <v>1</v>
      </c>
      <c r="F751" s="3">
        <v>0</v>
      </c>
      <c r="G751" s="3">
        <v>0</v>
      </c>
      <c r="H751" s="3">
        <v>43254.417950000003</v>
      </c>
      <c r="I751" s="21">
        <f t="shared" si="22"/>
        <v>36849.193920784404</v>
      </c>
      <c r="J751" s="21">
        <f t="shared" si="23"/>
        <v>0.14808253891243492</v>
      </c>
      <c r="L751" s="26">
        <v>720</v>
      </c>
      <c r="M751" s="26">
        <v>14065.154453363466</v>
      </c>
      <c r="N751" s="26">
        <v>-1833.5408533634654</v>
      </c>
    </row>
    <row r="752" spans="1:14">
      <c r="A752" s="21">
        <v>1</v>
      </c>
      <c r="B752" s="3">
        <v>31</v>
      </c>
      <c r="C752" s="3">
        <v>26.62</v>
      </c>
      <c r="D752" s="3">
        <v>0</v>
      </c>
      <c r="E752" s="3">
        <v>0</v>
      </c>
      <c r="F752" s="3">
        <v>1</v>
      </c>
      <c r="G752" s="3">
        <v>0</v>
      </c>
      <c r="H752" s="3">
        <v>3757.8447999999999</v>
      </c>
      <c r="I752" s="21">
        <f t="shared" si="22"/>
        <v>3957.9783617729718</v>
      </c>
      <c r="J752" s="21">
        <f t="shared" si="23"/>
        <v>5.3257537877288576E-2</v>
      </c>
      <c r="L752" s="26">
        <v>721</v>
      </c>
      <c r="M752" s="26">
        <v>14711.10015575969</v>
      </c>
      <c r="N752" s="26">
        <v>-4835.4197557596908</v>
      </c>
    </row>
    <row r="753" spans="1:14">
      <c r="A753" s="21">
        <v>1</v>
      </c>
      <c r="B753" s="3">
        <v>50</v>
      </c>
      <c r="C753" s="3">
        <v>26.41</v>
      </c>
      <c r="D753" s="3">
        <v>0</v>
      </c>
      <c r="E753" s="3">
        <v>0</v>
      </c>
      <c r="F753" s="3">
        <v>0</v>
      </c>
      <c r="G753" s="3">
        <v>0</v>
      </c>
      <c r="H753" s="3">
        <v>8827.2098999999998</v>
      </c>
      <c r="I753" s="21">
        <f t="shared" si="22"/>
        <v>9628.4547451910894</v>
      </c>
      <c r="J753" s="21">
        <f t="shared" si="23"/>
        <v>9.0769887004849586E-2</v>
      </c>
      <c r="L753" s="26">
        <v>722</v>
      </c>
      <c r="M753" s="26">
        <v>14482.11632143795</v>
      </c>
      <c r="N753" s="26">
        <v>-3217.5753214379511</v>
      </c>
    </row>
    <row r="754" spans="1:14">
      <c r="A754" s="21">
        <v>1</v>
      </c>
      <c r="B754" s="3">
        <v>50</v>
      </c>
      <c r="C754" s="3">
        <v>30.114999999999998</v>
      </c>
      <c r="D754" s="3">
        <v>1</v>
      </c>
      <c r="E754" s="3">
        <v>0</v>
      </c>
      <c r="F754" s="3">
        <v>0</v>
      </c>
      <c r="G754" s="3">
        <v>0</v>
      </c>
      <c r="H754" s="3">
        <v>9910.3598500000007</v>
      </c>
      <c r="I754" s="21">
        <f t="shared" si="22"/>
        <v>11354.665034796388</v>
      </c>
      <c r="J754" s="21">
        <f t="shared" si="23"/>
        <v>0.14573690629370908</v>
      </c>
      <c r="L754" s="26">
        <v>723</v>
      </c>
      <c r="M754" s="26">
        <v>15651.454471589585</v>
      </c>
      <c r="N754" s="26">
        <v>-2672.0964715895843</v>
      </c>
    </row>
    <row r="755" spans="1:14">
      <c r="A755" s="21">
        <v>1</v>
      </c>
      <c r="B755" s="3">
        <v>34</v>
      </c>
      <c r="C755" s="3">
        <v>27</v>
      </c>
      <c r="D755" s="3">
        <v>2</v>
      </c>
      <c r="E755" s="3">
        <v>0</v>
      </c>
      <c r="F755" s="3">
        <v>0</v>
      </c>
      <c r="G755" s="3">
        <v>1</v>
      </c>
      <c r="H755" s="3">
        <v>11737.848840000001</v>
      </c>
      <c r="I755" s="21">
        <f t="shared" si="22"/>
        <v>5876.4939417068035</v>
      </c>
      <c r="J755" s="21">
        <f t="shared" si="23"/>
        <v>0.49935511848806502</v>
      </c>
      <c r="L755" s="26">
        <v>724</v>
      </c>
      <c r="M755" s="26">
        <v>3922.8970052476789</v>
      </c>
      <c r="N755" s="26">
        <v>-2659.6480052476791</v>
      </c>
    </row>
    <row r="756" spans="1:14">
      <c r="A756" s="21">
        <v>1</v>
      </c>
      <c r="B756" s="3">
        <v>19</v>
      </c>
      <c r="C756" s="3">
        <v>21.754999999999999</v>
      </c>
      <c r="D756" s="3">
        <v>0</v>
      </c>
      <c r="E756" s="3">
        <v>0</v>
      </c>
      <c r="F756" s="3">
        <v>0</v>
      </c>
      <c r="G756" s="3">
        <v>0</v>
      </c>
      <c r="H756" s="3">
        <v>1627.2824499999999</v>
      </c>
      <c r="I756" s="21">
        <f t="shared" si="22"/>
        <v>84.881222633698599</v>
      </c>
      <c r="J756" s="21">
        <f t="shared" si="23"/>
        <v>0.9478386664627898</v>
      </c>
      <c r="L756" s="26">
        <v>725</v>
      </c>
      <c r="M756" s="26">
        <v>10325.195377208425</v>
      </c>
      <c r="N756" s="26">
        <v>-219.06112720842611</v>
      </c>
    </row>
    <row r="757" spans="1:14">
      <c r="A757" s="21">
        <v>1</v>
      </c>
      <c r="B757" s="3">
        <v>47</v>
      </c>
      <c r="C757" s="3">
        <v>36</v>
      </c>
      <c r="D757" s="3">
        <v>1</v>
      </c>
      <c r="E757" s="3">
        <v>0</v>
      </c>
      <c r="F757" s="3">
        <v>0</v>
      </c>
      <c r="G757" s="3">
        <v>1</v>
      </c>
      <c r="H757" s="3">
        <v>8556.9069999999992</v>
      </c>
      <c r="I757" s="21">
        <f t="shared" si="22"/>
        <v>11793.804888008122</v>
      </c>
      <c r="J757" s="21">
        <f t="shared" si="23"/>
        <v>0.37827896084509549</v>
      </c>
      <c r="L757" s="26">
        <v>726</v>
      </c>
      <c r="M757" s="26">
        <v>33168.791128086283</v>
      </c>
      <c r="N757" s="26">
        <v>7763.6383719137157</v>
      </c>
    </row>
    <row r="758" spans="1:14">
      <c r="A758" s="21">
        <v>1</v>
      </c>
      <c r="B758" s="3">
        <v>28</v>
      </c>
      <c r="C758" s="3">
        <v>30.875</v>
      </c>
      <c r="D758" s="3">
        <v>0</v>
      </c>
      <c r="E758" s="3">
        <v>0</v>
      </c>
      <c r="F758" s="3">
        <v>0</v>
      </c>
      <c r="G758" s="3">
        <v>0</v>
      </c>
      <c r="H758" s="3">
        <v>3062.5082499999999</v>
      </c>
      <c r="I758" s="21">
        <f t="shared" si="22"/>
        <v>5486.347711022825</v>
      </c>
      <c r="J758" s="21">
        <f t="shared" si="23"/>
        <v>0.7914556511065155</v>
      </c>
      <c r="L758" s="26">
        <v>727</v>
      </c>
      <c r="M758" s="26">
        <v>8462.5308367779198</v>
      </c>
      <c r="N758" s="26">
        <v>-1797.8448867779198</v>
      </c>
    </row>
    <row r="759" spans="1:14">
      <c r="A759" s="21">
        <v>1</v>
      </c>
      <c r="B759" s="3">
        <v>37</v>
      </c>
      <c r="C759" s="3">
        <v>26.4</v>
      </c>
      <c r="D759" s="3">
        <v>0</v>
      </c>
      <c r="E759" s="3">
        <v>1</v>
      </c>
      <c r="F759" s="3">
        <v>1</v>
      </c>
      <c r="G759" s="3">
        <v>0</v>
      </c>
      <c r="H759" s="3">
        <v>19539.242999999999</v>
      </c>
      <c r="I759" s="21">
        <f t="shared" si="22"/>
        <v>29269.3905448306</v>
      </c>
      <c r="J759" s="21">
        <f t="shared" si="23"/>
        <v>0.49797976026146978</v>
      </c>
      <c r="L759" s="26">
        <v>728</v>
      </c>
      <c r="M759" s="26">
        <v>26970.364206252638</v>
      </c>
      <c r="N759" s="26">
        <v>-10312.646756252638</v>
      </c>
    </row>
    <row r="760" spans="1:14">
      <c r="A760" s="21">
        <v>1</v>
      </c>
      <c r="B760" s="3">
        <v>21</v>
      </c>
      <c r="C760" s="3">
        <v>28.975000000000001</v>
      </c>
      <c r="D760" s="3">
        <v>0</v>
      </c>
      <c r="E760" s="3">
        <v>0</v>
      </c>
      <c r="F760" s="3">
        <v>0</v>
      </c>
      <c r="G760" s="3">
        <v>0</v>
      </c>
      <c r="H760" s="3">
        <v>1906.35825</v>
      </c>
      <c r="I760" s="21">
        <f t="shared" si="22"/>
        <v>3043.8844406551634</v>
      </c>
      <c r="J760" s="21">
        <f t="shared" si="23"/>
        <v>0.5967011660348539</v>
      </c>
      <c r="L760" s="26">
        <v>729</v>
      </c>
      <c r="M760" s="26">
        <v>6101.20555793532</v>
      </c>
      <c r="N760" s="26">
        <v>-3883.60435793532</v>
      </c>
    </row>
    <row r="761" spans="1:14">
      <c r="A761" s="21">
        <v>1</v>
      </c>
      <c r="B761" s="3">
        <v>64</v>
      </c>
      <c r="C761" s="3">
        <v>37.905000000000001</v>
      </c>
      <c r="D761" s="3">
        <v>0</v>
      </c>
      <c r="E761" s="3">
        <v>0</v>
      </c>
      <c r="F761" s="3">
        <v>0</v>
      </c>
      <c r="G761" s="3">
        <v>0</v>
      </c>
      <c r="H761" s="3">
        <v>14210.53595</v>
      </c>
      <c r="I761" s="21">
        <f t="shared" si="22"/>
        <v>17119.226356695945</v>
      </c>
      <c r="J761" s="21">
        <f t="shared" si="23"/>
        <v>0.20468548244276072</v>
      </c>
      <c r="L761" s="26">
        <v>730</v>
      </c>
      <c r="M761" s="26">
        <v>10203.133439016272</v>
      </c>
      <c r="N761" s="26">
        <v>-3421.7792390162722</v>
      </c>
    </row>
    <row r="762" spans="1:14">
      <c r="A762" s="21">
        <v>1</v>
      </c>
      <c r="B762" s="3">
        <v>58</v>
      </c>
      <c r="C762" s="3">
        <v>22.77</v>
      </c>
      <c r="D762" s="3">
        <v>0</v>
      </c>
      <c r="E762" s="3">
        <v>0</v>
      </c>
      <c r="F762" s="3">
        <v>1</v>
      </c>
      <c r="G762" s="3">
        <v>0</v>
      </c>
      <c r="H762" s="3">
        <v>11833.782300000001</v>
      </c>
      <c r="I762" s="21">
        <f t="shared" si="22"/>
        <v>9593.3817699270912</v>
      </c>
      <c r="J762" s="21">
        <f t="shared" si="23"/>
        <v>0.1893224392063482</v>
      </c>
      <c r="L762" s="26">
        <v>731</v>
      </c>
      <c r="M762" s="26">
        <v>29499.500354069347</v>
      </c>
      <c r="N762" s="26">
        <v>-10137.501554069346</v>
      </c>
    </row>
    <row r="763" spans="1:14">
      <c r="A763" s="21">
        <v>1</v>
      </c>
      <c r="B763" s="3">
        <v>24</v>
      </c>
      <c r="C763" s="3">
        <v>33.630000000000003</v>
      </c>
      <c r="D763" s="3">
        <v>4</v>
      </c>
      <c r="E763" s="3">
        <v>0</v>
      </c>
      <c r="F763" s="3">
        <v>0</v>
      </c>
      <c r="G763" s="3">
        <v>0</v>
      </c>
      <c r="H763" s="3">
        <v>17128.426080000001</v>
      </c>
      <c r="I763" s="21">
        <f t="shared" si="22"/>
        <v>7277.4556033916879</v>
      </c>
      <c r="J763" s="21">
        <f t="shared" si="23"/>
        <v>0.57512409082996796</v>
      </c>
      <c r="L763" s="26">
        <v>732</v>
      </c>
      <c r="M763" s="26">
        <v>8391.679744658195</v>
      </c>
      <c r="N763" s="26">
        <v>1673.7332553418055</v>
      </c>
    </row>
    <row r="764" spans="1:14">
      <c r="A764" s="21">
        <v>1</v>
      </c>
      <c r="B764" s="3">
        <v>31</v>
      </c>
      <c r="C764" s="3">
        <v>27.645</v>
      </c>
      <c r="D764" s="3">
        <v>2</v>
      </c>
      <c r="E764" s="3">
        <v>0</v>
      </c>
      <c r="F764" s="3">
        <v>0</v>
      </c>
      <c r="G764" s="3">
        <v>0</v>
      </c>
      <c r="H764" s="3">
        <v>5031.26955</v>
      </c>
      <c r="I764" s="21">
        <f t="shared" si="22"/>
        <v>6106.6436605506333</v>
      </c>
      <c r="J764" s="21">
        <f t="shared" si="23"/>
        <v>0.21373812312453688</v>
      </c>
      <c r="L764" s="26">
        <v>733</v>
      </c>
      <c r="M764" s="26">
        <v>4827.7623175484432</v>
      </c>
      <c r="N764" s="26">
        <v>-592.83531754844353</v>
      </c>
    </row>
    <row r="765" spans="1:14">
      <c r="A765" s="21">
        <v>1</v>
      </c>
      <c r="B765" s="3">
        <v>39</v>
      </c>
      <c r="C765" s="3">
        <v>22.8</v>
      </c>
      <c r="D765" s="3">
        <v>3</v>
      </c>
      <c r="E765" s="3">
        <v>0</v>
      </c>
      <c r="F765" s="3">
        <v>0</v>
      </c>
      <c r="G765" s="3">
        <v>0</v>
      </c>
      <c r="H765" s="3">
        <v>7985.8149999999996</v>
      </c>
      <c r="I765" s="21">
        <f t="shared" si="22"/>
        <v>6993.5216631900003</v>
      </c>
      <c r="J765" s="21">
        <f t="shared" si="23"/>
        <v>0.12425699027713508</v>
      </c>
      <c r="L765" s="26">
        <v>734</v>
      </c>
      <c r="M765" s="26">
        <v>9875.5244495576189</v>
      </c>
      <c r="N765" s="26">
        <v>-428.27409955761868</v>
      </c>
    </row>
    <row r="766" spans="1:14">
      <c r="A766" s="21">
        <v>1</v>
      </c>
      <c r="B766" s="3">
        <v>47</v>
      </c>
      <c r="C766" s="3">
        <v>27.83</v>
      </c>
      <c r="D766" s="3">
        <v>0</v>
      </c>
      <c r="E766" s="3">
        <v>1</v>
      </c>
      <c r="F766" s="3">
        <v>1</v>
      </c>
      <c r="G766" s="3">
        <v>0</v>
      </c>
      <c r="H766" s="3">
        <v>23065.420699999999</v>
      </c>
      <c r="I766" s="21">
        <f t="shared" si="22"/>
        <v>32323.711559748888</v>
      </c>
      <c r="J766" s="21">
        <f t="shared" si="23"/>
        <v>0.40139267261441669</v>
      </c>
      <c r="L766" s="26">
        <v>735</v>
      </c>
      <c r="M766" s="26">
        <v>14500.268658890138</v>
      </c>
      <c r="N766" s="26">
        <v>-493.04665889013813</v>
      </c>
    </row>
    <row r="767" spans="1:14">
      <c r="A767" s="21">
        <v>1</v>
      </c>
      <c r="B767" s="3">
        <v>30</v>
      </c>
      <c r="C767" s="3">
        <v>37.43</v>
      </c>
      <c r="D767" s="3">
        <v>3</v>
      </c>
      <c r="E767" s="3">
        <v>0</v>
      </c>
      <c r="F767" s="3">
        <v>0</v>
      </c>
      <c r="G767" s="3">
        <v>0</v>
      </c>
      <c r="H767" s="3">
        <v>5428.7277000000004</v>
      </c>
      <c r="I767" s="21">
        <f t="shared" si="22"/>
        <v>9634.7868747068333</v>
      </c>
      <c r="J767" s="21">
        <f t="shared" si="23"/>
        <v>0.77477807087410788</v>
      </c>
      <c r="L767" s="26">
        <v>736</v>
      </c>
      <c r="M767" s="26">
        <v>12674.03405735293</v>
      </c>
      <c r="N767" s="26">
        <v>-3090.1407573529304</v>
      </c>
    </row>
    <row r="768" spans="1:14">
      <c r="A768" s="21">
        <v>1</v>
      </c>
      <c r="B768" s="3">
        <v>18</v>
      </c>
      <c r="C768" s="3">
        <v>38.17</v>
      </c>
      <c r="D768" s="3">
        <v>0</v>
      </c>
      <c r="E768" s="3">
        <v>1</v>
      </c>
      <c r="F768" s="3">
        <v>1</v>
      </c>
      <c r="G768" s="3">
        <v>0</v>
      </c>
      <c r="H768" s="3">
        <v>36307.798300000002</v>
      </c>
      <c r="I768" s="21">
        <f t="shared" si="22"/>
        <v>28372.077632761124</v>
      </c>
      <c r="J768" s="21">
        <f t="shared" si="23"/>
        <v>0.21856793963843513</v>
      </c>
      <c r="L768" s="26">
        <v>737</v>
      </c>
      <c r="M768" s="26">
        <v>33329.700148277858</v>
      </c>
      <c r="N768" s="26">
        <v>7089.3189517221399</v>
      </c>
    </row>
    <row r="769" spans="1:14">
      <c r="A769" s="21">
        <v>1</v>
      </c>
      <c r="B769" s="3">
        <v>22</v>
      </c>
      <c r="C769" s="3">
        <v>34.58</v>
      </c>
      <c r="D769" s="3">
        <v>2</v>
      </c>
      <c r="E769" s="3">
        <v>0</v>
      </c>
      <c r="F769" s="3">
        <v>0</v>
      </c>
      <c r="G769" s="3">
        <v>0</v>
      </c>
      <c r="H769" s="3">
        <v>3925.7582000000002</v>
      </c>
      <c r="I769" s="21">
        <f t="shared" si="22"/>
        <v>6142.0638012979343</v>
      </c>
      <c r="J769" s="21">
        <f t="shared" si="23"/>
        <v>0.5645547913006802</v>
      </c>
      <c r="L769" s="26">
        <v>738</v>
      </c>
      <c r="M769" s="26">
        <v>2702.926412088078</v>
      </c>
      <c r="N769" s="26">
        <v>781.40458791192214</v>
      </c>
    </row>
    <row r="770" spans="1:14">
      <c r="A770" s="21">
        <v>1</v>
      </c>
      <c r="B770" s="3">
        <v>23</v>
      </c>
      <c r="C770" s="3">
        <v>35.200000000000003</v>
      </c>
      <c r="D770" s="3">
        <v>1</v>
      </c>
      <c r="E770" s="3">
        <v>0</v>
      </c>
      <c r="F770" s="3">
        <v>0</v>
      </c>
      <c r="G770" s="3">
        <v>1</v>
      </c>
      <c r="H770" s="3">
        <v>2416.9549999999999</v>
      </c>
      <c r="I770" s="21">
        <f t="shared" si="22"/>
        <v>5354.73844522118</v>
      </c>
      <c r="J770" s="21">
        <f t="shared" si="23"/>
        <v>1.2154895085846364</v>
      </c>
      <c r="L770" s="26">
        <v>739</v>
      </c>
      <c r="M770" s="26">
        <v>29749.361465302922</v>
      </c>
      <c r="N770" s="26">
        <v>6439.7402346970775</v>
      </c>
    </row>
    <row r="771" spans="1:14">
      <c r="A771" s="21">
        <v>1</v>
      </c>
      <c r="B771" s="3">
        <v>33</v>
      </c>
      <c r="C771" s="3">
        <v>27.1</v>
      </c>
      <c r="D771" s="3">
        <v>1</v>
      </c>
      <c r="E771" s="3">
        <v>1</v>
      </c>
      <c r="F771" s="3">
        <v>0</v>
      </c>
      <c r="G771" s="3">
        <v>1</v>
      </c>
      <c r="H771" s="3">
        <v>19040.876</v>
      </c>
      <c r="I771" s="21">
        <f t="shared" si="22"/>
        <v>29025.682473083798</v>
      </c>
      <c r="J771" s="21">
        <f t="shared" si="23"/>
        <v>0.52438797842514162</v>
      </c>
      <c r="L771" s="26">
        <v>740</v>
      </c>
      <c r="M771" s="26">
        <v>31313.788266759875</v>
      </c>
      <c r="N771" s="26">
        <v>13271.667603240123</v>
      </c>
    </row>
    <row r="772" spans="1:14">
      <c r="A772" s="21">
        <v>1</v>
      </c>
      <c r="B772" s="3">
        <v>27</v>
      </c>
      <c r="C772" s="3">
        <v>26.03</v>
      </c>
      <c r="D772" s="3">
        <v>0</v>
      </c>
      <c r="E772" s="3">
        <v>0</v>
      </c>
      <c r="F772" s="3">
        <v>0</v>
      </c>
      <c r="G772" s="3">
        <v>0</v>
      </c>
      <c r="H772" s="3">
        <v>3070.8087</v>
      </c>
      <c r="I772" s="21">
        <f t="shared" si="22"/>
        <v>3588.6240536169835</v>
      </c>
      <c r="J772" s="21">
        <f t="shared" si="23"/>
        <v>0.16862507704142671</v>
      </c>
      <c r="L772" s="26">
        <v>741</v>
      </c>
      <c r="M772" s="26">
        <v>8482.2379109152989</v>
      </c>
      <c r="N772" s="26">
        <v>122.2457390847012</v>
      </c>
    </row>
    <row r="773" spans="1:14">
      <c r="A773" s="21">
        <v>1</v>
      </c>
      <c r="B773" s="3">
        <v>45</v>
      </c>
      <c r="C773" s="3">
        <v>25.175000000000001</v>
      </c>
      <c r="D773" s="3">
        <v>2</v>
      </c>
      <c r="E773" s="3">
        <v>0</v>
      </c>
      <c r="F773" s="3">
        <v>0</v>
      </c>
      <c r="G773" s="3">
        <v>0</v>
      </c>
      <c r="H773" s="3">
        <v>9095.0682500000003</v>
      </c>
      <c r="I773" s="21">
        <f t="shared" si="22"/>
        <v>8868.2890325107855</v>
      </c>
      <c r="J773" s="21">
        <f t="shared" si="23"/>
        <v>2.493430629167788E-2</v>
      </c>
      <c r="L773" s="26">
        <v>742</v>
      </c>
      <c r="M773" s="26">
        <v>27630.590309095762</v>
      </c>
      <c r="N773" s="26">
        <v>-9384.0948090957609</v>
      </c>
    </row>
    <row r="774" spans="1:14">
      <c r="A774" s="21">
        <v>1</v>
      </c>
      <c r="B774" s="3">
        <v>57</v>
      </c>
      <c r="C774" s="3">
        <v>31.824999999999999</v>
      </c>
      <c r="D774" s="3">
        <v>0</v>
      </c>
      <c r="E774" s="3">
        <v>0</v>
      </c>
      <c r="F774" s="3">
        <v>0</v>
      </c>
      <c r="G774" s="3">
        <v>0</v>
      </c>
      <c r="H774" s="3">
        <v>11842.623750000001</v>
      </c>
      <c r="I774" s="21">
        <f t="shared" si="22"/>
        <v>13261.242307144834</v>
      </c>
      <c r="J774" s="21">
        <f t="shared" si="23"/>
        <v>0.11978921116571259</v>
      </c>
      <c r="L774" s="26">
        <v>743</v>
      </c>
      <c r="M774" s="26">
        <v>36849.193920784404</v>
      </c>
      <c r="N774" s="26">
        <v>6405.2240292155984</v>
      </c>
    </row>
    <row r="775" spans="1:14">
      <c r="A775" s="21">
        <v>1</v>
      </c>
      <c r="B775" s="3">
        <v>47</v>
      </c>
      <c r="C775" s="3">
        <v>32.299999999999997</v>
      </c>
      <c r="D775" s="3">
        <v>1</v>
      </c>
      <c r="E775" s="3">
        <v>0</v>
      </c>
      <c r="F775" s="3">
        <v>0</v>
      </c>
      <c r="G775" s="3">
        <v>1</v>
      </c>
      <c r="H775" s="3">
        <v>8062.7640000000001</v>
      </c>
      <c r="I775" s="21">
        <f t="shared" si="22"/>
        <v>10540.831949496456</v>
      </c>
      <c r="J775" s="21">
        <f t="shared" si="23"/>
        <v>0.3073472012198864</v>
      </c>
      <c r="L775" s="26">
        <v>744</v>
      </c>
      <c r="M775" s="26">
        <v>3957.9783617729718</v>
      </c>
      <c r="N775" s="26">
        <v>-200.13356177297192</v>
      </c>
    </row>
    <row r="776" spans="1:14">
      <c r="A776" s="21">
        <v>1</v>
      </c>
      <c r="B776" s="3">
        <v>42</v>
      </c>
      <c r="C776" s="3">
        <v>29</v>
      </c>
      <c r="D776" s="3">
        <v>1</v>
      </c>
      <c r="E776" s="3">
        <v>0</v>
      </c>
      <c r="F776" s="3">
        <v>0</v>
      </c>
      <c r="G776" s="3">
        <v>1</v>
      </c>
      <c r="H776" s="3">
        <v>7050.6419999999998</v>
      </c>
      <c r="I776" s="21">
        <f t="shared" si="22"/>
        <v>8138.2835917528118</v>
      </c>
      <c r="J776" s="21">
        <f t="shared" si="23"/>
        <v>0.15426135545568928</v>
      </c>
      <c r="L776" s="26">
        <v>745</v>
      </c>
      <c r="M776" s="26">
        <v>9628.4547451910894</v>
      </c>
      <c r="N776" s="26">
        <v>-801.24484519108955</v>
      </c>
    </row>
    <row r="777" spans="1:14">
      <c r="A777" s="21">
        <v>1</v>
      </c>
      <c r="B777" s="3">
        <v>64</v>
      </c>
      <c r="C777" s="3">
        <v>39.700000000000003</v>
      </c>
      <c r="D777" s="3">
        <v>0</v>
      </c>
      <c r="E777" s="3">
        <v>0</v>
      </c>
      <c r="F777" s="3">
        <v>0</v>
      </c>
      <c r="G777" s="3">
        <v>1</v>
      </c>
      <c r="H777" s="3">
        <v>14319.031000000001</v>
      </c>
      <c r="I777" s="21">
        <f t="shared" ref="I777:I840" si="24">SUMPRODUCT($A$7:$G$7,A777:G777)</f>
        <v>16944.342322725268</v>
      </c>
      <c r="J777" s="21">
        <f t="shared" si="23"/>
        <v>0.18334420274146113</v>
      </c>
      <c r="L777" s="26">
        <v>746</v>
      </c>
      <c r="M777" s="26">
        <v>11354.665034796388</v>
      </c>
      <c r="N777" s="26">
        <v>-1444.305184796387</v>
      </c>
    </row>
    <row r="778" spans="1:14">
      <c r="A778" s="21">
        <v>1</v>
      </c>
      <c r="B778" s="3">
        <v>38</v>
      </c>
      <c r="C778" s="3">
        <v>19.475000000000001</v>
      </c>
      <c r="D778" s="3">
        <v>2</v>
      </c>
      <c r="E778" s="3">
        <v>0</v>
      </c>
      <c r="F778" s="3">
        <v>0</v>
      </c>
      <c r="G778" s="3">
        <v>0</v>
      </c>
      <c r="H778" s="3">
        <v>6933.2422500000002</v>
      </c>
      <c r="I778" s="21">
        <f t="shared" si="24"/>
        <v>5138.9886901581704</v>
      </c>
      <c r="J778" s="21">
        <f t="shared" ref="J778:J841" si="25">ABS((H778-I778)/H778)</f>
        <v>0.25878997085985705</v>
      </c>
      <c r="L778" s="26">
        <v>747</v>
      </c>
      <c r="M778" s="26">
        <v>5876.4939417068035</v>
      </c>
      <c r="N778" s="26">
        <v>5861.354898293197</v>
      </c>
    </row>
    <row r="779" spans="1:14">
      <c r="A779" s="21">
        <v>1</v>
      </c>
      <c r="B779" s="3">
        <v>61</v>
      </c>
      <c r="C779" s="3">
        <v>36.1</v>
      </c>
      <c r="D779" s="3">
        <v>3</v>
      </c>
      <c r="E779" s="3">
        <v>0</v>
      </c>
      <c r="F779" s="3">
        <v>0</v>
      </c>
      <c r="G779" s="3">
        <v>1</v>
      </c>
      <c r="H779" s="3">
        <v>27941.28758</v>
      </c>
      <c r="I779" s="21">
        <f t="shared" si="24"/>
        <v>16368.84677907172</v>
      </c>
      <c r="J779" s="21">
        <f t="shared" si="25"/>
        <v>0.4141699185406072</v>
      </c>
      <c r="L779" s="26">
        <v>748</v>
      </c>
      <c r="M779" s="26">
        <v>84.881222633698599</v>
      </c>
      <c r="N779" s="26">
        <v>1542.4012273663013</v>
      </c>
    </row>
    <row r="780" spans="1:14">
      <c r="A780" s="21">
        <v>1</v>
      </c>
      <c r="B780" s="3">
        <v>53</v>
      </c>
      <c r="C780" s="3">
        <v>26.7</v>
      </c>
      <c r="D780" s="3">
        <v>2</v>
      </c>
      <c r="E780" s="3">
        <v>0</v>
      </c>
      <c r="F780" s="3">
        <v>0</v>
      </c>
      <c r="G780" s="3">
        <v>1</v>
      </c>
      <c r="H780" s="3">
        <v>11150.78</v>
      </c>
      <c r="I780" s="21">
        <f t="shared" si="24"/>
        <v>10658.022963162442</v>
      </c>
      <c r="J780" s="21">
        <f t="shared" si="25"/>
        <v>4.4190364874704562E-2</v>
      </c>
      <c r="L780" s="26">
        <v>749</v>
      </c>
      <c r="M780" s="26">
        <v>11793.804888008122</v>
      </c>
      <c r="N780" s="26">
        <v>-3236.8978880081231</v>
      </c>
    </row>
    <row r="781" spans="1:14">
      <c r="A781" s="21">
        <v>1</v>
      </c>
      <c r="B781" s="3">
        <v>44</v>
      </c>
      <c r="C781" s="3">
        <v>36.479999999999997</v>
      </c>
      <c r="D781" s="3">
        <v>0</v>
      </c>
      <c r="E781" s="3">
        <v>0</v>
      </c>
      <c r="F781" s="3">
        <v>0</v>
      </c>
      <c r="G781" s="3">
        <v>0</v>
      </c>
      <c r="H781" s="3">
        <v>12797.20962</v>
      </c>
      <c r="I781" s="21">
        <f t="shared" si="24"/>
        <v>11496.534642201055</v>
      </c>
      <c r="J781" s="21">
        <f t="shared" si="25"/>
        <v>0.10163738943263043</v>
      </c>
      <c r="L781" s="26">
        <v>750</v>
      </c>
      <c r="M781" s="26">
        <v>5486.347711022825</v>
      </c>
      <c r="N781" s="26">
        <v>-2423.8394610228252</v>
      </c>
    </row>
    <row r="782" spans="1:14">
      <c r="A782" s="21">
        <v>1</v>
      </c>
      <c r="B782" s="3">
        <v>19</v>
      </c>
      <c r="C782" s="3">
        <v>28.88</v>
      </c>
      <c r="D782" s="3">
        <v>0</v>
      </c>
      <c r="E782" s="3">
        <v>1</v>
      </c>
      <c r="F782" s="3">
        <v>0</v>
      </c>
      <c r="G782" s="3">
        <v>0</v>
      </c>
      <c r="H782" s="3">
        <v>17748.5062</v>
      </c>
      <c r="I782" s="21">
        <f t="shared" si="24"/>
        <v>26341.575665554188</v>
      </c>
      <c r="J782" s="21">
        <f t="shared" si="25"/>
        <v>0.48415733519895826</v>
      </c>
      <c r="L782" s="26">
        <v>751</v>
      </c>
      <c r="M782" s="26">
        <v>29269.3905448306</v>
      </c>
      <c r="N782" s="26">
        <v>-9730.147544830601</v>
      </c>
    </row>
    <row r="783" spans="1:14">
      <c r="A783" s="21">
        <v>1</v>
      </c>
      <c r="B783" s="3">
        <v>41</v>
      </c>
      <c r="C783" s="3">
        <v>34.200000000000003</v>
      </c>
      <c r="D783" s="3">
        <v>2</v>
      </c>
      <c r="E783" s="3">
        <v>0</v>
      </c>
      <c r="F783" s="3">
        <v>0</v>
      </c>
      <c r="G783" s="3">
        <v>0</v>
      </c>
      <c r="H783" s="3">
        <v>7261.741</v>
      </c>
      <c r="I783" s="21">
        <f t="shared" si="24"/>
        <v>10896.501515974944</v>
      </c>
      <c r="J783" s="21">
        <f t="shared" si="25"/>
        <v>0.50053568641114354</v>
      </c>
      <c r="L783" s="26">
        <v>752</v>
      </c>
      <c r="M783" s="26">
        <v>3043.8844406551634</v>
      </c>
      <c r="N783" s="26">
        <v>-1137.5261906551634</v>
      </c>
    </row>
    <row r="784" spans="1:14">
      <c r="A784" s="21">
        <v>1</v>
      </c>
      <c r="B784" s="3">
        <v>51</v>
      </c>
      <c r="C784" s="3">
        <v>33.33</v>
      </c>
      <c r="D784" s="3">
        <v>3</v>
      </c>
      <c r="E784" s="3">
        <v>0</v>
      </c>
      <c r="F784" s="3">
        <v>1</v>
      </c>
      <c r="G784" s="3">
        <v>0</v>
      </c>
      <c r="H784" s="3">
        <v>10560.4917</v>
      </c>
      <c r="I784" s="21">
        <f t="shared" si="24"/>
        <v>12785.021963591051</v>
      </c>
      <c r="J784" s="21">
        <f t="shared" si="25"/>
        <v>0.21064646673516632</v>
      </c>
      <c r="L784" s="26">
        <v>753</v>
      </c>
      <c r="M784" s="26">
        <v>17119.226356695945</v>
      </c>
      <c r="N784" s="26">
        <v>-2908.6904066959451</v>
      </c>
    </row>
    <row r="785" spans="1:14">
      <c r="A785" s="21">
        <v>1</v>
      </c>
      <c r="B785" s="3">
        <v>40</v>
      </c>
      <c r="C785" s="3">
        <v>32.299999999999997</v>
      </c>
      <c r="D785" s="3">
        <v>2</v>
      </c>
      <c r="E785" s="3">
        <v>0</v>
      </c>
      <c r="F785" s="3">
        <v>0</v>
      </c>
      <c r="G785" s="3">
        <v>0</v>
      </c>
      <c r="H785" s="3">
        <v>6986.6970000000001</v>
      </c>
      <c r="I785" s="21">
        <f t="shared" si="24"/>
        <v>9996.0765893574408</v>
      </c>
      <c r="J785" s="21">
        <f t="shared" si="25"/>
        <v>0.43072994139540338</v>
      </c>
      <c r="L785" s="26">
        <v>754</v>
      </c>
      <c r="M785" s="26">
        <v>9593.3817699270912</v>
      </c>
      <c r="N785" s="26">
        <v>2240.4005300729095</v>
      </c>
    </row>
    <row r="786" spans="1:14">
      <c r="A786" s="21">
        <v>1</v>
      </c>
      <c r="B786" s="3">
        <v>45</v>
      </c>
      <c r="C786" s="3">
        <v>39.805</v>
      </c>
      <c r="D786" s="3">
        <v>0</v>
      </c>
      <c r="E786" s="3">
        <v>0</v>
      </c>
      <c r="F786" s="3">
        <v>0</v>
      </c>
      <c r="G786" s="3">
        <v>0</v>
      </c>
      <c r="H786" s="3">
        <v>7448.4039499999999</v>
      </c>
      <c r="I786" s="21">
        <f t="shared" si="24"/>
        <v>12879.523470812917</v>
      </c>
      <c r="J786" s="21">
        <f t="shared" si="25"/>
        <v>0.72916554435973058</v>
      </c>
      <c r="L786" s="26">
        <v>755</v>
      </c>
      <c r="M786" s="26">
        <v>7277.4556033916879</v>
      </c>
      <c r="N786" s="26">
        <v>9850.9704766083123</v>
      </c>
    </row>
    <row r="787" spans="1:14">
      <c r="A787" s="21">
        <v>1</v>
      </c>
      <c r="B787" s="3">
        <v>35</v>
      </c>
      <c r="C787" s="3">
        <v>34.32</v>
      </c>
      <c r="D787" s="3">
        <v>3</v>
      </c>
      <c r="E787" s="3">
        <v>0</v>
      </c>
      <c r="F787" s="3">
        <v>1</v>
      </c>
      <c r="G787" s="3">
        <v>0</v>
      </c>
      <c r="H787" s="3">
        <v>5934.3797999999997</v>
      </c>
      <c r="I787" s="21">
        <f t="shared" si="24"/>
        <v>9008.1746349761797</v>
      </c>
      <c r="J787" s="21">
        <f t="shared" si="25"/>
        <v>0.51796395555541963</v>
      </c>
      <c r="L787" s="26">
        <v>756</v>
      </c>
      <c r="M787" s="26">
        <v>6106.6436605506333</v>
      </c>
      <c r="N787" s="26">
        <v>-1075.3741105506333</v>
      </c>
    </row>
    <row r="788" spans="1:14">
      <c r="A788" s="21">
        <v>1</v>
      </c>
      <c r="B788" s="3">
        <v>53</v>
      </c>
      <c r="C788" s="3">
        <v>28.88</v>
      </c>
      <c r="D788" s="3">
        <v>0</v>
      </c>
      <c r="E788" s="3">
        <v>0</v>
      </c>
      <c r="F788" s="3">
        <v>0</v>
      </c>
      <c r="G788" s="3">
        <v>0</v>
      </c>
      <c r="H788" s="3">
        <v>9869.8101999999999</v>
      </c>
      <c r="I788" s="21">
        <f t="shared" si="24"/>
        <v>11235.918013856388</v>
      </c>
      <c r="J788" s="21">
        <f t="shared" si="25"/>
        <v>0.13841277452897605</v>
      </c>
      <c r="L788" s="26">
        <v>757</v>
      </c>
      <c r="M788" s="26">
        <v>6993.5216631900003</v>
      </c>
      <c r="N788" s="26">
        <v>992.29333680999935</v>
      </c>
    </row>
    <row r="789" spans="1:14">
      <c r="A789" s="21">
        <v>1</v>
      </c>
      <c r="B789" s="3">
        <v>30</v>
      </c>
      <c r="C789" s="3">
        <v>24.4</v>
      </c>
      <c r="D789" s="3">
        <v>3</v>
      </c>
      <c r="E789" s="3">
        <v>1</v>
      </c>
      <c r="F789" s="3">
        <v>0</v>
      </c>
      <c r="G789" s="3">
        <v>1</v>
      </c>
      <c r="H789" s="3">
        <v>18259.216</v>
      </c>
      <c r="I789" s="21">
        <f t="shared" si="24"/>
        <v>28283.419986269873</v>
      </c>
      <c r="J789" s="21">
        <f t="shared" si="25"/>
        <v>0.54899421674347204</v>
      </c>
      <c r="L789" s="26">
        <v>758</v>
      </c>
      <c r="M789" s="26">
        <v>32323.711559748888</v>
      </c>
      <c r="N789" s="26">
        <v>-9258.2908597488895</v>
      </c>
    </row>
    <row r="790" spans="1:14">
      <c r="A790" s="21">
        <v>1</v>
      </c>
      <c r="B790" s="3">
        <v>18</v>
      </c>
      <c r="C790" s="3">
        <v>41.14</v>
      </c>
      <c r="D790" s="3">
        <v>0</v>
      </c>
      <c r="E790" s="3">
        <v>0</v>
      </c>
      <c r="F790" s="3">
        <v>1</v>
      </c>
      <c r="G790" s="3">
        <v>0</v>
      </c>
      <c r="H790" s="3">
        <v>1146.7965999999999</v>
      </c>
      <c r="I790" s="21">
        <f t="shared" si="24"/>
        <v>5533.9674639690793</v>
      </c>
      <c r="J790" s="21">
        <f t="shared" si="25"/>
        <v>3.8255876098421289</v>
      </c>
      <c r="L790" s="26">
        <v>759</v>
      </c>
      <c r="M790" s="26">
        <v>9634.7868747068333</v>
      </c>
      <c r="N790" s="26">
        <v>-4206.0591747068329</v>
      </c>
    </row>
    <row r="791" spans="1:14">
      <c r="A791" s="21">
        <v>1</v>
      </c>
      <c r="B791" s="3">
        <v>51</v>
      </c>
      <c r="C791" s="3">
        <v>35.97</v>
      </c>
      <c r="D791" s="3">
        <v>1</v>
      </c>
      <c r="E791" s="3">
        <v>0</v>
      </c>
      <c r="F791" s="3">
        <v>1</v>
      </c>
      <c r="G791" s="3">
        <v>0</v>
      </c>
      <c r="H791" s="3">
        <v>9386.1612999999998</v>
      </c>
      <c r="I791" s="21">
        <f t="shared" si="24"/>
        <v>12735.946798445922</v>
      </c>
      <c r="J791" s="21">
        <f t="shared" si="25"/>
        <v>0.35688556710035685</v>
      </c>
      <c r="L791" s="26">
        <v>760</v>
      </c>
      <c r="M791" s="26">
        <v>28372.077632761124</v>
      </c>
      <c r="N791" s="26">
        <v>7935.7206672388784</v>
      </c>
    </row>
    <row r="792" spans="1:14">
      <c r="A792" s="21">
        <v>1</v>
      </c>
      <c r="B792" s="3">
        <v>50</v>
      </c>
      <c r="C792" s="3">
        <v>27.6</v>
      </c>
      <c r="D792" s="3">
        <v>1</v>
      </c>
      <c r="E792" s="3">
        <v>1</v>
      </c>
      <c r="F792" s="3">
        <v>0</v>
      </c>
      <c r="G792" s="3">
        <v>1</v>
      </c>
      <c r="H792" s="3">
        <v>24520.263999999999</v>
      </c>
      <c r="I792" s="21">
        <f t="shared" si="24"/>
        <v>33564.111781075691</v>
      </c>
      <c r="J792" s="21">
        <f t="shared" si="25"/>
        <v>0.36883158277071132</v>
      </c>
      <c r="L792" s="26">
        <v>761</v>
      </c>
      <c r="M792" s="26">
        <v>6142.0638012979343</v>
      </c>
      <c r="N792" s="26">
        <v>-2216.3056012979341</v>
      </c>
    </row>
    <row r="793" spans="1:14">
      <c r="A793" s="21">
        <v>1</v>
      </c>
      <c r="B793" s="3">
        <v>31</v>
      </c>
      <c r="C793" s="3">
        <v>29.26</v>
      </c>
      <c r="D793" s="3">
        <v>1</v>
      </c>
      <c r="E793" s="3">
        <v>0</v>
      </c>
      <c r="F793" s="3">
        <v>1</v>
      </c>
      <c r="G793" s="3">
        <v>0</v>
      </c>
      <c r="H793" s="3">
        <v>4350.5144</v>
      </c>
      <c r="I793" s="21">
        <f t="shared" si="24"/>
        <v>5323.5356298877523</v>
      </c>
      <c r="J793" s="21">
        <f t="shared" si="25"/>
        <v>0.22365659331865498</v>
      </c>
      <c r="L793" s="26">
        <v>762</v>
      </c>
      <c r="M793" s="26">
        <v>5354.73844522118</v>
      </c>
      <c r="N793" s="26">
        <v>-2937.78344522118</v>
      </c>
    </row>
    <row r="794" spans="1:14">
      <c r="A794" s="21">
        <v>1</v>
      </c>
      <c r="B794" s="3">
        <v>35</v>
      </c>
      <c r="C794" s="3">
        <v>27.7</v>
      </c>
      <c r="D794" s="3">
        <v>3</v>
      </c>
      <c r="E794" s="3">
        <v>0</v>
      </c>
      <c r="F794" s="3">
        <v>0</v>
      </c>
      <c r="G794" s="3">
        <v>1</v>
      </c>
      <c r="H794" s="3">
        <v>6414.1779999999999</v>
      </c>
      <c r="I794" s="21">
        <f t="shared" si="24"/>
        <v>6842.0934110648168</v>
      </c>
      <c r="J794" s="21">
        <f t="shared" si="25"/>
        <v>6.6713990641484686E-2</v>
      </c>
      <c r="L794" s="26">
        <v>763</v>
      </c>
      <c r="M794" s="26">
        <v>29025.682473083798</v>
      </c>
      <c r="N794" s="26">
        <v>-9984.8064730837978</v>
      </c>
    </row>
    <row r="795" spans="1:14">
      <c r="A795" s="21">
        <v>1</v>
      </c>
      <c r="B795" s="3">
        <v>60</v>
      </c>
      <c r="C795" s="3">
        <v>36.954999999999998</v>
      </c>
      <c r="D795" s="3">
        <v>0</v>
      </c>
      <c r="E795" s="3">
        <v>0</v>
      </c>
      <c r="F795" s="3">
        <v>0</v>
      </c>
      <c r="G795" s="3">
        <v>0</v>
      </c>
      <c r="H795" s="3">
        <v>12741.167450000001</v>
      </c>
      <c r="I795" s="21">
        <f t="shared" si="24"/>
        <v>15769.491526199599</v>
      </c>
      <c r="J795" s="21">
        <f t="shared" si="25"/>
        <v>0.23768026659123756</v>
      </c>
      <c r="L795" s="26">
        <v>764</v>
      </c>
      <c r="M795" s="26">
        <v>3588.6240536169835</v>
      </c>
      <c r="N795" s="26">
        <v>-517.81535361698343</v>
      </c>
    </row>
    <row r="796" spans="1:14">
      <c r="A796" s="21">
        <v>1</v>
      </c>
      <c r="B796" s="3">
        <v>21</v>
      </c>
      <c r="C796" s="3">
        <v>36.86</v>
      </c>
      <c r="D796" s="3">
        <v>0</v>
      </c>
      <c r="E796" s="3">
        <v>0</v>
      </c>
      <c r="F796" s="3">
        <v>0</v>
      </c>
      <c r="G796" s="3">
        <v>0</v>
      </c>
      <c r="H796" s="3">
        <v>1917.3184000000001</v>
      </c>
      <c r="I796" s="21">
        <f t="shared" si="24"/>
        <v>5714.0713650239413</v>
      </c>
      <c r="J796" s="21">
        <f t="shared" si="25"/>
        <v>1.9802412395478712</v>
      </c>
      <c r="L796" s="26">
        <v>765</v>
      </c>
      <c r="M796" s="26">
        <v>8868.2890325107855</v>
      </c>
      <c r="N796" s="26">
        <v>226.77921748921472</v>
      </c>
    </row>
    <row r="797" spans="1:14">
      <c r="A797" s="21">
        <v>1</v>
      </c>
      <c r="B797" s="3">
        <v>29</v>
      </c>
      <c r="C797" s="3">
        <v>22.515000000000001</v>
      </c>
      <c r="D797" s="3">
        <v>3</v>
      </c>
      <c r="E797" s="3">
        <v>0</v>
      </c>
      <c r="F797" s="3">
        <v>0</v>
      </c>
      <c r="G797" s="3">
        <v>0</v>
      </c>
      <c r="H797" s="3">
        <v>5209.5788499999999</v>
      </c>
      <c r="I797" s="21">
        <f t="shared" si="24"/>
        <v>4326.9449765408635</v>
      </c>
      <c r="J797" s="21">
        <f t="shared" si="25"/>
        <v>0.16942518750035548</v>
      </c>
      <c r="L797" s="26">
        <v>766</v>
      </c>
      <c r="M797" s="26">
        <v>13261.242307144834</v>
      </c>
      <c r="N797" s="26">
        <v>-1418.6185571448332</v>
      </c>
    </row>
    <row r="798" spans="1:14">
      <c r="A798" s="21">
        <v>1</v>
      </c>
      <c r="B798" s="3">
        <v>62</v>
      </c>
      <c r="C798" s="3">
        <v>29.92</v>
      </c>
      <c r="D798" s="3">
        <v>0</v>
      </c>
      <c r="E798" s="3">
        <v>0</v>
      </c>
      <c r="F798" s="3">
        <v>1</v>
      </c>
      <c r="G798" s="3">
        <v>0</v>
      </c>
      <c r="H798" s="3">
        <v>13457.960800000001</v>
      </c>
      <c r="I798" s="21">
        <f t="shared" si="24"/>
        <v>13042.692875767307</v>
      </c>
      <c r="J798" s="21">
        <f t="shared" si="25"/>
        <v>3.0856675123670591E-2</v>
      </c>
      <c r="L798" s="26">
        <v>767</v>
      </c>
      <c r="M798" s="26">
        <v>10540.831949496456</v>
      </c>
      <c r="N798" s="26">
        <v>-2478.0679494964561</v>
      </c>
    </row>
    <row r="799" spans="1:14">
      <c r="A799" s="21">
        <v>1</v>
      </c>
      <c r="B799" s="3">
        <v>39</v>
      </c>
      <c r="C799" s="3">
        <v>41.8</v>
      </c>
      <c r="D799" s="3">
        <v>0</v>
      </c>
      <c r="E799" s="3">
        <v>0</v>
      </c>
      <c r="F799" s="3">
        <v>1</v>
      </c>
      <c r="G799" s="3">
        <v>0</v>
      </c>
      <c r="H799" s="3">
        <v>5662.2250000000004</v>
      </c>
      <c r="I799" s="21">
        <f t="shared" si="24"/>
        <v>11154.604948018337</v>
      </c>
      <c r="J799" s="21">
        <f t="shared" si="25"/>
        <v>0.97000383206572272</v>
      </c>
      <c r="L799" s="26">
        <v>768</v>
      </c>
      <c r="M799" s="26">
        <v>8138.2835917528118</v>
      </c>
      <c r="N799" s="26">
        <v>-1087.641591752812</v>
      </c>
    </row>
    <row r="800" spans="1:14">
      <c r="A800" s="21">
        <v>1</v>
      </c>
      <c r="B800" s="3">
        <v>19</v>
      </c>
      <c r="C800" s="3">
        <v>27.6</v>
      </c>
      <c r="D800" s="3">
        <v>0</v>
      </c>
      <c r="E800" s="3">
        <v>0</v>
      </c>
      <c r="F800" s="3">
        <v>0</v>
      </c>
      <c r="G800" s="3">
        <v>1</v>
      </c>
      <c r="H800" s="3">
        <v>1252.4069999999999</v>
      </c>
      <c r="I800" s="21">
        <f t="shared" si="24"/>
        <v>1281.4945943311966</v>
      </c>
      <c r="J800" s="21">
        <f t="shared" si="25"/>
        <v>2.3225352725748636E-2</v>
      </c>
      <c r="L800" s="26">
        <v>769</v>
      </c>
      <c r="M800" s="26">
        <v>16944.342322725268</v>
      </c>
      <c r="N800" s="26">
        <v>-2625.311322725267</v>
      </c>
    </row>
    <row r="801" spans="1:14">
      <c r="A801" s="21">
        <v>1</v>
      </c>
      <c r="B801" s="3">
        <v>22</v>
      </c>
      <c r="C801" s="3">
        <v>23.18</v>
      </c>
      <c r="D801" s="3">
        <v>0</v>
      </c>
      <c r="E801" s="3">
        <v>0</v>
      </c>
      <c r="F801" s="3">
        <v>0</v>
      </c>
      <c r="G801" s="3">
        <v>0</v>
      </c>
      <c r="H801" s="3">
        <v>2731.9122000000002</v>
      </c>
      <c r="I801" s="21">
        <f t="shared" si="24"/>
        <v>1338.4642965031362</v>
      </c>
      <c r="J801" s="21">
        <f t="shared" si="25"/>
        <v>0.5100632090214553</v>
      </c>
      <c r="L801" s="26">
        <v>770</v>
      </c>
      <c r="M801" s="26">
        <v>5138.9886901581704</v>
      </c>
      <c r="N801" s="26">
        <v>1794.2535598418299</v>
      </c>
    </row>
    <row r="802" spans="1:14">
      <c r="A802" s="21">
        <v>1</v>
      </c>
      <c r="B802" s="3">
        <v>53</v>
      </c>
      <c r="C802" s="3">
        <v>20.9</v>
      </c>
      <c r="D802" s="3">
        <v>0</v>
      </c>
      <c r="E802" s="3">
        <v>1</v>
      </c>
      <c r="F802" s="3">
        <v>1</v>
      </c>
      <c r="G802" s="3">
        <v>0</v>
      </c>
      <c r="H802" s="3">
        <v>21195.817999999999</v>
      </c>
      <c r="I802" s="21">
        <f t="shared" si="24"/>
        <v>31518.965453800171</v>
      </c>
      <c r="J802" s="21">
        <f t="shared" si="25"/>
        <v>0.48703699257090111</v>
      </c>
      <c r="L802" s="26">
        <v>771</v>
      </c>
      <c r="M802" s="26">
        <v>16368.84677907172</v>
      </c>
      <c r="N802" s="26">
        <v>11572.44080092828</v>
      </c>
    </row>
    <row r="803" spans="1:14">
      <c r="A803" s="21">
        <v>1</v>
      </c>
      <c r="B803" s="3">
        <v>39</v>
      </c>
      <c r="C803" s="3">
        <v>31.92</v>
      </c>
      <c r="D803" s="3">
        <v>2</v>
      </c>
      <c r="E803" s="3">
        <v>0</v>
      </c>
      <c r="F803" s="3">
        <v>0</v>
      </c>
      <c r="G803" s="3">
        <v>0</v>
      </c>
      <c r="H803" s="3">
        <v>7209.4917999999998</v>
      </c>
      <c r="I803" s="21">
        <f t="shared" si="24"/>
        <v>9610.38649153392</v>
      </c>
      <c r="J803" s="21">
        <f t="shared" si="25"/>
        <v>0.33301857580778721</v>
      </c>
      <c r="L803" s="26">
        <v>772</v>
      </c>
      <c r="M803" s="26">
        <v>10658.022963162442</v>
      </c>
      <c r="N803" s="26">
        <v>492.75703683755819</v>
      </c>
    </row>
    <row r="804" spans="1:14">
      <c r="A804" s="21">
        <v>1</v>
      </c>
      <c r="B804" s="3">
        <v>27</v>
      </c>
      <c r="C804" s="3">
        <v>28.5</v>
      </c>
      <c r="D804" s="3">
        <v>0</v>
      </c>
      <c r="E804" s="3">
        <v>1</v>
      </c>
      <c r="F804" s="3">
        <v>0</v>
      </c>
      <c r="G804" s="3">
        <v>0</v>
      </c>
      <c r="H804" s="3">
        <v>18310.741999999998</v>
      </c>
      <c r="I804" s="21">
        <f t="shared" si="24"/>
        <v>28268.943083355905</v>
      </c>
      <c r="J804" s="21">
        <f t="shared" si="25"/>
        <v>0.54384475972387725</v>
      </c>
      <c r="L804" s="26">
        <v>773</v>
      </c>
      <c r="M804" s="26">
        <v>11496.534642201055</v>
      </c>
      <c r="N804" s="26">
        <v>1300.6749777989444</v>
      </c>
    </row>
    <row r="805" spans="1:14">
      <c r="A805" s="21">
        <v>1</v>
      </c>
      <c r="B805" s="3">
        <v>30</v>
      </c>
      <c r="C805" s="3">
        <v>44.22</v>
      </c>
      <c r="D805" s="3">
        <v>2</v>
      </c>
      <c r="E805" s="3">
        <v>0</v>
      </c>
      <c r="F805" s="3">
        <v>1</v>
      </c>
      <c r="G805" s="3">
        <v>0</v>
      </c>
      <c r="H805" s="3">
        <v>4266.1657999999998</v>
      </c>
      <c r="I805" s="21">
        <f t="shared" si="24"/>
        <v>10604.147751286615</v>
      </c>
      <c r="J805" s="21">
        <f t="shared" si="25"/>
        <v>1.4856389199141335</v>
      </c>
      <c r="L805" s="26">
        <v>774</v>
      </c>
      <c r="M805" s="26">
        <v>26341.575665554188</v>
      </c>
      <c r="N805" s="26">
        <v>-8593.0694655541884</v>
      </c>
    </row>
    <row r="806" spans="1:14">
      <c r="A806" s="21">
        <v>1</v>
      </c>
      <c r="B806" s="3">
        <v>30</v>
      </c>
      <c r="C806" s="3">
        <v>22.895</v>
      </c>
      <c r="D806" s="3">
        <v>1</v>
      </c>
      <c r="E806" s="3">
        <v>0</v>
      </c>
      <c r="F806" s="3">
        <v>0</v>
      </c>
      <c r="G806" s="3">
        <v>0</v>
      </c>
      <c r="H806" s="3">
        <v>4719.52405</v>
      </c>
      <c r="I806" s="21">
        <f t="shared" si="24"/>
        <v>3769.546785524446</v>
      </c>
      <c r="J806" s="21">
        <f t="shared" si="25"/>
        <v>0.20128666670859616</v>
      </c>
      <c r="L806" s="26">
        <v>775</v>
      </c>
      <c r="M806" s="26">
        <v>10896.501515974944</v>
      </c>
      <c r="N806" s="26">
        <v>-3634.7605159749437</v>
      </c>
    </row>
    <row r="807" spans="1:14">
      <c r="A807" s="21">
        <v>1</v>
      </c>
      <c r="B807" s="3">
        <v>58</v>
      </c>
      <c r="C807" s="3">
        <v>33.1</v>
      </c>
      <c r="D807" s="3">
        <v>0</v>
      </c>
      <c r="E807" s="3">
        <v>0</v>
      </c>
      <c r="F807" s="3">
        <v>0</v>
      </c>
      <c r="G807" s="3">
        <v>1</v>
      </c>
      <c r="H807" s="3">
        <v>11848.141</v>
      </c>
      <c r="I807" s="21">
        <f t="shared" si="24"/>
        <v>13167.271169738086</v>
      </c>
      <c r="J807" s="21">
        <f t="shared" si="25"/>
        <v>0.11133646786766684</v>
      </c>
      <c r="L807" s="26">
        <v>776</v>
      </c>
      <c r="M807" s="26">
        <v>12785.021963591051</v>
      </c>
      <c r="N807" s="26">
        <v>-2224.5302635910502</v>
      </c>
    </row>
    <row r="808" spans="1:14">
      <c r="A808" s="21">
        <v>1</v>
      </c>
      <c r="B808" s="3">
        <v>33</v>
      </c>
      <c r="C808" s="3">
        <v>24.795000000000002</v>
      </c>
      <c r="D808" s="3">
        <v>0</v>
      </c>
      <c r="E808" s="3">
        <v>1</v>
      </c>
      <c r="F808" s="3">
        <v>0</v>
      </c>
      <c r="G808" s="3">
        <v>0</v>
      </c>
      <c r="H808" s="3">
        <v>17904.527050000001</v>
      </c>
      <c r="I808" s="21">
        <f t="shared" si="24"/>
        <v>28556.315281920739</v>
      </c>
      <c r="J808" s="21">
        <f t="shared" si="25"/>
        <v>0.59492150796134757</v>
      </c>
      <c r="L808" s="26">
        <v>777</v>
      </c>
      <c r="M808" s="26">
        <v>9996.0765893574408</v>
      </c>
      <c r="N808" s="26">
        <v>-3009.3795893574406</v>
      </c>
    </row>
    <row r="809" spans="1:14">
      <c r="A809" s="21">
        <v>1</v>
      </c>
      <c r="B809" s="3">
        <v>42</v>
      </c>
      <c r="C809" s="3">
        <v>26.18</v>
      </c>
      <c r="D809" s="3">
        <v>1</v>
      </c>
      <c r="E809" s="3">
        <v>0</v>
      </c>
      <c r="F809" s="3">
        <v>1</v>
      </c>
      <c r="G809" s="3">
        <v>0</v>
      </c>
      <c r="H809" s="3">
        <v>7046.7222000000002</v>
      </c>
      <c r="I809" s="21">
        <f t="shared" si="24"/>
        <v>7107.5906157857635</v>
      </c>
      <c r="J809" s="21">
        <f t="shared" si="25"/>
        <v>8.637833883356906E-3</v>
      </c>
      <c r="L809" s="26">
        <v>778</v>
      </c>
      <c r="M809" s="26">
        <v>12879.523470812917</v>
      </c>
      <c r="N809" s="26">
        <v>-5431.1195208129175</v>
      </c>
    </row>
    <row r="810" spans="1:14">
      <c r="A810" s="21">
        <v>1</v>
      </c>
      <c r="B810" s="3">
        <v>64</v>
      </c>
      <c r="C810" s="3">
        <v>35.97</v>
      </c>
      <c r="D810" s="3">
        <v>0</v>
      </c>
      <c r="E810" s="3">
        <v>0</v>
      </c>
      <c r="F810" s="3">
        <v>1</v>
      </c>
      <c r="G810" s="3">
        <v>0</v>
      </c>
      <c r="H810" s="3">
        <v>14313.846299999999</v>
      </c>
      <c r="I810" s="21">
        <f t="shared" si="24"/>
        <v>15605.485732151297</v>
      </c>
      <c r="J810" s="21">
        <f t="shared" si="25"/>
        <v>9.0237061728914755E-2</v>
      </c>
      <c r="L810" s="26">
        <v>779</v>
      </c>
      <c r="M810" s="26">
        <v>9008.1746349761797</v>
      </c>
      <c r="N810" s="26">
        <v>-3073.79483497618</v>
      </c>
    </row>
    <row r="811" spans="1:14">
      <c r="A811" s="21">
        <v>1</v>
      </c>
      <c r="B811" s="3">
        <v>21</v>
      </c>
      <c r="C811" s="3">
        <v>22.3</v>
      </c>
      <c r="D811" s="3">
        <v>1</v>
      </c>
      <c r="E811" s="3">
        <v>0</v>
      </c>
      <c r="F811" s="3">
        <v>0</v>
      </c>
      <c r="G811" s="3">
        <v>1</v>
      </c>
      <c r="H811" s="3">
        <v>2103.08</v>
      </c>
      <c r="I811" s="21">
        <f t="shared" si="24"/>
        <v>472.25244591694127</v>
      </c>
      <c r="J811" s="21">
        <f t="shared" si="25"/>
        <v>0.77544722696381441</v>
      </c>
      <c r="L811" s="26">
        <v>780</v>
      </c>
      <c r="M811" s="26">
        <v>11235.918013856388</v>
      </c>
      <c r="N811" s="26">
        <v>-1366.107813856388</v>
      </c>
    </row>
    <row r="812" spans="1:14">
      <c r="A812" s="21">
        <v>1</v>
      </c>
      <c r="B812" s="3">
        <v>18</v>
      </c>
      <c r="C812" s="3">
        <v>42.24</v>
      </c>
      <c r="D812" s="3">
        <v>0</v>
      </c>
      <c r="E812" s="3">
        <v>1</v>
      </c>
      <c r="F812" s="3">
        <v>1</v>
      </c>
      <c r="G812" s="3">
        <v>0</v>
      </c>
      <c r="H812" s="3">
        <v>38792.685599999997</v>
      </c>
      <c r="I812" s="21">
        <f t="shared" si="24"/>
        <v>29750.347865123953</v>
      </c>
      <c r="J812" s="21">
        <f t="shared" si="25"/>
        <v>0.23309388342208628</v>
      </c>
      <c r="L812" s="26">
        <v>781</v>
      </c>
      <c r="M812" s="26">
        <v>28283.419986269873</v>
      </c>
      <c r="N812" s="26">
        <v>-10024.203986269873</v>
      </c>
    </row>
    <row r="813" spans="1:14">
      <c r="A813" s="21">
        <v>1</v>
      </c>
      <c r="B813" s="3">
        <v>23</v>
      </c>
      <c r="C813" s="3">
        <v>26.51</v>
      </c>
      <c r="D813" s="3">
        <v>0</v>
      </c>
      <c r="E813" s="3">
        <v>0</v>
      </c>
      <c r="F813" s="3">
        <v>1</v>
      </c>
      <c r="G813" s="3">
        <v>0</v>
      </c>
      <c r="H813" s="3">
        <v>1815.8759</v>
      </c>
      <c r="I813" s="21">
        <f t="shared" si="24"/>
        <v>1864.6766899521426</v>
      </c>
      <c r="J813" s="21">
        <f t="shared" si="25"/>
        <v>2.6874518215778194E-2</v>
      </c>
      <c r="L813" s="26">
        <v>782</v>
      </c>
      <c r="M813" s="26">
        <v>5533.9674639690793</v>
      </c>
      <c r="N813" s="26">
        <v>-4387.1708639690796</v>
      </c>
    </row>
    <row r="814" spans="1:14">
      <c r="A814" s="21">
        <v>1</v>
      </c>
      <c r="B814" s="3">
        <v>45</v>
      </c>
      <c r="C814" s="3">
        <v>35.814999999999998</v>
      </c>
      <c r="D814" s="3">
        <v>0</v>
      </c>
      <c r="E814" s="3">
        <v>0</v>
      </c>
      <c r="F814" s="3">
        <v>0</v>
      </c>
      <c r="G814" s="3">
        <v>0</v>
      </c>
      <c r="H814" s="3">
        <v>7731.8578500000003</v>
      </c>
      <c r="I814" s="21">
        <f t="shared" si="24"/>
        <v>11528.344545228714</v>
      </c>
      <c r="J814" s="21">
        <f t="shared" si="25"/>
        <v>0.49101868773088136</v>
      </c>
      <c r="L814" s="26">
        <v>783</v>
      </c>
      <c r="M814" s="26">
        <v>12735.946798445922</v>
      </c>
      <c r="N814" s="26">
        <v>-3349.7854984459227</v>
      </c>
    </row>
    <row r="815" spans="1:14">
      <c r="A815" s="21">
        <v>1</v>
      </c>
      <c r="B815" s="3">
        <v>40</v>
      </c>
      <c r="C815" s="3">
        <v>41.42</v>
      </c>
      <c r="D815" s="3">
        <v>1</v>
      </c>
      <c r="E815" s="3">
        <v>0</v>
      </c>
      <c r="F815" s="3">
        <v>0</v>
      </c>
      <c r="G815" s="3">
        <v>0</v>
      </c>
      <c r="H815" s="3">
        <v>28476.734990000001</v>
      </c>
      <c r="I815" s="21">
        <f t="shared" si="24"/>
        <v>12612.94141770136</v>
      </c>
      <c r="J815" s="21">
        <f t="shared" si="25"/>
        <v>0.55707908852153976</v>
      </c>
      <c r="L815" s="26">
        <v>784</v>
      </c>
      <c r="M815" s="26">
        <v>33564.111781075691</v>
      </c>
      <c r="N815" s="26">
        <v>-9043.8477810756922</v>
      </c>
    </row>
    <row r="816" spans="1:14">
      <c r="A816" s="21">
        <v>1</v>
      </c>
      <c r="B816" s="3">
        <v>19</v>
      </c>
      <c r="C816" s="3">
        <v>36.575000000000003</v>
      </c>
      <c r="D816" s="3">
        <v>0</v>
      </c>
      <c r="E816" s="3">
        <v>0</v>
      </c>
      <c r="F816" s="3">
        <v>0</v>
      </c>
      <c r="G816" s="3">
        <v>0</v>
      </c>
      <c r="H816" s="3">
        <v>2136.8822500000001</v>
      </c>
      <c r="I816" s="21">
        <f t="shared" si="24"/>
        <v>5103.5458033750174</v>
      </c>
      <c r="J816" s="21">
        <f t="shared" si="25"/>
        <v>1.3883140043748396</v>
      </c>
      <c r="L816" s="26">
        <v>785</v>
      </c>
      <c r="M816" s="26">
        <v>5323.5356298877523</v>
      </c>
      <c r="N816" s="26">
        <v>-973.02122988775227</v>
      </c>
    </row>
    <row r="817" spans="1:14">
      <c r="A817" s="21">
        <v>1</v>
      </c>
      <c r="B817" s="3">
        <v>18</v>
      </c>
      <c r="C817" s="3">
        <v>30.14</v>
      </c>
      <c r="D817" s="3">
        <v>0</v>
      </c>
      <c r="E817" s="3">
        <v>0</v>
      </c>
      <c r="F817" s="3">
        <v>1</v>
      </c>
      <c r="G817" s="3">
        <v>0</v>
      </c>
      <c r="H817" s="3">
        <v>1131.5065999999999</v>
      </c>
      <c r="I817" s="21">
        <f t="shared" si="24"/>
        <v>1808.9127819073719</v>
      </c>
      <c r="J817" s="21">
        <f t="shared" si="25"/>
        <v>0.59867629751993678</v>
      </c>
      <c r="L817" s="26">
        <v>786</v>
      </c>
      <c r="M817" s="26">
        <v>6842.0934110648168</v>
      </c>
      <c r="N817" s="26">
        <v>-427.91541106481691</v>
      </c>
    </row>
    <row r="818" spans="1:14">
      <c r="A818" s="21">
        <v>1</v>
      </c>
      <c r="B818" s="3">
        <v>25</v>
      </c>
      <c r="C818" s="3">
        <v>25.84</v>
      </c>
      <c r="D818" s="3">
        <v>1</v>
      </c>
      <c r="E818" s="3">
        <v>0</v>
      </c>
      <c r="F818" s="3">
        <v>0</v>
      </c>
      <c r="G818" s="3">
        <v>0</v>
      </c>
      <c r="H818" s="3">
        <v>3309.7926000000002</v>
      </c>
      <c r="I818" s="21">
        <f t="shared" si="24"/>
        <v>3481.8135631876521</v>
      </c>
      <c r="J818" s="21">
        <f t="shared" si="25"/>
        <v>5.1973336089896349E-2</v>
      </c>
      <c r="L818" s="26">
        <v>787</v>
      </c>
      <c r="M818" s="26">
        <v>15769.491526199599</v>
      </c>
      <c r="N818" s="26">
        <v>-3028.3240761995985</v>
      </c>
    </row>
    <row r="819" spans="1:14">
      <c r="A819" s="21">
        <v>1</v>
      </c>
      <c r="B819" s="3">
        <v>46</v>
      </c>
      <c r="C819" s="3">
        <v>30.8</v>
      </c>
      <c r="D819" s="3">
        <v>3</v>
      </c>
      <c r="E819" s="3">
        <v>0</v>
      </c>
      <c r="F819" s="3">
        <v>0</v>
      </c>
      <c r="G819" s="3">
        <v>1</v>
      </c>
      <c r="H819" s="3">
        <v>9414.92</v>
      </c>
      <c r="I819" s="21">
        <f t="shared" si="24"/>
        <v>10718.951845612046</v>
      </c>
      <c r="J819" s="21">
        <f t="shared" si="25"/>
        <v>0.13850694914158015</v>
      </c>
      <c r="L819" s="26">
        <v>788</v>
      </c>
      <c r="M819" s="26">
        <v>5714.0713650239413</v>
      </c>
      <c r="N819" s="26">
        <v>-3796.7529650239412</v>
      </c>
    </row>
    <row r="820" spans="1:14">
      <c r="A820" s="21">
        <v>1</v>
      </c>
      <c r="B820" s="3">
        <v>33</v>
      </c>
      <c r="C820" s="3">
        <v>42.94</v>
      </c>
      <c r="D820" s="3">
        <v>3</v>
      </c>
      <c r="E820" s="3">
        <v>0</v>
      </c>
      <c r="F820" s="3">
        <v>0</v>
      </c>
      <c r="G820" s="3">
        <v>0</v>
      </c>
      <c r="H820" s="3">
        <v>6360.9935999999998</v>
      </c>
      <c r="I820" s="21">
        <f t="shared" si="24"/>
        <v>12271.719800960094</v>
      </c>
      <c r="J820" s="21">
        <f t="shared" si="25"/>
        <v>0.92921429774117281</v>
      </c>
      <c r="L820" s="26">
        <v>789</v>
      </c>
      <c r="M820" s="26">
        <v>4326.9449765408635</v>
      </c>
      <c r="N820" s="26">
        <v>882.63387345913634</v>
      </c>
    </row>
    <row r="821" spans="1:14">
      <c r="A821" s="21">
        <v>1</v>
      </c>
      <c r="B821" s="3">
        <v>54</v>
      </c>
      <c r="C821" s="3">
        <v>21.01</v>
      </c>
      <c r="D821" s="3">
        <v>2</v>
      </c>
      <c r="E821" s="3">
        <v>0</v>
      </c>
      <c r="F821" s="3">
        <v>1</v>
      </c>
      <c r="G821" s="3">
        <v>0</v>
      </c>
      <c r="H821" s="3">
        <v>11013.7119</v>
      </c>
      <c r="I821" s="21">
        <f t="shared" si="24"/>
        <v>8912.4357471370495</v>
      </c>
      <c r="J821" s="21">
        <f t="shared" si="25"/>
        <v>0.1907872815215868</v>
      </c>
      <c r="L821" s="26">
        <v>790</v>
      </c>
      <c r="M821" s="26">
        <v>13042.692875767307</v>
      </c>
      <c r="N821" s="26">
        <v>415.26792423269399</v>
      </c>
    </row>
    <row r="822" spans="1:14">
      <c r="A822" s="21">
        <v>1</v>
      </c>
      <c r="B822" s="3">
        <v>28</v>
      </c>
      <c r="C822" s="3">
        <v>22.515000000000001</v>
      </c>
      <c r="D822" s="3">
        <v>2</v>
      </c>
      <c r="E822" s="3">
        <v>0</v>
      </c>
      <c r="F822" s="3">
        <v>0</v>
      </c>
      <c r="G822" s="3">
        <v>0</v>
      </c>
      <c r="H822" s="3">
        <v>4428.8878500000001</v>
      </c>
      <c r="I822" s="21">
        <f t="shared" si="24"/>
        <v>3598.3944414958673</v>
      </c>
      <c r="J822" s="21">
        <f t="shared" si="25"/>
        <v>0.18751737154602655</v>
      </c>
      <c r="L822" s="26">
        <v>791</v>
      </c>
      <c r="M822" s="26">
        <v>11154.604948018337</v>
      </c>
      <c r="N822" s="26">
        <v>-5492.379948018337</v>
      </c>
    </row>
    <row r="823" spans="1:14">
      <c r="A823" s="21">
        <v>1</v>
      </c>
      <c r="B823" s="3">
        <v>36</v>
      </c>
      <c r="C823" s="3">
        <v>34.43</v>
      </c>
      <c r="D823" s="3">
        <v>2</v>
      </c>
      <c r="E823" s="3">
        <v>0</v>
      </c>
      <c r="F823" s="3">
        <v>1</v>
      </c>
      <c r="G823" s="3">
        <v>0</v>
      </c>
      <c r="H823" s="3">
        <v>5584.3056999999999</v>
      </c>
      <c r="I823" s="21">
        <f t="shared" si="24"/>
        <v>8830.8874280018536</v>
      </c>
      <c r="J823" s="21">
        <f t="shared" si="25"/>
        <v>0.58137607473778763</v>
      </c>
      <c r="L823" s="26">
        <v>792</v>
      </c>
      <c r="M823" s="26">
        <v>1281.4945943311966</v>
      </c>
      <c r="N823" s="26">
        <v>-29.087594331196669</v>
      </c>
    </row>
    <row r="824" spans="1:14">
      <c r="A824" s="21">
        <v>1</v>
      </c>
      <c r="B824" s="3">
        <v>20</v>
      </c>
      <c r="C824" s="3">
        <v>31.46</v>
      </c>
      <c r="D824" s="3">
        <v>0</v>
      </c>
      <c r="E824" s="3">
        <v>0</v>
      </c>
      <c r="F824" s="3">
        <v>1</v>
      </c>
      <c r="G824" s="3">
        <v>0</v>
      </c>
      <c r="H824" s="3">
        <v>1877.9294</v>
      </c>
      <c r="I824" s="21">
        <f t="shared" si="24"/>
        <v>2769.9321250048306</v>
      </c>
      <c r="J824" s="21">
        <f t="shared" si="25"/>
        <v>0.47499268343358947</v>
      </c>
      <c r="L824" s="26">
        <v>793</v>
      </c>
      <c r="M824" s="26">
        <v>1338.4642965031362</v>
      </c>
      <c r="N824" s="26">
        <v>1393.447903496864</v>
      </c>
    </row>
    <row r="825" spans="1:14">
      <c r="A825" s="21">
        <v>1</v>
      </c>
      <c r="B825" s="3">
        <v>24</v>
      </c>
      <c r="C825" s="3">
        <v>24.225000000000001</v>
      </c>
      <c r="D825" s="3">
        <v>0</v>
      </c>
      <c r="E825" s="3">
        <v>0</v>
      </c>
      <c r="F825" s="3">
        <v>0</v>
      </c>
      <c r="G825" s="3">
        <v>0</v>
      </c>
      <c r="H825" s="3">
        <v>2842.7607499999999</v>
      </c>
      <c r="I825" s="21">
        <f t="shared" si="24"/>
        <v>2206.3572725490521</v>
      </c>
      <c r="J825" s="21">
        <f t="shared" si="25"/>
        <v>0.22386811041025798</v>
      </c>
      <c r="L825" s="26">
        <v>794</v>
      </c>
      <c r="M825" s="26">
        <v>31518.965453800171</v>
      </c>
      <c r="N825" s="26">
        <v>-10323.147453800171</v>
      </c>
    </row>
    <row r="826" spans="1:14">
      <c r="A826" s="21">
        <v>1</v>
      </c>
      <c r="B826" s="3">
        <v>23</v>
      </c>
      <c r="C826" s="3">
        <v>37.1</v>
      </c>
      <c r="D826" s="3">
        <v>3</v>
      </c>
      <c r="E826" s="3">
        <v>0</v>
      </c>
      <c r="F826" s="3">
        <v>0</v>
      </c>
      <c r="G826" s="3">
        <v>1</v>
      </c>
      <c r="H826" s="3">
        <v>3597.596</v>
      </c>
      <c r="I826" s="21">
        <f t="shared" si="24"/>
        <v>6941.2452700535941</v>
      </c>
      <c r="J826" s="21">
        <f t="shared" si="25"/>
        <v>0.92941210465366153</v>
      </c>
      <c r="L826" s="26">
        <v>795</v>
      </c>
      <c r="M826" s="26">
        <v>9610.38649153392</v>
      </c>
      <c r="N826" s="26">
        <v>-2400.8946915339202</v>
      </c>
    </row>
    <row r="827" spans="1:14">
      <c r="A827" s="21">
        <v>1</v>
      </c>
      <c r="B827" s="3">
        <v>47</v>
      </c>
      <c r="C827" s="3">
        <v>26.125</v>
      </c>
      <c r="D827" s="3">
        <v>1</v>
      </c>
      <c r="E827" s="3">
        <v>1</v>
      </c>
      <c r="F827" s="3">
        <v>0</v>
      </c>
      <c r="G827" s="3">
        <v>0</v>
      </c>
      <c r="H827" s="3">
        <v>23401.30575</v>
      </c>
      <c r="I827" s="21">
        <f t="shared" si="24"/>
        <v>33076.341870285811</v>
      </c>
      <c r="J827" s="21">
        <f t="shared" si="25"/>
        <v>0.41344001158079868</v>
      </c>
      <c r="L827" s="26">
        <v>796</v>
      </c>
      <c r="M827" s="26">
        <v>28268.943083355905</v>
      </c>
      <c r="N827" s="26">
        <v>-9958.201083355907</v>
      </c>
    </row>
    <row r="828" spans="1:14">
      <c r="A828" s="21">
        <v>1</v>
      </c>
      <c r="B828" s="3">
        <v>33</v>
      </c>
      <c r="C828" s="3">
        <v>35.53</v>
      </c>
      <c r="D828" s="3">
        <v>0</v>
      </c>
      <c r="E828" s="3">
        <v>1</v>
      </c>
      <c r="F828" s="3">
        <v>0</v>
      </c>
      <c r="G828" s="3">
        <v>0</v>
      </c>
      <c r="H828" s="3">
        <v>55135.402090000003</v>
      </c>
      <c r="I828" s="21">
        <f t="shared" si="24"/>
        <v>32191.630010278233</v>
      </c>
      <c r="J828" s="21">
        <f t="shared" si="25"/>
        <v>0.41613502776799588</v>
      </c>
      <c r="L828" s="26">
        <v>797</v>
      </c>
      <c r="M828" s="26">
        <v>10604.147751286615</v>
      </c>
      <c r="N828" s="26">
        <v>-6337.9819512866152</v>
      </c>
    </row>
    <row r="829" spans="1:14">
      <c r="A829" s="21">
        <v>1</v>
      </c>
      <c r="B829" s="3">
        <v>45</v>
      </c>
      <c r="C829" s="3">
        <v>33.700000000000003</v>
      </c>
      <c r="D829" s="3">
        <v>1</v>
      </c>
      <c r="E829" s="3">
        <v>0</v>
      </c>
      <c r="F829" s="3">
        <v>0</v>
      </c>
      <c r="G829" s="3">
        <v>1</v>
      </c>
      <c r="H829" s="3">
        <v>7445.9179999999997</v>
      </c>
      <c r="I829" s="21">
        <f t="shared" si="24"/>
        <v>10500.917036872439</v>
      </c>
      <c r="J829" s="21">
        <f t="shared" si="25"/>
        <v>0.41029179167329527</v>
      </c>
      <c r="L829" s="26">
        <v>798</v>
      </c>
      <c r="M829" s="26">
        <v>3769.546785524446</v>
      </c>
      <c r="N829" s="26">
        <v>949.97726447555397</v>
      </c>
    </row>
    <row r="830" spans="1:14">
      <c r="A830" s="21">
        <v>1</v>
      </c>
      <c r="B830" s="3">
        <v>26</v>
      </c>
      <c r="C830" s="3">
        <v>17.670000000000002</v>
      </c>
      <c r="D830" s="3">
        <v>0</v>
      </c>
      <c r="E830" s="3">
        <v>0</v>
      </c>
      <c r="F830" s="3">
        <v>0</v>
      </c>
      <c r="G830" s="3">
        <v>0</v>
      </c>
      <c r="H830" s="3">
        <v>2680.9493000000002</v>
      </c>
      <c r="I830" s="21">
        <f t="shared" si="24"/>
        <v>500.57610462506</v>
      </c>
      <c r="J830" s="21">
        <f t="shared" si="25"/>
        <v>0.81328400927795985</v>
      </c>
      <c r="L830" s="26">
        <v>799</v>
      </c>
      <c r="M830" s="26">
        <v>13167.271169738086</v>
      </c>
      <c r="N830" s="26">
        <v>-1319.1301697380859</v>
      </c>
    </row>
    <row r="831" spans="1:14">
      <c r="A831" s="21">
        <v>1</v>
      </c>
      <c r="B831" s="3">
        <v>18</v>
      </c>
      <c r="C831" s="3">
        <v>31.13</v>
      </c>
      <c r="D831" s="3">
        <v>0</v>
      </c>
      <c r="E831" s="3">
        <v>0</v>
      </c>
      <c r="F831" s="3">
        <v>1</v>
      </c>
      <c r="G831" s="3">
        <v>0</v>
      </c>
      <c r="H831" s="3">
        <v>1621.8827000000001</v>
      </c>
      <c r="I831" s="21">
        <f t="shared" si="24"/>
        <v>2144.1677032929265</v>
      </c>
      <c r="J831" s="21">
        <f t="shared" si="25"/>
        <v>0.32202390671836278</v>
      </c>
      <c r="L831" s="26">
        <v>800</v>
      </c>
      <c r="M831" s="26">
        <v>28556.315281920739</v>
      </c>
      <c r="N831" s="26">
        <v>-10651.788231920738</v>
      </c>
    </row>
    <row r="832" spans="1:14">
      <c r="A832" s="21">
        <v>1</v>
      </c>
      <c r="B832" s="3">
        <v>44</v>
      </c>
      <c r="C832" s="3">
        <v>29.81</v>
      </c>
      <c r="D832" s="3">
        <v>2</v>
      </c>
      <c r="E832" s="3">
        <v>0</v>
      </c>
      <c r="F832" s="3">
        <v>1</v>
      </c>
      <c r="G832" s="3">
        <v>0</v>
      </c>
      <c r="H832" s="3">
        <v>8219.2039000000004</v>
      </c>
      <c r="I832" s="21">
        <f t="shared" si="24"/>
        <v>9322.4155865361499</v>
      </c>
      <c r="J832" s="21">
        <f t="shared" si="25"/>
        <v>0.13422366690965648</v>
      </c>
      <c r="L832" s="26">
        <v>801</v>
      </c>
      <c r="M832" s="26">
        <v>7107.5906157857635</v>
      </c>
      <c r="N832" s="26">
        <v>-60.868415785763318</v>
      </c>
    </row>
    <row r="833" spans="1:14">
      <c r="A833" s="21">
        <v>1</v>
      </c>
      <c r="B833" s="3">
        <v>60</v>
      </c>
      <c r="C833" s="3">
        <v>24.32</v>
      </c>
      <c r="D833" s="3">
        <v>0</v>
      </c>
      <c r="E833" s="3">
        <v>0</v>
      </c>
      <c r="F833" s="3">
        <v>0</v>
      </c>
      <c r="G833" s="3">
        <v>0</v>
      </c>
      <c r="H833" s="3">
        <v>12523.604799999999</v>
      </c>
      <c r="I833" s="21">
        <f t="shared" si="24"/>
        <v>11490.758261849631</v>
      </c>
      <c r="J833" s="21">
        <f t="shared" si="25"/>
        <v>8.2471984276473537E-2</v>
      </c>
      <c r="L833" s="26">
        <v>802</v>
      </c>
      <c r="M833" s="26">
        <v>15605.485732151297</v>
      </c>
      <c r="N833" s="26">
        <v>-1291.639432151298</v>
      </c>
    </row>
    <row r="834" spans="1:14">
      <c r="A834" s="21">
        <v>1</v>
      </c>
      <c r="B834" s="3">
        <v>64</v>
      </c>
      <c r="C834" s="3">
        <v>31.824999999999999</v>
      </c>
      <c r="D834" s="3">
        <v>2</v>
      </c>
      <c r="E834" s="3">
        <v>0</v>
      </c>
      <c r="F834" s="3">
        <v>0</v>
      </c>
      <c r="G834" s="3">
        <v>0</v>
      </c>
      <c r="H834" s="3">
        <v>16069.08475</v>
      </c>
      <c r="I834" s="21">
        <f t="shared" si="24"/>
        <v>16003.375330359959</v>
      </c>
      <c r="J834" s="21">
        <f t="shared" si="25"/>
        <v>4.0891824682199917E-3</v>
      </c>
      <c r="L834" s="26">
        <v>803</v>
      </c>
      <c r="M834" s="26">
        <v>472.25244591694127</v>
      </c>
      <c r="N834" s="26">
        <v>1630.8275540830587</v>
      </c>
    </row>
    <row r="835" spans="1:14">
      <c r="A835" s="21">
        <v>1</v>
      </c>
      <c r="B835" s="3">
        <v>56</v>
      </c>
      <c r="C835" s="3">
        <v>31.79</v>
      </c>
      <c r="D835" s="3">
        <v>2</v>
      </c>
      <c r="E835" s="3">
        <v>1</v>
      </c>
      <c r="F835" s="3">
        <v>1</v>
      </c>
      <c r="G835" s="3">
        <v>0</v>
      </c>
      <c r="H835" s="3">
        <v>43813.866099999999</v>
      </c>
      <c r="I835" s="21">
        <f t="shared" si="24"/>
        <v>36920.87704975628</v>
      </c>
      <c r="J835" s="21">
        <f t="shared" si="25"/>
        <v>0.15732437385258999</v>
      </c>
      <c r="L835" s="26">
        <v>804</v>
      </c>
      <c r="M835" s="26">
        <v>29750.347865123953</v>
      </c>
      <c r="N835" s="26">
        <v>9042.3377348760441</v>
      </c>
    </row>
    <row r="836" spans="1:14">
      <c r="A836" s="21">
        <v>1</v>
      </c>
      <c r="B836" s="3">
        <v>36</v>
      </c>
      <c r="C836" s="3">
        <v>28.024999999999999</v>
      </c>
      <c r="D836" s="3">
        <v>1</v>
      </c>
      <c r="E836" s="3">
        <v>1</v>
      </c>
      <c r="F836" s="3">
        <v>0</v>
      </c>
      <c r="G836" s="3">
        <v>0</v>
      </c>
      <c r="H836" s="3">
        <v>20773.62775</v>
      </c>
      <c r="I836" s="21">
        <f t="shared" si="24"/>
        <v>30892.690109402996</v>
      </c>
      <c r="J836" s="21">
        <f t="shared" si="25"/>
        <v>0.48711098904730288</v>
      </c>
      <c r="L836" s="26">
        <v>805</v>
      </c>
      <c r="M836" s="26">
        <v>1864.6766899521426</v>
      </c>
      <c r="N836" s="26">
        <v>-48.800789952142622</v>
      </c>
    </row>
    <row r="837" spans="1:14">
      <c r="A837" s="21">
        <v>1</v>
      </c>
      <c r="B837" s="3">
        <v>41</v>
      </c>
      <c r="C837" s="3">
        <v>30.78</v>
      </c>
      <c r="D837" s="3">
        <v>3</v>
      </c>
      <c r="E837" s="3">
        <v>1</v>
      </c>
      <c r="F837" s="3">
        <v>0</v>
      </c>
      <c r="G837" s="3">
        <v>0</v>
      </c>
      <c r="H837" s="3">
        <v>39597.407200000001</v>
      </c>
      <c r="I837" s="21">
        <f t="shared" si="24"/>
        <v>34053.767228557161</v>
      </c>
      <c r="J837" s="21">
        <f t="shared" si="25"/>
        <v>0.14000007483931526</v>
      </c>
      <c r="L837" s="26">
        <v>806</v>
      </c>
      <c r="M837" s="26">
        <v>11528.344545228714</v>
      </c>
      <c r="N837" s="26">
        <v>-3796.4866952287139</v>
      </c>
    </row>
    <row r="838" spans="1:14">
      <c r="A838" s="21">
        <v>1</v>
      </c>
      <c r="B838" s="3">
        <v>39</v>
      </c>
      <c r="C838" s="3">
        <v>21.85</v>
      </c>
      <c r="D838" s="3">
        <v>1</v>
      </c>
      <c r="E838" s="3">
        <v>0</v>
      </c>
      <c r="F838" s="3">
        <v>0</v>
      </c>
      <c r="G838" s="3">
        <v>0</v>
      </c>
      <c r="H838" s="3">
        <v>6117.4944999999998</v>
      </c>
      <c r="I838" s="21">
        <f t="shared" si="24"/>
        <v>5728.7241063538231</v>
      </c>
      <c r="J838" s="21">
        <f t="shared" si="25"/>
        <v>6.3550591446576155E-2</v>
      </c>
      <c r="L838" s="26">
        <v>807</v>
      </c>
      <c r="M838" s="26">
        <v>12612.94141770136</v>
      </c>
      <c r="N838" s="26">
        <v>15863.79357229864</v>
      </c>
    </row>
    <row r="839" spans="1:14">
      <c r="A839" s="21">
        <v>1</v>
      </c>
      <c r="B839" s="3">
        <v>63</v>
      </c>
      <c r="C839" s="3">
        <v>33.1</v>
      </c>
      <c r="D839" s="3">
        <v>0</v>
      </c>
      <c r="E839" s="3">
        <v>0</v>
      </c>
      <c r="F839" s="3">
        <v>0</v>
      </c>
      <c r="G839" s="3">
        <v>1</v>
      </c>
      <c r="H839" s="3">
        <v>13393.755999999999</v>
      </c>
      <c r="I839" s="21">
        <f t="shared" si="24"/>
        <v>14452.303122863217</v>
      </c>
      <c r="J839" s="21">
        <f t="shared" si="25"/>
        <v>7.9032880908329065E-2</v>
      </c>
      <c r="L839" s="26">
        <v>808</v>
      </c>
      <c r="M839" s="26">
        <v>5103.5458033750174</v>
      </c>
      <c r="N839" s="26">
        <v>-2966.6635533750173</v>
      </c>
    </row>
    <row r="840" spans="1:14">
      <c r="A840" s="21">
        <v>1</v>
      </c>
      <c r="B840" s="3">
        <v>36</v>
      </c>
      <c r="C840" s="3">
        <v>25.84</v>
      </c>
      <c r="D840" s="3">
        <v>0</v>
      </c>
      <c r="E840" s="3">
        <v>0</v>
      </c>
      <c r="F840" s="3">
        <v>0</v>
      </c>
      <c r="G840" s="3">
        <v>0</v>
      </c>
      <c r="H840" s="3">
        <v>5266.3656000000001</v>
      </c>
      <c r="I840" s="21">
        <f t="shared" si="24"/>
        <v>5837.3397156429746</v>
      </c>
      <c r="J840" s="21">
        <f t="shared" si="25"/>
        <v>0.10841900449201144</v>
      </c>
      <c r="L840" s="26">
        <v>809</v>
      </c>
      <c r="M840" s="26">
        <v>1808.9127819073719</v>
      </c>
      <c r="N840" s="26">
        <v>-677.406181907372</v>
      </c>
    </row>
    <row r="841" spans="1:14">
      <c r="A841" s="21">
        <v>1</v>
      </c>
      <c r="B841" s="3">
        <v>28</v>
      </c>
      <c r="C841" s="3">
        <v>23.844999999999999</v>
      </c>
      <c r="D841" s="3">
        <v>2</v>
      </c>
      <c r="E841" s="3">
        <v>0</v>
      </c>
      <c r="F841" s="3">
        <v>0</v>
      </c>
      <c r="G841" s="3">
        <v>0</v>
      </c>
      <c r="H841" s="3">
        <v>4719.7365499999996</v>
      </c>
      <c r="I841" s="21">
        <f t="shared" ref="I841:I904" si="26">SUMPRODUCT($A$7:$G$7,A841:G841)</f>
        <v>4048.7874166905999</v>
      </c>
      <c r="J841" s="21">
        <f t="shared" si="25"/>
        <v>0.14215817476282649</v>
      </c>
      <c r="L841" s="26">
        <v>810</v>
      </c>
      <c r="M841" s="26">
        <v>3481.8135631876521</v>
      </c>
      <c r="N841" s="26">
        <v>-172.02096318765189</v>
      </c>
    </row>
    <row r="842" spans="1:14">
      <c r="A842" s="21">
        <v>1</v>
      </c>
      <c r="B842" s="3">
        <v>58</v>
      </c>
      <c r="C842" s="3">
        <v>34.39</v>
      </c>
      <c r="D842" s="3">
        <v>0</v>
      </c>
      <c r="E842" s="3">
        <v>0</v>
      </c>
      <c r="F842" s="3">
        <v>0</v>
      </c>
      <c r="G842" s="3">
        <v>0</v>
      </c>
      <c r="H842" s="3">
        <v>11743.9341</v>
      </c>
      <c r="I842" s="21">
        <f t="shared" si="26"/>
        <v>14386.863721359705</v>
      </c>
      <c r="J842" s="21">
        <f t="shared" ref="J842:J905" si="27">ABS((H842-I842)/H842)</f>
        <v>0.22504636000637165</v>
      </c>
      <c r="L842" s="26">
        <v>811</v>
      </c>
      <c r="M842" s="26">
        <v>10718.951845612046</v>
      </c>
      <c r="N842" s="26">
        <v>-1304.0318456120458</v>
      </c>
    </row>
    <row r="843" spans="1:14">
      <c r="A843" s="21">
        <v>1</v>
      </c>
      <c r="B843" s="3">
        <v>36</v>
      </c>
      <c r="C843" s="3">
        <v>33.82</v>
      </c>
      <c r="D843" s="3">
        <v>1</v>
      </c>
      <c r="E843" s="3">
        <v>0</v>
      </c>
      <c r="F843" s="3">
        <v>0</v>
      </c>
      <c r="G843" s="3">
        <v>0</v>
      </c>
      <c r="H843" s="3">
        <v>5377.4578000000001</v>
      </c>
      <c r="I843" s="21">
        <f t="shared" si="26"/>
        <v>9011.2417112313469</v>
      </c>
      <c r="J843" s="21">
        <f t="shared" si="27"/>
        <v>0.67574382661475219</v>
      </c>
      <c r="L843" s="26">
        <v>812</v>
      </c>
      <c r="M843" s="26">
        <v>12271.719800960094</v>
      </c>
      <c r="N843" s="26">
        <v>-5910.7262009600945</v>
      </c>
    </row>
    <row r="844" spans="1:14">
      <c r="A844" s="21">
        <v>1</v>
      </c>
      <c r="B844" s="3">
        <v>42</v>
      </c>
      <c r="C844" s="3">
        <v>35.97</v>
      </c>
      <c r="D844" s="3">
        <v>2</v>
      </c>
      <c r="E844" s="3">
        <v>0</v>
      </c>
      <c r="F844" s="3">
        <v>1</v>
      </c>
      <c r="G844" s="3">
        <v>0</v>
      </c>
      <c r="H844" s="3">
        <v>7160.3302999999996</v>
      </c>
      <c r="I844" s="21">
        <f t="shared" si="26"/>
        <v>10894.433427240652</v>
      </c>
      <c r="J844" s="21">
        <f t="shared" si="27"/>
        <v>0.52149872572786937</v>
      </c>
      <c r="L844" s="26">
        <v>813</v>
      </c>
      <c r="M844" s="26">
        <v>8912.4357471370495</v>
      </c>
      <c r="N844" s="26">
        <v>2101.2761528629508</v>
      </c>
    </row>
    <row r="845" spans="1:14">
      <c r="A845" s="21">
        <v>1</v>
      </c>
      <c r="B845" s="3">
        <v>36</v>
      </c>
      <c r="C845" s="3">
        <v>31.5</v>
      </c>
      <c r="D845" s="3">
        <v>0</v>
      </c>
      <c r="E845" s="3">
        <v>0</v>
      </c>
      <c r="F845" s="3">
        <v>0</v>
      </c>
      <c r="G845" s="3">
        <v>1</v>
      </c>
      <c r="H845" s="3">
        <v>4402.2330000000002</v>
      </c>
      <c r="I845" s="21">
        <f t="shared" si="26"/>
        <v>6971.3044404148895</v>
      </c>
      <c r="J845" s="21">
        <f t="shared" si="27"/>
        <v>0.58358370409173921</v>
      </c>
      <c r="L845" s="26">
        <v>814</v>
      </c>
      <c r="M845" s="26">
        <v>3598.3944414958673</v>
      </c>
      <c r="N845" s="26">
        <v>830.49340850413273</v>
      </c>
    </row>
    <row r="846" spans="1:14">
      <c r="A846" s="21">
        <v>1</v>
      </c>
      <c r="B846" s="3">
        <v>56</v>
      </c>
      <c r="C846" s="3">
        <v>28.31</v>
      </c>
      <c r="D846" s="3">
        <v>0</v>
      </c>
      <c r="E846" s="3">
        <v>0</v>
      </c>
      <c r="F846" s="3">
        <v>0</v>
      </c>
      <c r="G846" s="3">
        <v>0</v>
      </c>
      <c r="H846" s="3">
        <v>11657.7189</v>
      </c>
      <c r="I846" s="21">
        <f t="shared" si="26"/>
        <v>11813.911624933724</v>
      </c>
      <c r="J846" s="21">
        <f t="shared" si="27"/>
        <v>1.3398223638221719E-2</v>
      </c>
      <c r="L846" s="26">
        <v>815</v>
      </c>
      <c r="M846" s="26">
        <v>8830.8874280018536</v>
      </c>
      <c r="N846" s="26">
        <v>-3246.5817280018537</v>
      </c>
    </row>
    <row r="847" spans="1:14">
      <c r="A847" s="21">
        <v>1</v>
      </c>
      <c r="B847" s="3">
        <v>35</v>
      </c>
      <c r="C847" s="3">
        <v>23.465</v>
      </c>
      <c r="D847" s="3">
        <v>2</v>
      </c>
      <c r="E847" s="3">
        <v>0</v>
      </c>
      <c r="F847" s="3">
        <v>0</v>
      </c>
      <c r="G847" s="3">
        <v>0</v>
      </c>
      <c r="H847" s="3">
        <v>6402.2913500000004</v>
      </c>
      <c r="I847" s="21">
        <f t="shared" si="26"/>
        <v>5719.1484438672906</v>
      </c>
      <c r="J847" s="21">
        <f t="shared" si="27"/>
        <v>0.10670287695243826</v>
      </c>
      <c r="L847" s="26">
        <v>816</v>
      </c>
      <c r="M847" s="26">
        <v>2769.9321250048306</v>
      </c>
      <c r="N847" s="26">
        <v>-892.00272500483061</v>
      </c>
    </row>
    <row r="848" spans="1:14">
      <c r="A848" s="21">
        <v>1</v>
      </c>
      <c r="B848" s="3">
        <v>59</v>
      </c>
      <c r="C848" s="3">
        <v>31.35</v>
      </c>
      <c r="D848" s="3">
        <v>0</v>
      </c>
      <c r="E848" s="3">
        <v>0</v>
      </c>
      <c r="F848" s="3">
        <v>0</v>
      </c>
      <c r="G848" s="3">
        <v>0</v>
      </c>
      <c r="H848" s="3">
        <v>12622.1795</v>
      </c>
      <c r="I848" s="21">
        <f t="shared" si="26"/>
        <v>13614.400454396768</v>
      </c>
      <c r="J848" s="21">
        <f t="shared" si="27"/>
        <v>7.8609320553298057E-2</v>
      </c>
      <c r="L848" s="26">
        <v>817</v>
      </c>
      <c r="M848" s="26">
        <v>2206.3572725490521</v>
      </c>
      <c r="N848" s="26">
        <v>636.40347745094778</v>
      </c>
    </row>
    <row r="849" spans="1:14">
      <c r="A849" s="21">
        <v>1</v>
      </c>
      <c r="B849" s="3">
        <v>21</v>
      </c>
      <c r="C849" s="3">
        <v>31.1</v>
      </c>
      <c r="D849" s="3">
        <v>0</v>
      </c>
      <c r="E849" s="3">
        <v>0</v>
      </c>
      <c r="F849" s="3">
        <v>0</v>
      </c>
      <c r="G849" s="3">
        <v>1</v>
      </c>
      <c r="H849" s="3">
        <v>1526.3119999999999</v>
      </c>
      <c r="I849" s="21">
        <f t="shared" si="26"/>
        <v>2980.7520471463376</v>
      </c>
      <c r="J849" s="21">
        <f t="shared" si="27"/>
        <v>0.95291136225512074</v>
      </c>
      <c r="L849" s="26">
        <v>818</v>
      </c>
      <c r="M849" s="26">
        <v>6941.2452700535941</v>
      </c>
      <c r="N849" s="26">
        <v>-3343.6492700535941</v>
      </c>
    </row>
    <row r="850" spans="1:14">
      <c r="A850" s="21">
        <v>1</v>
      </c>
      <c r="B850" s="3">
        <v>59</v>
      </c>
      <c r="C850" s="3">
        <v>24.7</v>
      </c>
      <c r="D850" s="3">
        <v>0</v>
      </c>
      <c r="E850" s="3">
        <v>0</v>
      </c>
      <c r="F850" s="3">
        <v>0</v>
      </c>
      <c r="G850" s="3">
        <v>0</v>
      </c>
      <c r="H850" s="3">
        <v>12323.936</v>
      </c>
      <c r="I850" s="21">
        <f t="shared" si="26"/>
        <v>11362.435578423097</v>
      </c>
      <c r="J850" s="21">
        <f t="shared" si="27"/>
        <v>7.8018939856300956E-2</v>
      </c>
      <c r="L850" s="26">
        <v>819</v>
      </c>
      <c r="M850" s="26">
        <v>33076.341870285811</v>
      </c>
      <c r="N850" s="26">
        <v>-9675.0361202858112</v>
      </c>
    </row>
    <row r="851" spans="1:14">
      <c r="A851" s="21">
        <v>1</v>
      </c>
      <c r="B851" s="3">
        <v>23</v>
      </c>
      <c r="C851" s="3">
        <v>32.78</v>
      </c>
      <c r="D851" s="3">
        <v>2</v>
      </c>
      <c r="E851" s="3">
        <v>1</v>
      </c>
      <c r="F851" s="3">
        <v>1</v>
      </c>
      <c r="G851" s="3">
        <v>0</v>
      </c>
      <c r="H851" s="3">
        <v>36021.011200000001</v>
      </c>
      <c r="I851" s="21">
        <f t="shared" si="26"/>
        <v>28774.921080515956</v>
      </c>
      <c r="J851" s="21">
        <f t="shared" si="27"/>
        <v>0.20116287350323037</v>
      </c>
      <c r="L851" s="26">
        <v>820</v>
      </c>
      <c r="M851" s="26">
        <v>32191.630010278233</v>
      </c>
      <c r="N851" s="26">
        <v>22943.77207972177</v>
      </c>
    </row>
    <row r="852" spans="1:14">
      <c r="A852" s="21">
        <v>1</v>
      </c>
      <c r="B852" s="3">
        <v>57</v>
      </c>
      <c r="C852" s="3">
        <v>29.81</v>
      </c>
      <c r="D852" s="3">
        <v>0</v>
      </c>
      <c r="E852" s="3">
        <v>1</v>
      </c>
      <c r="F852" s="3">
        <v>1</v>
      </c>
      <c r="G852" s="3">
        <v>0</v>
      </c>
      <c r="H852" s="3">
        <v>27533.912899999999</v>
      </c>
      <c r="I852" s="21">
        <f t="shared" si="26"/>
        <v>35564.285308770261</v>
      </c>
      <c r="J852" s="21">
        <f t="shared" si="27"/>
        <v>0.29165387563822293</v>
      </c>
      <c r="L852" s="26">
        <v>821</v>
      </c>
      <c r="M852" s="26">
        <v>10500.917036872439</v>
      </c>
      <c r="N852" s="26">
        <v>-3054.9990368724393</v>
      </c>
    </row>
    <row r="853" spans="1:14">
      <c r="A853" s="21">
        <v>1</v>
      </c>
      <c r="B853" s="3">
        <v>53</v>
      </c>
      <c r="C853" s="3">
        <v>30.495000000000001</v>
      </c>
      <c r="D853" s="3">
        <v>0</v>
      </c>
      <c r="E853" s="3">
        <v>0</v>
      </c>
      <c r="F853" s="3">
        <v>0</v>
      </c>
      <c r="G853" s="3">
        <v>0</v>
      </c>
      <c r="H853" s="3">
        <v>10072.055050000001</v>
      </c>
      <c r="I853" s="21">
        <f t="shared" si="26"/>
        <v>11782.823769449995</v>
      </c>
      <c r="J853" s="21">
        <f t="shared" si="27"/>
        <v>0.16985299533782769</v>
      </c>
      <c r="L853" s="26">
        <v>822</v>
      </c>
      <c r="M853" s="26">
        <v>500.57610462506</v>
      </c>
      <c r="N853" s="26">
        <v>2180.3731953749402</v>
      </c>
    </row>
    <row r="854" spans="1:14">
      <c r="A854" s="21">
        <v>1</v>
      </c>
      <c r="B854" s="3">
        <v>60</v>
      </c>
      <c r="C854" s="3">
        <v>32.450000000000003</v>
      </c>
      <c r="D854" s="3">
        <v>0</v>
      </c>
      <c r="E854" s="3">
        <v>1</v>
      </c>
      <c r="F854" s="3">
        <v>1</v>
      </c>
      <c r="G854" s="3">
        <v>0</v>
      </c>
      <c r="H854" s="3">
        <v>45008.955499999996</v>
      </c>
      <c r="I854" s="21">
        <f t="shared" si="26"/>
        <v>37229.317604340147</v>
      </c>
      <c r="J854" s="21">
        <f t="shared" si="27"/>
        <v>0.17284644376294958</v>
      </c>
      <c r="L854" s="26">
        <v>823</v>
      </c>
      <c r="M854" s="26">
        <v>2144.1677032929265</v>
      </c>
      <c r="N854" s="26">
        <v>-522.28500329292638</v>
      </c>
    </row>
    <row r="855" spans="1:14">
      <c r="A855" s="21">
        <v>1</v>
      </c>
      <c r="B855" s="3">
        <v>51</v>
      </c>
      <c r="C855" s="3">
        <v>34.200000000000003</v>
      </c>
      <c r="D855" s="3">
        <v>1</v>
      </c>
      <c r="E855" s="3">
        <v>0</v>
      </c>
      <c r="F855" s="3">
        <v>0</v>
      </c>
      <c r="G855" s="3">
        <v>1</v>
      </c>
      <c r="H855" s="3">
        <v>9872.7009999999991</v>
      </c>
      <c r="I855" s="21">
        <f t="shared" si="26"/>
        <v>12212.27604798904</v>
      </c>
      <c r="J855" s="21">
        <f t="shared" si="27"/>
        <v>0.23697416218611719</v>
      </c>
      <c r="L855" s="26">
        <v>824</v>
      </c>
      <c r="M855" s="26">
        <v>9322.4155865361499</v>
      </c>
      <c r="N855" s="26">
        <v>-1103.2116865361495</v>
      </c>
    </row>
    <row r="856" spans="1:14">
      <c r="A856" s="21">
        <v>1</v>
      </c>
      <c r="B856" s="3">
        <v>23</v>
      </c>
      <c r="C856" s="3">
        <v>50.38</v>
      </c>
      <c r="D856" s="3">
        <v>1</v>
      </c>
      <c r="E856" s="3">
        <v>0</v>
      </c>
      <c r="F856" s="3">
        <v>1</v>
      </c>
      <c r="G856" s="3">
        <v>0</v>
      </c>
      <c r="H856" s="3">
        <v>2438.0551999999998</v>
      </c>
      <c r="I856" s="21">
        <f t="shared" si="26"/>
        <v>10419.589494446014</v>
      </c>
      <c r="J856" s="21">
        <f t="shared" si="27"/>
        <v>3.2737299362401702</v>
      </c>
      <c r="L856" s="26">
        <v>825</v>
      </c>
      <c r="M856" s="26">
        <v>11490.758261849631</v>
      </c>
      <c r="N856" s="26">
        <v>1032.8465381503684</v>
      </c>
    </row>
    <row r="857" spans="1:14">
      <c r="A857" s="21">
        <v>1</v>
      </c>
      <c r="B857" s="3">
        <v>27</v>
      </c>
      <c r="C857" s="3">
        <v>24.1</v>
      </c>
      <c r="D857" s="3">
        <v>0</v>
      </c>
      <c r="E857" s="3">
        <v>0</v>
      </c>
      <c r="F857" s="3">
        <v>0</v>
      </c>
      <c r="G857" s="3">
        <v>1</v>
      </c>
      <c r="H857" s="3">
        <v>2974.1260000000002</v>
      </c>
      <c r="I857" s="21">
        <f t="shared" si="26"/>
        <v>2152.3010477663202</v>
      </c>
      <c r="J857" s="21">
        <f t="shared" si="27"/>
        <v>0.27632486055859101</v>
      </c>
      <c r="L857" s="26">
        <v>826</v>
      </c>
      <c r="M857" s="26">
        <v>16003.375330359959</v>
      </c>
      <c r="N857" s="26">
        <v>65.709419640041233</v>
      </c>
    </row>
    <row r="858" spans="1:14">
      <c r="A858" s="21">
        <v>1</v>
      </c>
      <c r="B858" s="3">
        <v>55</v>
      </c>
      <c r="C858" s="3">
        <v>32.774999999999999</v>
      </c>
      <c r="D858" s="3">
        <v>0</v>
      </c>
      <c r="E858" s="3">
        <v>0</v>
      </c>
      <c r="F858" s="3">
        <v>0</v>
      </c>
      <c r="G858" s="3">
        <v>0</v>
      </c>
      <c r="H858" s="3">
        <v>10601.632250000001</v>
      </c>
      <c r="I858" s="21">
        <f t="shared" si="26"/>
        <v>13068.938793891019</v>
      </c>
      <c r="J858" s="21">
        <f t="shared" si="27"/>
        <v>0.23272893132951464</v>
      </c>
      <c r="L858" s="26">
        <v>827</v>
      </c>
      <c r="M858" s="26">
        <v>36920.87704975628</v>
      </c>
      <c r="N858" s="26">
        <v>6892.9890502437192</v>
      </c>
    </row>
    <row r="859" spans="1:14">
      <c r="A859" s="21">
        <v>1</v>
      </c>
      <c r="B859" s="3">
        <v>37</v>
      </c>
      <c r="C859" s="3">
        <v>30.78</v>
      </c>
      <c r="D859" s="3">
        <v>0</v>
      </c>
      <c r="E859" s="3">
        <v>1</v>
      </c>
      <c r="F859" s="3">
        <v>0</v>
      </c>
      <c r="G859" s="3">
        <v>0</v>
      </c>
      <c r="H859" s="3">
        <v>37270.1512</v>
      </c>
      <c r="I859" s="21">
        <f t="shared" si="26"/>
        <v>31611.109232797146</v>
      </c>
      <c r="J859" s="21">
        <f t="shared" si="27"/>
        <v>0.15183844940244984</v>
      </c>
      <c r="L859" s="26">
        <v>828</v>
      </c>
      <c r="M859" s="26">
        <v>30892.690109402996</v>
      </c>
      <c r="N859" s="26">
        <v>-10119.062359402997</v>
      </c>
    </row>
    <row r="860" spans="1:14">
      <c r="A860" s="21">
        <v>1</v>
      </c>
      <c r="B860" s="3">
        <v>61</v>
      </c>
      <c r="C860" s="3">
        <v>32.299999999999997</v>
      </c>
      <c r="D860" s="3">
        <v>2</v>
      </c>
      <c r="E860" s="3">
        <v>0</v>
      </c>
      <c r="F860" s="3">
        <v>0</v>
      </c>
      <c r="G860" s="3">
        <v>0</v>
      </c>
      <c r="H860" s="3">
        <v>14119.62</v>
      </c>
      <c r="I860" s="21">
        <f t="shared" si="26"/>
        <v>15393.210792482998</v>
      </c>
      <c r="J860" s="21">
        <f t="shared" si="27"/>
        <v>9.0200075673636901E-2</v>
      </c>
      <c r="L860" s="26">
        <v>829</v>
      </c>
      <c r="M860" s="26">
        <v>34053.767228557161</v>
      </c>
      <c r="N860" s="26">
        <v>5543.6399714428408</v>
      </c>
    </row>
    <row r="861" spans="1:14">
      <c r="A861" s="21">
        <v>1</v>
      </c>
      <c r="B861" s="3">
        <v>46</v>
      </c>
      <c r="C861" s="3">
        <v>35.53</v>
      </c>
      <c r="D861" s="3">
        <v>0</v>
      </c>
      <c r="E861" s="3">
        <v>1</v>
      </c>
      <c r="F861" s="3">
        <v>0</v>
      </c>
      <c r="G861" s="3">
        <v>0</v>
      </c>
      <c r="H861" s="3">
        <v>42111.664700000001</v>
      </c>
      <c r="I861" s="21">
        <f t="shared" si="26"/>
        <v>35532.713088403572</v>
      </c>
      <c r="J861" s="21">
        <f t="shared" si="27"/>
        <v>0.15622634864863058</v>
      </c>
      <c r="L861" s="26">
        <v>830</v>
      </c>
      <c r="M861" s="26">
        <v>5728.7241063538231</v>
      </c>
      <c r="N861" s="26">
        <v>388.77039364617667</v>
      </c>
    </row>
    <row r="862" spans="1:14">
      <c r="A862" s="21">
        <v>1</v>
      </c>
      <c r="B862" s="3">
        <v>53</v>
      </c>
      <c r="C862" s="3">
        <v>23.75</v>
      </c>
      <c r="D862" s="3">
        <v>2</v>
      </c>
      <c r="E862" s="3">
        <v>0</v>
      </c>
      <c r="F862" s="3">
        <v>0</v>
      </c>
      <c r="G862" s="3">
        <v>0</v>
      </c>
      <c r="H862" s="3">
        <v>11729.6795</v>
      </c>
      <c r="I862" s="21">
        <f t="shared" si="26"/>
        <v>10441.776255516641</v>
      </c>
      <c r="J862" s="21">
        <f t="shared" si="27"/>
        <v>0.1097986730569543</v>
      </c>
      <c r="L862" s="26">
        <v>831</v>
      </c>
      <c r="M862" s="26">
        <v>14452.303122863217</v>
      </c>
      <c r="N862" s="26">
        <v>-1058.5471228632177</v>
      </c>
    </row>
    <row r="863" spans="1:14">
      <c r="A863" s="21">
        <v>1</v>
      </c>
      <c r="B863" s="3">
        <v>49</v>
      </c>
      <c r="C863" s="3">
        <v>23.844999999999999</v>
      </c>
      <c r="D863" s="3">
        <v>3</v>
      </c>
      <c r="E863" s="3">
        <v>1</v>
      </c>
      <c r="F863" s="3">
        <v>0</v>
      </c>
      <c r="G863" s="3">
        <v>0</v>
      </c>
      <c r="H863" s="3">
        <v>24106.912550000001</v>
      </c>
      <c r="I863" s="21">
        <f t="shared" si="26"/>
        <v>33761.340697184831</v>
      </c>
      <c r="J863" s="21">
        <f t="shared" si="27"/>
        <v>0.40048380841638842</v>
      </c>
      <c r="L863" s="26">
        <v>832</v>
      </c>
      <c r="M863" s="26">
        <v>5837.3397156429746</v>
      </c>
      <c r="N863" s="26">
        <v>-570.97411564297454</v>
      </c>
    </row>
    <row r="864" spans="1:14">
      <c r="A864" s="21">
        <v>1</v>
      </c>
      <c r="B864" s="3">
        <v>20</v>
      </c>
      <c r="C864" s="3">
        <v>29.6</v>
      </c>
      <c r="D864" s="3">
        <v>0</v>
      </c>
      <c r="E864" s="3">
        <v>0</v>
      </c>
      <c r="F864" s="3">
        <v>0</v>
      </c>
      <c r="G864" s="3">
        <v>1</v>
      </c>
      <c r="H864" s="3">
        <v>1875.3440000000001</v>
      </c>
      <c r="I864" s="21">
        <f t="shared" si="26"/>
        <v>2215.783654421989</v>
      </c>
      <c r="J864" s="21">
        <f t="shared" si="27"/>
        <v>0.18153451016026337</v>
      </c>
      <c r="L864" s="26">
        <v>833</v>
      </c>
      <c r="M864" s="26">
        <v>4048.7874166905999</v>
      </c>
      <c r="N864" s="26">
        <v>670.94913330939971</v>
      </c>
    </row>
    <row r="865" spans="1:14">
      <c r="A865" s="21">
        <v>1</v>
      </c>
      <c r="B865" s="3">
        <v>48</v>
      </c>
      <c r="C865" s="3">
        <v>33.11</v>
      </c>
      <c r="D865" s="3">
        <v>0</v>
      </c>
      <c r="E865" s="3">
        <v>1</v>
      </c>
      <c r="F865" s="3">
        <v>1</v>
      </c>
      <c r="G865" s="3">
        <v>0</v>
      </c>
      <c r="H865" s="3">
        <v>40974.164900000003</v>
      </c>
      <c r="I865" s="21">
        <f t="shared" si="26"/>
        <v>34368.744197763532</v>
      </c>
      <c r="J865" s="21">
        <f t="shared" si="27"/>
        <v>0.16120940398315406</v>
      </c>
      <c r="L865" s="26">
        <v>834</v>
      </c>
      <c r="M865" s="26">
        <v>14386.863721359705</v>
      </c>
      <c r="N865" s="26">
        <v>-2642.9296213597045</v>
      </c>
    </row>
    <row r="866" spans="1:14">
      <c r="A866" s="21">
        <v>1</v>
      </c>
      <c r="B866" s="3">
        <v>25</v>
      </c>
      <c r="C866" s="3">
        <v>24.13</v>
      </c>
      <c r="D866" s="3">
        <v>0</v>
      </c>
      <c r="E866" s="3">
        <v>1</v>
      </c>
      <c r="F866" s="3">
        <v>0</v>
      </c>
      <c r="G866" s="3">
        <v>0</v>
      </c>
      <c r="H866" s="3">
        <v>15817.985699999999</v>
      </c>
      <c r="I866" s="21">
        <f t="shared" si="26"/>
        <v>26275.067669323158</v>
      </c>
      <c r="J866" s="21">
        <f t="shared" si="27"/>
        <v>0.66108809096490451</v>
      </c>
      <c r="L866" s="26">
        <v>835</v>
      </c>
      <c r="M866" s="26">
        <v>9011.2417112313469</v>
      </c>
      <c r="N866" s="26">
        <v>-3633.7839112313468</v>
      </c>
    </row>
    <row r="867" spans="1:14">
      <c r="A867" s="21">
        <v>1</v>
      </c>
      <c r="B867" s="3">
        <v>25</v>
      </c>
      <c r="C867" s="3">
        <v>32.229999999999997</v>
      </c>
      <c r="D867" s="3">
        <v>1</v>
      </c>
      <c r="E867" s="3">
        <v>0</v>
      </c>
      <c r="F867" s="3">
        <v>1</v>
      </c>
      <c r="G867" s="3">
        <v>0</v>
      </c>
      <c r="H867" s="3">
        <v>18218.161390000001</v>
      </c>
      <c r="I867" s="21">
        <f t="shared" si="26"/>
        <v>4787.2620502942509</v>
      </c>
      <c r="J867" s="21">
        <f t="shared" si="27"/>
        <v>0.73722584031328253</v>
      </c>
      <c r="L867" s="26">
        <v>836</v>
      </c>
      <c r="M867" s="26">
        <v>10894.433427240652</v>
      </c>
      <c r="N867" s="26">
        <v>-3734.1031272406526</v>
      </c>
    </row>
    <row r="868" spans="1:14">
      <c r="A868" s="21">
        <v>1</v>
      </c>
      <c r="B868" s="3">
        <v>57</v>
      </c>
      <c r="C868" s="3">
        <v>28.1</v>
      </c>
      <c r="D868" s="3">
        <v>0</v>
      </c>
      <c r="E868" s="3">
        <v>0</v>
      </c>
      <c r="F868" s="3">
        <v>0</v>
      </c>
      <c r="G868" s="3">
        <v>1</v>
      </c>
      <c r="H868" s="3">
        <v>10965.446</v>
      </c>
      <c r="I868" s="21">
        <f t="shared" si="26"/>
        <v>11217.058105448647</v>
      </c>
      <c r="J868" s="21">
        <f t="shared" si="27"/>
        <v>2.2945907120298311E-2</v>
      </c>
      <c r="L868" s="26">
        <v>837</v>
      </c>
      <c r="M868" s="26">
        <v>6971.3044404148895</v>
      </c>
      <c r="N868" s="26">
        <v>-2569.0714404148894</v>
      </c>
    </row>
    <row r="869" spans="1:14">
      <c r="A869" s="21">
        <v>1</v>
      </c>
      <c r="B869" s="3">
        <v>37</v>
      </c>
      <c r="C869" s="3">
        <v>47.6</v>
      </c>
      <c r="D869" s="3">
        <v>2</v>
      </c>
      <c r="E869" s="3">
        <v>1</v>
      </c>
      <c r="F869" s="3">
        <v>0</v>
      </c>
      <c r="G869" s="3">
        <v>1</v>
      </c>
      <c r="H869" s="3">
        <v>46113.510999999999</v>
      </c>
      <c r="I869" s="21">
        <f t="shared" si="26"/>
        <v>37467.399542027961</v>
      </c>
      <c r="J869" s="21">
        <f t="shared" si="27"/>
        <v>0.18749627322829612</v>
      </c>
      <c r="L869" s="26">
        <v>838</v>
      </c>
      <c r="M869" s="26">
        <v>11813.911624933724</v>
      </c>
      <c r="N869" s="26">
        <v>-156.19272493372409</v>
      </c>
    </row>
    <row r="870" spans="1:14">
      <c r="A870" s="21">
        <v>1</v>
      </c>
      <c r="B870" s="3">
        <v>38</v>
      </c>
      <c r="C870" s="3">
        <v>28</v>
      </c>
      <c r="D870" s="3">
        <v>3</v>
      </c>
      <c r="E870" s="3">
        <v>0</v>
      </c>
      <c r="F870" s="3">
        <v>0</v>
      </c>
      <c r="G870" s="3">
        <v>1</v>
      </c>
      <c r="H870" s="3">
        <v>7151.0919999999996</v>
      </c>
      <c r="I870" s="21">
        <f t="shared" si="26"/>
        <v>7714.7049833597612</v>
      </c>
      <c r="J870" s="21">
        <f t="shared" si="27"/>
        <v>7.8814953486790768E-2</v>
      </c>
      <c r="L870" s="26">
        <v>839</v>
      </c>
      <c r="M870" s="26">
        <v>5719.1484438672906</v>
      </c>
      <c r="N870" s="26">
        <v>683.14290613270987</v>
      </c>
    </row>
    <row r="871" spans="1:14">
      <c r="A871" s="21">
        <v>1</v>
      </c>
      <c r="B871" s="3">
        <v>55</v>
      </c>
      <c r="C871" s="3">
        <v>33.534999999999997</v>
      </c>
      <c r="D871" s="3">
        <v>2</v>
      </c>
      <c r="E871" s="3">
        <v>0</v>
      </c>
      <c r="F871" s="3">
        <v>0</v>
      </c>
      <c r="G871" s="3">
        <v>0</v>
      </c>
      <c r="H871" s="3">
        <v>12269.68865</v>
      </c>
      <c r="I871" s="21">
        <f t="shared" si="26"/>
        <v>14269.394497127949</v>
      </c>
      <c r="J871" s="21">
        <f t="shared" si="27"/>
        <v>0.16297934724920252</v>
      </c>
      <c r="L871" s="26">
        <v>840</v>
      </c>
      <c r="M871" s="26">
        <v>13614.400454396768</v>
      </c>
      <c r="N871" s="26">
        <v>-992.22095439676741</v>
      </c>
    </row>
    <row r="872" spans="1:14">
      <c r="A872" s="21">
        <v>1</v>
      </c>
      <c r="B872" s="3">
        <v>36</v>
      </c>
      <c r="C872" s="3">
        <v>19.855</v>
      </c>
      <c r="D872" s="3">
        <v>0</v>
      </c>
      <c r="E872" s="3">
        <v>0</v>
      </c>
      <c r="F872" s="3">
        <v>0</v>
      </c>
      <c r="G872" s="3">
        <v>0</v>
      </c>
      <c r="H872" s="3">
        <v>5458.0464499999998</v>
      </c>
      <c r="I872" s="21">
        <f t="shared" si="26"/>
        <v>3810.5713272666735</v>
      </c>
      <c r="J872" s="21">
        <f t="shared" si="27"/>
        <v>0.30184336792027966</v>
      </c>
      <c r="L872" s="26">
        <v>841</v>
      </c>
      <c r="M872" s="26">
        <v>2980.7520471463376</v>
      </c>
      <c r="N872" s="26">
        <v>-1454.4400471463377</v>
      </c>
    </row>
    <row r="873" spans="1:14">
      <c r="A873" s="21">
        <v>1</v>
      </c>
      <c r="B873" s="3">
        <v>51</v>
      </c>
      <c r="C873" s="3">
        <v>25.4</v>
      </c>
      <c r="D873" s="3">
        <v>0</v>
      </c>
      <c r="E873" s="3">
        <v>0</v>
      </c>
      <c r="F873" s="3">
        <v>0</v>
      </c>
      <c r="G873" s="3">
        <v>1</v>
      </c>
      <c r="H873" s="3">
        <v>8782.4689999999991</v>
      </c>
      <c r="I873" s="21">
        <f t="shared" si="26"/>
        <v>8760.6881579197034</v>
      </c>
      <c r="J873" s="21">
        <f t="shared" si="27"/>
        <v>2.480036317839069E-3</v>
      </c>
      <c r="L873" s="26">
        <v>842</v>
      </c>
      <c r="M873" s="26">
        <v>11362.435578423097</v>
      </c>
      <c r="N873" s="26">
        <v>961.50042157690223</v>
      </c>
    </row>
    <row r="874" spans="1:14">
      <c r="A874" s="21">
        <v>1</v>
      </c>
      <c r="B874" s="3">
        <v>40</v>
      </c>
      <c r="C874" s="3">
        <v>29.9</v>
      </c>
      <c r="D874" s="3">
        <v>2</v>
      </c>
      <c r="E874" s="3">
        <v>0</v>
      </c>
      <c r="F874" s="3">
        <v>0</v>
      </c>
      <c r="G874" s="3">
        <v>1</v>
      </c>
      <c r="H874" s="3">
        <v>6600.3609999999999</v>
      </c>
      <c r="I874" s="21">
        <f t="shared" si="26"/>
        <v>8400.5921561823216</v>
      </c>
      <c r="J874" s="21">
        <f t="shared" si="27"/>
        <v>0.27274737793619497</v>
      </c>
      <c r="L874" s="26">
        <v>843</v>
      </c>
      <c r="M874" s="26">
        <v>28774.921080515956</v>
      </c>
      <c r="N874" s="26">
        <v>7246.0901194840444</v>
      </c>
    </row>
    <row r="875" spans="1:14">
      <c r="A875" s="21">
        <v>1</v>
      </c>
      <c r="B875" s="3">
        <v>18</v>
      </c>
      <c r="C875" s="3">
        <v>37.29</v>
      </c>
      <c r="D875" s="3">
        <v>0</v>
      </c>
      <c r="E875" s="3">
        <v>0</v>
      </c>
      <c r="F875" s="3">
        <v>1</v>
      </c>
      <c r="G875" s="3">
        <v>0</v>
      </c>
      <c r="H875" s="3">
        <v>1141.4450999999999</v>
      </c>
      <c r="I875" s="21">
        <f t="shared" si="26"/>
        <v>4230.1983252474811</v>
      </c>
      <c r="J875" s="21">
        <f t="shared" si="27"/>
        <v>2.7060024395807396</v>
      </c>
      <c r="L875" s="26">
        <v>844</v>
      </c>
      <c r="M875" s="26">
        <v>35564.285308770261</v>
      </c>
      <c r="N875" s="26">
        <v>-8030.3724087702612</v>
      </c>
    </row>
    <row r="876" spans="1:14">
      <c r="A876" s="21">
        <v>1</v>
      </c>
      <c r="B876" s="3">
        <v>57</v>
      </c>
      <c r="C876" s="3">
        <v>43.7</v>
      </c>
      <c r="D876" s="3">
        <v>1</v>
      </c>
      <c r="E876" s="3">
        <v>0</v>
      </c>
      <c r="F876" s="3">
        <v>0</v>
      </c>
      <c r="G876" s="3">
        <v>1</v>
      </c>
      <c r="H876" s="3">
        <v>11576.13</v>
      </c>
      <c r="I876" s="21">
        <f t="shared" si="26"/>
        <v>16971.407071701578</v>
      </c>
      <c r="J876" s="21">
        <f t="shared" si="27"/>
        <v>0.46606915019972822</v>
      </c>
      <c r="L876" s="26">
        <v>845</v>
      </c>
      <c r="M876" s="26">
        <v>11782.823769449995</v>
      </c>
      <c r="N876" s="26">
        <v>-1710.768719449994</v>
      </c>
    </row>
    <row r="877" spans="1:14">
      <c r="A877" s="21">
        <v>1</v>
      </c>
      <c r="B877" s="3">
        <v>61</v>
      </c>
      <c r="C877" s="3">
        <v>23.655000000000001</v>
      </c>
      <c r="D877" s="3">
        <v>0</v>
      </c>
      <c r="E877" s="3">
        <v>0</v>
      </c>
      <c r="F877" s="3">
        <v>0</v>
      </c>
      <c r="G877" s="3">
        <v>0</v>
      </c>
      <c r="H877" s="3">
        <v>13129.603450000001</v>
      </c>
      <c r="I877" s="21">
        <f t="shared" si="26"/>
        <v>11522.568164877292</v>
      </c>
      <c r="J877" s="21">
        <f t="shared" si="27"/>
        <v>0.12239785392168176</v>
      </c>
      <c r="L877" s="26">
        <v>846</v>
      </c>
      <c r="M877" s="26">
        <v>37229.317604340147</v>
      </c>
      <c r="N877" s="26">
        <v>7779.6378956598492</v>
      </c>
    </row>
    <row r="878" spans="1:14">
      <c r="A878" s="21">
        <v>1</v>
      </c>
      <c r="B878" s="3">
        <v>25</v>
      </c>
      <c r="C878" s="3">
        <v>24.3</v>
      </c>
      <c r="D878" s="3">
        <v>3</v>
      </c>
      <c r="E878" s="3">
        <v>0</v>
      </c>
      <c r="F878" s="3">
        <v>0</v>
      </c>
      <c r="G878" s="3">
        <v>1</v>
      </c>
      <c r="H878" s="3">
        <v>4391.652</v>
      </c>
      <c r="I878" s="21">
        <f t="shared" si="26"/>
        <v>3120.6489667227515</v>
      </c>
      <c r="J878" s="21">
        <f t="shared" si="27"/>
        <v>0.28941342193717728</v>
      </c>
      <c r="L878" s="26">
        <v>847</v>
      </c>
      <c r="M878" s="26">
        <v>12212.27604798904</v>
      </c>
      <c r="N878" s="26">
        <v>-2339.5750479890412</v>
      </c>
    </row>
    <row r="879" spans="1:14">
      <c r="A879" s="21">
        <v>1</v>
      </c>
      <c r="B879" s="3">
        <v>50</v>
      </c>
      <c r="C879" s="3">
        <v>36.200000000000003</v>
      </c>
      <c r="D879" s="3">
        <v>0</v>
      </c>
      <c r="E879" s="3">
        <v>0</v>
      </c>
      <c r="F879" s="3">
        <v>0</v>
      </c>
      <c r="G879" s="3">
        <v>1</v>
      </c>
      <c r="H879" s="3">
        <v>8457.8179999999993</v>
      </c>
      <c r="I879" s="21">
        <f t="shared" si="26"/>
        <v>12161.008182409809</v>
      </c>
      <c r="J879" s="21">
        <f t="shared" si="27"/>
        <v>0.43784226409338789</v>
      </c>
      <c r="L879" s="26">
        <v>848</v>
      </c>
      <c r="M879" s="26">
        <v>10419.589494446014</v>
      </c>
      <c r="N879" s="26">
        <v>-7981.5342944460144</v>
      </c>
    </row>
    <row r="880" spans="1:14">
      <c r="A880" s="21">
        <v>1</v>
      </c>
      <c r="B880" s="3">
        <v>26</v>
      </c>
      <c r="C880" s="3">
        <v>29.48</v>
      </c>
      <c r="D880" s="3">
        <v>1</v>
      </c>
      <c r="E880" s="3">
        <v>0</v>
      </c>
      <c r="F880" s="3">
        <v>1</v>
      </c>
      <c r="G880" s="3">
        <v>0</v>
      </c>
      <c r="H880" s="3">
        <v>3392.3652000000002</v>
      </c>
      <c r="I880" s="21">
        <f t="shared" si="26"/>
        <v>4113.0047704038516</v>
      </c>
      <c r="J880" s="21">
        <f t="shared" si="27"/>
        <v>0.21242983226094034</v>
      </c>
      <c r="L880" s="26">
        <v>849</v>
      </c>
      <c r="M880" s="26">
        <v>2152.3010477663202</v>
      </c>
      <c r="N880" s="26">
        <v>821.82495223368005</v>
      </c>
    </row>
    <row r="881" spans="1:14">
      <c r="A881" s="21">
        <v>1</v>
      </c>
      <c r="B881" s="3">
        <v>42</v>
      </c>
      <c r="C881" s="3">
        <v>24.86</v>
      </c>
      <c r="D881" s="3">
        <v>0</v>
      </c>
      <c r="E881" s="3">
        <v>0</v>
      </c>
      <c r="F881" s="3">
        <v>1</v>
      </c>
      <c r="G881" s="3">
        <v>0</v>
      </c>
      <c r="H881" s="3">
        <v>5966.8873999999996</v>
      </c>
      <c r="I881" s="21">
        <f t="shared" si="26"/>
        <v>6189.0399095183902</v>
      </c>
      <c r="J881" s="21">
        <f t="shared" si="27"/>
        <v>3.7230886830274465E-2</v>
      </c>
      <c r="L881" s="26">
        <v>850</v>
      </c>
      <c r="M881" s="26">
        <v>13068.938793891019</v>
      </c>
      <c r="N881" s="26">
        <v>-2467.306543891018</v>
      </c>
    </row>
    <row r="882" spans="1:14">
      <c r="A882" s="21">
        <v>1</v>
      </c>
      <c r="B882" s="3">
        <v>43</v>
      </c>
      <c r="C882" s="3">
        <v>30.1</v>
      </c>
      <c r="D882" s="3">
        <v>1</v>
      </c>
      <c r="E882" s="3">
        <v>0</v>
      </c>
      <c r="F882" s="3">
        <v>0</v>
      </c>
      <c r="G882" s="3">
        <v>1</v>
      </c>
      <c r="H882" s="3">
        <v>6849.0259999999998</v>
      </c>
      <c r="I882" s="21">
        <f t="shared" si="26"/>
        <v>8767.7954505840098</v>
      </c>
      <c r="J882" s="21">
        <f t="shared" si="27"/>
        <v>0.28015216332716653</v>
      </c>
      <c r="L882" s="26">
        <v>851</v>
      </c>
      <c r="M882" s="26">
        <v>31611.109232797146</v>
      </c>
      <c r="N882" s="26">
        <v>5659.0419672028547</v>
      </c>
    </row>
    <row r="883" spans="1:14">
      <c r="A883" s="21">
        <v>1</v>
      </c>
      <c r="B883" s="3">
        <v>44</v>
      </c>
      <c r="C883" s="3">
        <v>21.85</v>
      </c>
      <c r="D883" s="3">
        <v>3</v>
      </c>
      <c r="E883" s="3">
        <v>0</v>
      </c>
      <c r="F883" s="3">
        <v>0</v>
      </c>
      <c r="G883" s="3">
        <v>0</v>
      </c>
      <c r="H883" s="3">
        <v>8891.1394999999993</v>
      </c>
      <c r="I883" s="21">
        <f t="shared" si="26"/>
        <v>7956.8443483188948</v>
      </c>
      <c r="J883" s="21">
        <f t="shared" si="27"/>
        <v>0.10508159856012883</v>
      </c>
      <c r="L883" s="26">
        <v>852</v>
      </c>
      <c r="M883" s="26">
        <v>15393.210792482998</v>
      </c>
      <c r="N883" s="26">
        <v>-1273.5907924829971</v>
      </c>
    </row>
    <row r="884" spans="1:14">
      <c r="A884" s="21">
        <v>1</v>
      </c>
      <c r="B884" s="3">
        <v>23</v>
      </c>
      <c r="C884" s="3">
        <v>28.12</v>
      </c>
      <c r="D884" s="3">
        <v>0</v>
      </c>
      <c r="E884" s="3">
        <v>0</v>
      </c>
      <c r="F884" s="3">
        <v>0</v>
      </c>
      <c r="G884" s="3">
        <v>0</v>
      </c>
      <c r="H884" s="3">
        <v>2690.1138000000001</v>
      </c>
      <c r="I884" s="21">
        <f t="shared" si="26"/>
        <v>3268.3588807086026</v>
      </c>
      <c r="J884" s="21">
        <f t="shared" si="27"/>
        <v>0.21495190304164918</v>
      </c>
      <c r="L884" s="26">
        <v>853</v>
      </c>
      <c r="M884" s="26">
        <v>35532.713088403572</v>
      </c>
      <c r="N884" s="26">
        <v>6578.9516115964288</v>
      </c>
    </row>
    <row r="885" spans="1:14">
      <c r="A885" s="21">
        <v>1</v>
      </c>
      <c r="B885" s="3">
        <v>49</v>
      </c>
      <c r="C885" s="3">
        <v>27.1</v>
      </c>
      <c r="D885" s="3">
        <v>1</v>
      </c>
      <c r="E885" s="3">
        <v>0</v>
      </c>
      <c r="F885" s="3">
        <v>0</v>
      </c>
      <c r="G885" s="3">
        <v>1</v>
      </c>
      <c r="H885" s="3">
        <v>26140.3603</v>
      </c>
      <c r="I885" s="21">
        <f t="shared" si="26"/>
        <v>9293.9097901355217</v>
      </c>
      <c r="J885" s="21">
        <f t="shared" si="27"/>
        <v>0.64446129726316281</v>
      </c>
      <c r="L885" s="26">
        <v>854</v>
      </c>
      <c r="M885" s="26">
        <v>10441.776255516641</v>
      </c>
      <c r="N885" s="26">
        <v>1287.9032444833592</v>
      </c>
    </row>
    <row r="886" spans="1:14">
      <c r="A886" s="21">
        <v>1</v>
      </c>
      <c r="B886" s="3">
        <v>33</v>
      </c>
      <c r="C886" s="3">
        <v>33.44</v>
      </c>
      <c r="D886" s="3">
        <v>5</v>
      </c>
      <c r="E886" s="3">
        <v>0</v>
      </c>
      <c r="F886" s="3">
        <v>1</v>
      </c>
      <c r="G886" s="3">
        <v>0</v>
      </c>
      <c r="H886" s="3">
        <v>6653.7885999999999</v>
      </c>
      <c r="I886" s="21">
        <f t="shared" si="26"/>
        <v>9139.2457680011285</v>
      </c>
      <c r="J886" s="21">
        <f t="shared" si="27"/>
        <v>0.37354014643644201</v>
      </c>
      <c r="L886" s="26">
        <v>855</v>
      </c>
      <c r="M886" s="26">
        <v>33761.340697184831</v>
      </c>
      <c r="N886" s="26">
        <v>-9654.4281471848299</v>
      </c>
    </row>
    <row r="887" spans="1:14">
      <c r="A887" s="21">
        <v>1</v>
      </c>
      <c r="B887" s="3">
        <v>41</v>
      </c>
      <c r="C887" s="3">
        <v>28.8</v>
      </c>
      <c r="D887" s="3">
        <v>1</v>
      </c>
      <c r="E887" s="3">
        <v>0</v>
      </c>
      <c r="F887" s="3">
        <v>0</v>
      </c>
      <c r="G887" s="3">
        <v>1</v>
      </c>
      <c r="H887" s="3">
        <v>6282.2349999999997</v>
      </c>
      <c r="I887" s="21">
        <f t="shared" si="26"/>
        <v>7813.5489341812081</v>
      </c>
      <c r="J887" s="21">
        <f t="shared" si="27"/>
        <v>0.24375304874478726</v>
      </c>
      <c r="L887" s="26">
        <v>856</v>
      </c>
      <c r="M887" s="26">
        <v>2215.783654421989</v>
      </c>
      <c r="N887" s="26">
        <v>-340.43965442198896</v>
      </c>
    </row>
    <row r="888" spans="1:14">
      <c r="A888" s="21">
        <v>1</v>
      </c>
      <c r="B888" s="3">
        <v>37</v>
      </c>
      <c r="C888" s="3">
        <v>29.5</v>
      </c>
      <c r="D888" s="3">
        <v>2</v>
      </c>
      <c r="E888" s="3">
        <v>0</v>
      </c>
      <c r="F888" s="3">
        <v>0</v>
      </c>
      <c r="G888" s="3">
        <v>1</v>
      </c>
      <c r="H888" s="3">
        <v>6311.9520000000002</v>
      </c>
      <c r="I888" s="21">
        <f t="shared" si="26"/>
        <v>7494.1164504140907</v>
      </c>
      <c r="J888" s="21">
        <f t="shared" si="27"/>
        <v>0.18728983528615084</v>
      </c>
      <c r="L888" s="26">
        <v>857</v>
      </c>
      <c r="M888" s="26">
        <v>34368.744197763532</v>
      </c>
      <c r="N888" s="26">
        <v>6605.4207022364717</v>
      </c>
    </row>
    <row r="889" spans="1:14">
      <c r="A889" s="21">
        <v>1</v>
      </c>
      <c r="B889" s="3">
        <v>22</v>
      </c>
      <c r="C889" s="3">
        <v>34.799999999999997</v>
      </c>
      <c r="D889" s="3">
        <v>3</v>
      </c>
      <c r="E889" s="3">
        <v>0</v>
      </c>
      <c r="F889" s="3">
        <v>0</v>
      </c>
      <c r="G889" s="3">
        <v>1</v>
      </c>
      <c r="H889" s="3">
        <v>3443.0639999999999</v>
      </c>
      <c r="I889" s="21">
        <f t="shared" si="26"/>
        <v>5905.3638095429369</v>
      </c>
      <c r="J889" s="21">
        <f t="shared" si="27"/>
        <v>0.71514784783057683</v>
      </c>
      <c r="L889" s="26">
        <v>858</v>
      </c>
      <c r="M889" s="26">
        <v>26275.067669323158</v>
      </c>
      <c r="N889" s="26">
        <v>-10457.081969323159</v>
      </c>
    </row>
    <row r="890" spans="1:14">
      <c r="A890" s="21">
        <v>1</v>
      </c>
      <c r="B890" s="3">
        <v>23</v>
      </c>
      <c r="C890" s="3">
        <v>27.36</v>
      </c>
      <c r="D890" s="3">
        <v>1</v>
      </c>
      <c r="E890" s="3">
        <v>0</v>
      </c>
      <c r="F890" s="3">
        <v>0</v>
      </c>
      <c r="G890" s="3">
        <v>0</v>
      </c>
      <c r="H890" s="3">
        <v>2789.0574000000001</v>
      </c>
      <c r="I890" s="21">
        <f t="shared" si="26"/>
        <v>3482.5356107315811</v>
      </c>
      <c r="J890" s="21">
        <f t="shared" si="27"/>
        <v>0.24864250220579215</v>
      </c>
      <c r="L890" s="26">
        <v>859</v>
      </c>
      <c r="M890" s="26">
        <v>4787.2620502942509</v>
      </c>
      <c r="N890" s="26">
        <v>13430.899339705749</v>
      </c>
    </row>
    <row r="891" spans="1:14">
      <c r="A891" s="21">
        <v>1</v>
      </c>
      <c r="B891" s="3">
        <v>21</v>
      </c>
      <c r="C891" s="3">
        <v>22.135000000000002</v>
      </c>
      <c r="D891" s="3">
        <v>0</v>
      </c>
      <c r="E891" s="3">
        <v>0</v>
      </c>
      <c r="F891" s="3">
        <v>0</v>
      </c>
      <c r="G891" s="3">
        <v>0</v>
      </c>
      <c r="H891" s="3">
        <v>2585.8506499999999</v>
      </c>
      <c r="I891" s="21">
        <f t="shared" si="26"/>
        <v>727.57771108224733</v>
      </c>
      <c r="J891" s="21">
        <f t="shared" si="27"/>
        <v>0.7186311935369325</v>
      </c>
      <c r="L891" s="26">
        <v>860</v>
      </c>
      <c r="M891" s="26">
        <v>11217.058105448647</v>
      </c>
      <c r="N891" s="26">
        <v>-251.61210544864662</v>
      </c>
    </row>
    <row r="892" spans="1:14">
      <c r="A892" s="21">
        <v>1</v>
      </c>
      <c r="B892" s="3">
        <v>51</v>
      </c>
      <c r="C892" s="3">
        <v>37.049999999999997</v>
      </c>
      <c r="D892" s="3">
        <v>3</v>
      </c>
      <c r="E892" s="3">
        <v>1</v>
      </c>
      <c r="F892" s="3">
        <v>0</v>
      </c>
      <c r="G892" s="3">
        <v>0</v>
      </c>
      <c r="H892" s="3">
        <v>46255.112500000003</v>
      </c>
      <c r="I892" s="21">
        <f t="shared" si="26"/>
        <v>38747.112303582595</v>
      </c>
      <c r="J892" s="21">
        <f t="shared" si="27"/>
        <v>0.16231719675133008</v>
      </c>
      <c r="L892" s="26">
        <v>861</v>
      </c>
      <c r="M892" s="26">
        <v>37467.399542027961</v>
      </c>
      <c r="N892" s="26">
        <v>8646.1114579720379</v>
      </c>
    </row>
    <row r="893" spans="1:14">
      <c r="A893" s="21">
        <v>1</v>
      </c>
      <c r="B893" s="3">
        <v>25</v>
      </c>
      <c r="C893" s="3">
        <v>26.695</v>
      </c>
      <c r="D893" s="3">
        <v>4</v>
      </c>
      <c r="E893" s="3">
        <v>0</v>
      </c>
      <c r="F893" s="3">
        <v>0</v>
      </c>
      <c r="G893" s="3">
        <v>0</v>
      </c>
      <c r="H893" s="3">
        <v>4877.9810500000003</v>
      </c>
      <c r="I893" s="21">
        <f t="shared" si="26"/>
        <v>5185.9843376441759</v>
      </c>
      <c r="J893" s="21">
        <f t="shared" si="27"/>
        <v>6.3141550671701671E-2</v>
      </c>
      <c r="L893" s="26">
        <v>862</v>
      </c>
      <c r="M893" s="26">
        <v>7714.7049833597612</v>
      </c>
      <c r="N893" s="26">
        <v>-563.61298335976153</v>
      </c>
    </row>
    <row r="894" spans="1:14">
      <c r="A894" s="21">
        <v>1</v>
      </c>
      <c r="B894" s="3">
        <v>32</v>
      </c>
      <c r="C894" s="3">
        <v>28.93</v>
      </c>
      <c r="D894" s="3">
        <v>1</v>
      </c>
      <c r="E894" s="3">
        <v>1</v>
      </c>
      <c r="F894" s="3">
        <v>1</v>
      </c>
      <c r="G894" s="3">
        <v>0</v>
      </c>
      <c r="H894" s="3">
        <v>19719.6947</v>
      </c>
      <c r="I894" s="21">
        <f t="shared" si="26"/>
        <v>29312.665312999627</v>
      </c>
      <c r="J894" s="21">
        <f t="shared" si="27"/>
        <v>0.48646648738429132</v>
      </c>
      <c r="L894" s="26">
        <v>863</v>
      </c>
      <c r="M894" s="26">
        <v>14269.394497127949</v>
      </c>
      <c r="N894" s="26">
        <v>-1999.7058471279488</v>
      </c>
    </row>
    <row r="895" spans="1:14">
      <c r="A895" s="21">
        <v>1</v>
      </c>
      <c r="B895" s="3">
        <v>57</v>
      </c>
      <c r="C895" s="3">
        <v>28.975000000000001</v>
      </c>
      <c r="D895" s="3">
        <v>0</v>
      </c>
      <c r="E895" s="3">
        <v>1</v>
      </c>
      <c r="F895" s="3">
        <v>0</v>
      </c>
      <c r="G895" s="3">
        <v>0</v>
      </c>
      <c r="H895" s="3">
        <v>27218.437249999999</v>
      </c>
      <c r="I895" s="21">
        <f t="shared" si="26"/>
        <v>36139.989436104821</v>
      </c>
      <c r="J895" s="21">
        <f t="shared" si="27"/>
        <v>0.32777606238597778</v>
      </c>
      <c r="L895" s="26">
        <v>864</v>
      </c>
      <c r="M895" s="26">
        <v>3810.5713272666735</v>
      </c>
      <c r="N895" s="26">
        <v>1647.4751227333263</v>
      </c>
    </row>
    <row r="896" spans="1:14">
      <c r="A896" s="21">
        <v>1</v>
      </c>
      <c r="B896" s="3">
        <v>36</v>
      </c>
      <c r="C896" s="3">
        <v>30.02</v>
      </c>
      <c r="D896" s="3">
        <v>0</v>
      </c>
      <c r="E896" s="3">
        <v>0</v>
      </c>
      <c r="F896" s="3">
        <v>0</v>
      </c>
      <c r="G896" s="3">
        <v>0</v>
      </c>
      <c r="H896" s="3">
        <v>5272.1758</v>
      </c>
      <c r="I896" s="21">
        <f t="shared" si="26"/>
        <v>7252.8604948264237</v>
      </c>
      <c r="J896" s="21">
        <f t="shared" si="27"/>
        <v>0.37568639020467104</v>
      </c>
      <c r="L896" s="26">
        <v>865</v>
      </c>
      <c r="M896" s="26">
        <v>8760.6881579197034</v>
      </c>
      <c r="N896" s="26">
        <v>21.78084208029577</v>
      </c>
    </row>
    <row r="897" spans="1:14">
      <c r="A897" s="21">
        <v>1</v>
      </c>
      <c r="B897" s="3">
        <v>22</v>
      </c>
      <c r="C897" s="3">
        <v>39.5</v>
      </c>
      <c r="D897" s="3">
        <v>0</v>
      </c>
      <c r="E897" s="3">
        <v>0</v>
      </c>
      <c r="F897" s="3">
        <v>0</v>
      </c>
      <c r="G897" s="3">
        <v>1</v>
      </c>
      <c r="H897" s="3">
        <v>1682.597</v>
      </c>
      <c r="I897" s="21">
        <f t="shared" si="26"/>
        <v>6082.3456495275768</v>
      </c>
      <c r="J897" s="21">
        <f t="shared" si="27"/>
        <v>2.614855874298823</v>
      </c>
      <c r="L897" s="26">
        <v>866</v>
      </c>
      <c r="M897" s="26">
        <v>8400.5921561823216</v>
      </c>
      <c r="N897" s="26">
        <v>-1800.2311561823217</v>
      </c>
    </row>
    <row r="898" spans="1:14">
      <c r="A898" s="21">
        <v>1</v>
      </c>
      <c r="B898" s="3">
        <v>57</v>
      </c>
      <c r="C898" s="3">
        <v>33.630000000000003</v>
      </c>
      <c r="D898" s="3">
        <v>1</v>
      </c>
      <c r="E898" s="3">
        <v>0</v>
      </c>
      <c r="F898" s="3">
        <v>0</v>
      </c>
      <c r="G898" s="3">
        <v>0</v>
      </c>
      <c r="H898" s="3">
        <v>11945.1327</v>
      </c>
      <c r="I898" s="21">
        <f t="shared" si="26"/>
        <v>14344.034060757656</v>
      </c>
      <c r="J898" s="21">
        <f t="shared" si="27"/>
        <v>0.20082668154516661</v>
      </c>
      <c r="L898" s="26">
        <v>867</v>
      </c>
      <c r="M898" s="26">
        <v>4230.1983252474811</v>
      </c>
      <c r="N898" s="26">
        <v>-3088.7532252474812</v>
      </c>
    </row>
    <row r="899" spans="1:14">
      <c r="A899" s="21">
        <v>1</v>
      </c>
      <c r="B899" s="3">
        <v>64</v>
      </c>
      <c r="C899" s="3">
        <v>26.885000000000002</v>
      </c>
      <c r="D899" s="3">
        <v>0</v>
      </c>
      <c r="E899" s="3">
        <v>1</v>
      </c>
      <c r="F899" s="3">
        <v>0</v>
      </c>
      <c r="G899" s="3">
        <v>0</v>
      </c>
      <c r="H899" s="3">
        <v>29330.98315</v>
      </c>
      <c r="I899" s="21">
        <f t="shared" si="26"/>
        <v>37231.273780888281</v>
      </c>
      <c r="J899" s="21">
        <f t="shared" si="27"/>
        <v>0.26934966995432202</v>
      </c>
      <c r="L899" s="26">
        <v>868</v>
      </c>
      <c r="M899" s="26">
        <v>16971.407071701578</v>
      </c>
      <c r="N899" s="26">
        <v>-5395.2770717015792</v>
      </c>
    </row>
    <row r="900" spans="1:14">
      <c r="A900" s="21">
        <v>1</v>
      </c>
      <c r="B900" s="3">
        <v>36</v>
      </c>
      <c r="C900" s="3">
        <v>29.04</v>
      </c>
      <c r="D900" s="3">
        <v>4</v>
      </c>
      <c r="E900" s="3">
        <v>0</v>
      </c>
      <c r="F900" s="3">
        <v>1</v>
      </c>
      <c r="G900" s="3">
        <v>0</v>
      </c>
      <c r="H900" s="3">
        <v>7243.8136000000004</v>
      </c>
      <c r="I900" s="21">
        <f t="shared" si="26"/>
        <v>7948.6989226315573</v>
      </c>
      <c r="J900" s="21">
        <f t="shared" si="27"/>
        <v>9.7308594830705863E-2</v>
      </c>
      <c r="L900" s="26">
        <v>869</v>
      </c>
      <c r="M900" s="26">
        <v>11522.568164877292</v>
      </c>
      <c r="N900" s="26">
        <v>1607.035285122709</v>
      </c>
    </row>
    <row r="901" spans="1:14">
      <c r="A901" s="21">
        <v>1</v>
      </c>
      <c r="B901" s="3">
        <v>54</v>
      </c>
      <c r="C901" s="3">
        <v>24.035</v>
      </c>
      <c r="D901" s="3">
        <v>0</v>
      </c>
      <c r="E901" s="3">
        <v>0</v>
      </c>
      <c r="F901" s="3">
        <v>0</v>
      </c>
      <c r="G901" s="3">
        <v>0</v>
      </c>
      <c r="H901" s="3">
        <v>10422.916649999999</v>
      </c>
      <c r="I901" s="21">
        <f t="shared" si="26"/>
        <v>9852.2071377005996</v>
      </c>
      <c r="J901" s="21">
        <f t="shared" si="27"/>
        <v>5.4755260112283419E-2</v>
      </c>
      <c r="L901" s="26">
        <v>870</v>
      </c>
      <c r="M901" s="26">
        <v>3120.6489667227515</v>
      </c>
      <c r="N901" s="26">
        <v>1271.0030332772485</v>
      </c>
    </row>
    <row r="902" spans="1:14">
      <c r="A902" s="21">
        <v>1</v>
      </c>
      <c r="B902" s="3">
        <v>47</v>
      </c>
      <c r="C902" s="3">
        <v>38.94</v>
      </c>
      <c r="D902" s="3">
        <v>2</v>
      </c>
      <c r="E902" s="3">
        <v>1</v>
      </c>
      <c r="F902" s="3">
        <v>1</v>
      </c>
      <c r="G902" s="3">
        <v>0</v>
      </c>
      <c r="H902" s="3">
        <v>44202.653599999998</v>
      </c>
      <c r="I902" s="21">
        <f t="shared" si="26"/>
        <v>37029.105077471148</v>
      </c>
      <c r="J902" s="21">
        <f t="shared" si="27"/>
        <v>0.1622877347465142</v>
      </c>
      <c r="L902" s="26">
        <v>871</v>
      </c>
      <c r="M902" s="26">
        <v>12161.008182409809</v>
      </c>
      <c r="N902" s="26">
        <v>-3703.1901824098095</v>
      </c>
    </row>
    <row r="903" spans="1:14">
      <c r="A903" s="21">
        <v>1</v>
      </c>
      <c r="B903" s="3">
        <v>62</v>
      </c>
      <c r="C903" s="3">
        <v>32.11</v>
      </c>
      <c r="D903" s="3">
        <v>0</v>
      </c>
      <c r="E903" s="3">
        <v>0</v>
      </c>
      <c r="F903" s="3">
        <v>0</v>
      </c>
      <c r="G903" s="3">
        <v>0</v>
      </c>
      <c r="H903" s="3">
        <v>13555.0049</v>
      </c>
      <c r="I903" s="21">
        <f t="shared" si="26"/>
        <v>14642.787040668838</v>
      </c>
      <c r="J903" s="21">
        <f t="shared" si="27"/>
        <v>8.0249483397002538E-2</v>
      </c>
      <c r="L903" s="26">
        <v>872</v>
      </c>
      <c r="M903" s="26">
        <v>4113.0047704038516</v>
      </c>
      <c r="N903" s="26">
        <v>-720.63957040385139</v>
      </c>
    </row>
    <row r="904" spans="1:14">
      <c r="A904" s="21">
        <v>1</v>
      </c>
      <c r="B904" s="3">
        <v>61</v>
      </c>
      <c r="C904" s="3">
        <v>44</v>
      </c>
      <c r="D904" s="3">
        <v>0</v>
      </c>
      <c r="E904" s="3">
        <v>0</v>
      </c>
      <c r="F904" s="3">
        <v>0</v>
      </c>
      <c r="G904" s="3">
        <v>1</v>
      </c>
      <c r="H904" s="3">
        <v>13063.883</v>
      </c>
      <c r="I904" s="21">
        <f t="shared" si="26"/>
        <v>17629.480890201579</v>
      </c>
      <c r="J904" s="21">
        <f t="shared" si="27"/>
        <v>0.34948245404536915</v>
      </c>
      <c r="L904" s="26">
        <v>873</v>
      </c>
      <c r="M904" s="26">
        <v>6189.0399095183902</v>
      </c>
      <c r="N904" s="26">
        <v>-222.15250951839062</v>
      </c>
    </row>
    <row r="905" spans="1:14">
      <c r="A905" s="21">
        <v>1</v>
      </c>
      <c r="B905" s="3">
        <v>43</v>
      </c>
      <c r="C905" s="3">
        <v>20.045000000000002</v>
      </c>
      <c r="D905" s="3">
        <v>2</v>
      </c>
      <c r="E905" s="3">
        <v>1</v>
      </c>
      <c r="F905" s="3">
        <v>0</v>
      </c>
      <c r="G905" s="3">
        <v>0</v>
      </c>
      <c r="H905" s="3">
        <v>19798.054550000001</v>
      </c>
      <c r="I905" s="21">
        <f t="shared" ref="I905:I968" si="28">SUMPRODUCT($A$7:$G$7,A905:G905)</f>
        <v>30460.921137029749</v>
      </c>
      <c r="J905" s="21">
        <f t="shared" si="27"/>
        <v>0.53858153386236363</v>
      </c>
      <c r="L905" s="26">
        <v>874</v>
      </c>
      <c r="M905" s="26">
        <v>8767.7954505840098</v>
      </c>
      <c r="N905" s="26">
        <v>-1918.76945058401</v>
      </c>
    </row>
    <row r="906" spans="1:14">
      <c r="A906" s="21">
        <v>1</v>
      </c>
      <c r="B906" s="3">
        <v>19</v>
      </c>
      <c r="C906" s="3">
        <v>25.555</v>
      </c>
      <c r="D906" s="3">
        <v>1</v>
      </c>
      <c r="E906" s="3">
        <v>0</v>
      </c>
      <c r="F906" s="3">
        <v>0</v>
      </c>
      <c r="G906" s="3">
        <v>0</v>
      </c>
      <c r="H906" s="3">
        <v>2221.5644499999999</v>
      </c>
      <c r="I906" s="21">
        <f t="shared" si="28"/>
        <v>1843.2624390386216</v>
      </c>
      <c r="J906" s="21">
        <f t="shared" ref="J906:J969" si="29">ABS((H906-I906)/H906)</f>
        <v>0.1702863092544438</v>
      </c>
      <c r="L906" s="26">
        <v>875</v>
      </c>
      <c r="M906" s="26">
        <v>7956.8443483188948</v>
      </c>
      <c r="N906" s="26">
        <v>934.29515168110447</v>
      </c>
    </row>
    <row r="907" spans="1:14">
      <c r="A907" s="21">
        <v>1</v>
      </c>
      <c r="B907" s="3">
        <v>18</v>
      </c>
      <c r="C907" s="3">
        <v>40.26</v>
      </c>
      <c r="D907" s="3">
        <v>0</v>
      </c>
      <c r="E907" s="3">
        <v>0</v>
      </c>
      <c r="F907" s="3">
        <v>1</v>
      </c>
      <c r="G907" s="3">
        <v>0</v>
      </c>
      <c r="H907" s="3">
        <v>1634.5734</v>
      </c>
      <c r="I907" s="21">
        <f t="shared" si="28"/>
        <v>5235.9630894041429</v>
      </c>
      <c r="J907" s="21">
        <f t="shared" si="29"/>
        <v>2.2032596941832914</v>
      </c>
      <c r="L907" s="26">
        <v>876</v>
      </c>
      <c r="M907" s="26">
        <v>3268.3588807086026</v>
      </c>
      <c r="N907" s="26">
        <v>-578.24508070860247</v>
      </c>
    </row>
    <row r="908" spans="1:14">
      <c r="A908" s="21">
        <v>1</v>
      </c>
      <c r="B908" s="3">
        <v>19</v>
      </c>
      <c r="C908" s="3">
        <v>22.515000000000001</v>
      </c>
      <c r="D908" s="3">
        <v>0</v>
      </c>
      <c r="E908" s="3">
        <v>0</v>
      </c>
      <c r="F908" s="3">
        <v>0</v>
      </c>
      <c r="G908" s="3">
        <v>0</v>
      </c>
      <c r="H908" s="3">
        <v>2117.3388500000001</v>
      </c>
      <c r="I908" s="21">
        <f t="shared" si="28"/>
        <v>342.24863703068968</v>
      </c>
      <c r="J908" s="21">
        <f t="shared" si="29"/>
        <v>0.83835906235287294</v>
      </c>
      <c r="L908" s="26">
        <v>877</v>
      </c>
      <c r="M908" s="26">
        <v>9293.9097901355217</v>
      </c>
      <c r="N908" s="26">
        <v>16846.45050986448</v>
      </c>
    </row>
    <row r="909" spans="1:14">
      <c r="A909" s="21">
        <v>1</v>
      </c>
      <c r="B909" s="3">
        <v>49</v>
      </c>
      <c r="C909" s="3">
        <v>22.515000000000001</v>
      </c>
      <c r="D909" s="3">
        <v>0</v>
      </c>
      <c r="E909" s="3">
        <v>0</v>
      </c>
      <c r="F909" s="3">
        <v>0</v>
      </c>
      <c r="G909" s="3">
        <v>0</v>
      </c>
      <c r="H909" s="3">
        <v>8688.8588500000005</v>
      </c>
      <c r="I909" s="21">
        <f t="shared" si="28"/>
        <v>8052.4403557814858</v>
      </c>
      <c r="J909" s="21">
        <f t="shared" si="29"/>
        <v>7.324534846351137E-2</v>
      </c>
      <c r="L909" s="26">
        <v>878</v>
      </c>
      <c r="M909" s="26">
        <v>9139.2457680011285</v>
      </c>
      <c r="N909" s="26">
        <v>-2485.4571680011286</v>
      </c>
    </row>
    <row r="910" spans="1:14">
      <c r="A910" s="21">
        <v>1</v>
      </c>
      <c r="B910" s="3">
        <v>60</v>
      </c>
      <c r="C910" s="3">
        <v>40.92</v>
      </c>
      <c r="D910" s="3">
        <v>0</v>
      </c>
      <c r="E910" s="3">
        <v>1</v>
      </c>
      <c r="F910" s="3">
        <v>1</v>
      </c>
      <c r="G910" s="3">
        <v>0</v>
      </c>
      <c r="H910" s="3">
        <v>48673.558799999999</v>
      </c>
      <c r="I910" s="21">
        <f t="shared" si="28"/>
        <v>40097.609709527664</v>
      </c>
      <c r="J910" s="21">
        <f t="shared" si="29"/>
        <v>0.17619317966271936</v>
      </c>
      <c r="L910" s="26">
        <v>879</v>
      </c>
      <c r="M910" s="26">
        <v>7813.5489341812081</v>
      </c>
      <c r="N910" s="26">
        <v>-1531.3139341812084</v>
      </c>
    </row>
    <row r="911" spans="1:14">
      <c r="A911" s="21">
        <v>1</v>
      </c>
      <c r="B911" s="3">
        <v>26</v>
      </c>
      <c r="C911" s="3">
        <v>27.265000000000001</v>
      </c>
      <c r="D911" s="3">
        <v>3</v>
      </c>
      <c r="E911" s="3">
        <v>0</v>
      </c>
      <c r="F911" s="3">
        <v>0</v>
      </c>
      <c r="G911" s="3">
        <v>0</v>
      </c>
      <c r="H911" s="3">
        <v>4661.2863500000003</v>
      </c>
      <c r="I911" s="21">
        <f t="shared" si="28"/>
        <v>5164.4721446469739</v>
      </c>
      <c r="J911" s="21">
        <f t="shared" si="29"/>
        <v>0.10794998566157034</v>
      </c>
      <c r="L911" s="26">
        <v>880</v>
      </c>
      <c r="M911" s="26">
        <v>7494.1164504140907</v>
      </c>
      <c r="N911" s="26">
        <v>-1182.1644504140904</v>
      </c>
    </row>
    <row r="912" spans="1:14">
      <c r="A912" s="21">
        <v>1</v>
      </c>
      <c r="B912" s="3">
        <v>49</v>
      </c>
      <c r="C912" s="3">
        <v>36.85</v>
      </c>
      <c r="D912" s="3">
        <v>0</v>
      </c>
      <c r="E912" s="3">
        <v>0</v>
      </c>
      <c r="F912" s="3">
        <v>1</v>
      </c>
      <c r="G912" s="3">
        <v>0</v>
      </c>
      <c r="H912" s="3">
        <v>8125.7844999999998</v>
      </c>
      <c r="I912" s="21">
        <f t="shared" si="28"/>
        <v>12048.394247340835</v>
      </c>
      <c r="J912" s="21">
        <f t="shared" si="29"/>
        <v>0.4827361281044108</v>
      </c>
      <c r="L912" s="26">
        <v>881</v>
      </c>
      <c r="M912" s="26">
        <v>5905.3638095429369</v>
      </c>
      <c r="N912" s="26">
        <v>-2462.2998095429371</v>
      </c>
    </row>
    <row r="913" spans="1:14">
      <c r="A913" s="21">
        <v>1</v>
      </c>
      <c r="B913" s="3">
        <v>60</v>
      </c>
      <c r="C913" s="3">
        <v>35.1</v>
      </c>
      <c r="D913" s="3">
        <v>0</v>
      </c>
      <c r="E913" s="3">
        <v>0</v>
      </c>
      <c r="F913" s="3">
        <v>0</v>
      </c>
      <c r="G913" s="3">
        <v>1</v>
      </c>
      <c r="H913" s="3">
        <v>12644.589</v>
      </c>
      <c r="I913" s="21">
        <f t="shared" si="28"/>
        <v>14358.566620453903</v>
      </c>
      <c r="J913" s="21">
        <f t="shared" si="29"/>
        <v>0.13555028324399496</v>
      </c>
      <c r="L913" s="26">
        <v>882</v>
      </c>
      <c r="M913" s="26">
        <v>3482.5356107315811</v>
      </c>
      <c r="N913" s="26">
        <v>-693.47821073158093</v>
      </c>
    </row>
    <row r="914" spans="1:14">
      <c r="A914" s="21">
        <v>1</v>
      </c>
      <c r="B914" s="3">
        <v>26</v>
      </c>
      <c r="C914" s="3">
        <v>29.355</v>
      </c>
      <c r="D914" s="3">
        <v>2</v>
      </c>
      <c r="E914" s="3">
        <v>0</v>
      </c>
      <c r="F914" s="3">
        <v>0</v>
      </c>
      <c r="G914" s="3">
        <v>0</v>
      </c>
      <c r="H914" s="3">
        <v>4564.1914500000003</v>
      </c>
      <c r="I914" s="21">
        <f t="shared" si="28"/>
        <v>5400.6883898187298</v>
      </c>
      <c r="J914" s="21">
        <f t="shared" si="29"/>
        <v>0.18327385014025419</v>
      </c>
      <c r="L914" s="26">
        <v>883</v>
      </c>
      <c r="M914" s="26">
        <v>727.57771108224733</v>
      </c>
      <c r="N914" s="26">
        <v>1858.2729389177525</v>
      </c>
    </row>
    <row r="915" spans="1:14">
      <c r="A915" s="21">
        <v>1</v>
      </c>
      <c r="B915" s="3">
        <v>27</v>
      </c>
      <c r="C915" s="3">
        <v>32.585000000000001</v>
      </c>
      <c r="D915" s="3">
        <v>3</v>
      </c>
      <c r="E915" s="3">
        <v>0</v>
      </c>
      <c r="F915" s="3">
        <v>0</v>
      </c>
      <c r="G915" s="3">
        <v>0</v>
      </c>
      <c r="H915" s="3">
        <v>4846.9201499999999</v>
      </c>
      <c r="I915" s="21">
        <f t="shared" si="28"/>
        <v>7223.0504360509367</v>
      </c>
      <c r="J915" s="21">
        <f t="shared" si="29"/>
        <v>0.49023507970333219</v>
      </c>
      <c r="L915" s="26">
        <v>884</v>
      </c>
      <c r="M915" s="26">
        <v>38747.112303582595</v>
      </c>
      <c r="N915" s="26">
        <v>7508.000196417408</v>
      </c>
    </row>
    <row r="916" spans="1:14">
      <c r="A916" s="21">
        <v>1</v>
      </c>
      <c r="B916" s="3">
        <v>44</v>
      </c>
      <c r="C916" s="3">
        <v>32.340000000000003</v>
      </c>
      <c r="D916" s="3">
        <v>1</v>
      </c>
      <c r="E916" s="3">
        <v>0</v>
      </c>
      <c r="F916" s="3">
        <v>1</v>
      </c>
      <c r="G916" s="3">
        <v>0</v>
      </c>
      <c r="H916" s="3">
        <v>7633.7205999999996</v>
      </c>
      <c r="I916" s="21">
        <f t="shared" si="28"/>
        <v>9707.6340189903749</v>
      </c>
      <c r="J916" s="21">
        <f t="shared" si="29"/>
        <v>0.2716779310720876</v>
      </c>
      <c r="L916" s="26">
        <v>885</v>
      </c>
      <c r="M916" s="26">
        <v>5185.9843376441759</v>
      </c>
      <c r="N916" s="26">
        <v>-308.00328764417554</v>
      </c>
    </row>
    <row r="917" spans="1:14">
      <c r="A917" s="21">
        <v>1</v>
      </c>
      <c r="B917" s="3">
        <v>63</v>
      </c>
      <c r="C917" s="3">
        <v>39.799999999999997</v>
      </c>
      <c r="D917" s="3">
        <v>3</v>
      </c>
      <c r="E917" s="3">
        <v>0</v>
      </c>
      <c r="F917" s="3">
        <v>0</v>
      </c>
      <c r="G917" s="3">
        <v>1</v>
      </c>
      <c r="H917" s="3">
        <v>15170.069</v>
      </c>
      <c r="I917" s="21">
        <f t="shared" si="28"/>
        <v>18135.832498833432</v>
      </c>
      <c r="J917" s="21">
        <f t="shared" si="29"/>
        <v>0.19550098940442737</v>
      </c>
      <c r="L917" s="26">
        <v>886</v>
      </c>
      <c r="M917" s="26">
        <v>29312.665312999627</v>
      </c>
      <c r="N917" s="26">
        <v>-9592.9706129996266</v>
      </c>
    </row>
    <row r="918" spans="1:14">
      <c r="A918" s="21">
        <v>1</v>
      </c>
      <c r="B918" s="3">
        <v>32</v>
      </c>
      <c r="C918" s="3">
        <v>24.6</v>
      </c>
      <c r="D918" s="3">
        <v>0</v>
      </c>
      <c r="E918" s="3">
        <v>1</v>
      </c>
      <c r="F918" s="3">
        <v>0</v>
      </c>
      <c r="G918" s="3">
        <v>1</v>
      </c>
      <c r="H918" s="3">
        <v>17496.306</v>
      </c>
      <c r="I918" s="21">
        <f t="shared" si="28"/>
        <v>27450.528601206595</v>
      </c>
      <c r="J918" s="21">
        <f t="shared" si="29"/>
        <v>0.56893281365829995</v>
      </c>
      <c r="L918" s="26">
        <v>887</v>
      </c>
      <c r="M918" s="26">
        <v>36139.989436104821</v>
      </c>
      <c r="N918" s="26">
        <v>-8921.5521861048219</v>
      </c>
    </row>
    <row r="919" spans="1:14">
      <c r="A919" s="21">
        <v>1</v>
      </c>
      <c r="B919" s="3">
        <v>22</v>
      </c>
      <c r="C919" s="3">
        <v>28.31</v>
      </c>
      <c r="D919" s="3">
        <v>1</v>
      </c>
      <c r="E919" s="3">
        <v>0</v>
      </c>
      <c r="F919" s="3">
        <v>0</v>
      </c>
      <c r="G919" s="3">
        <v>0</v>
      </c>
      <c r="H919" s="3">
        <v>2639.0428999999999</v>
      </c>
      <c r="I919" s="21">
        <f t="shared" si="28"/>
        <v>3547.238488102792</v>
      </c>
      <c r="J919" s="21">
        <f t="shared" si="29"/>
        <v>0.3441382434907716</v>
      </c>
      <c r="L919" s="26">
        <v>888</v>
      </c>
      <c r="M919" s="26">
        <v>7252.8604948264237</v>
      </c>
      <c r="N919" s="26">
        <v>-1980.6846948264238</v>
      </c>
    </row>
    <row r="920" spans="1:14">
      <c r="A920" s="21">
        <v>1</v>
      </c>
      <c r="B920" s="3">
        <v>18</v>
      </c>
      <c r="C920" s="3">
        <v>31.73</v>
      </c>
      <c r="D920" s="3">
        <v>0</v>
      </c>
      <c r="E920" s="3">
        <v>1</v>
      </c>
      <c r="F920" s="3">
        <v>0</v>
      </c>
      <c r="G920" s="3">
        <v>0</v>
      </c>
      <c r="H920" s="3">
        <v>33732.686699999998</v>
      </c>
      <c r="I920" s="21">
        <f t="shared" si="28"/>
        <v>27049.697078917881</v>
      </c>
      <c r="J920" s="21">
        <f t="shared" si="29"/>
        <v>0.19811613822868479</v>
      </c>
      <c r="L920" s="26">
        <v>889</v>
      </c>
      <c r="M920" s="26">
        <v>6082.3456495275768</v>
      </c>
      <c r="N920" s="26">
        <v>-4399.7486495275771</v>
      </c>
    </row>
    <row r="921" spans="1:14">
      <c r="A921" s="21">
        <v>1</v>
      </c>
      <c r="B921" s="3">
        <v>59</v>
      </c>
      <c r="C921" s="3">
        <v>26.695</v>
      </c>
      <c r="D921" s="3">
        <v>3</v>
      </c>
      <c r="E921" s="3">
        <v>0</v>
      </c>
      <c r="F921" s="3">
        <v>0</v>
      </c>
      <c r="G921" s="3">
        <v>0</v>
      </c>
      <c r="H921" s="3">
        <v>14382.709049999999</v>
      </c>
      <c r="I921" s="21">
        <f t="shared" si="28"/>
        <v>13452.657474475109</v>
      </c>
      <c r="J921" s="21">
        <f t="shared" si="29"/>
        <v>6.466456161295224E-2</v>
      </c>
      <c r="L921" s="26">
        <v>890</v>
      </c>
      <c r="M921" s="26">
        <v>14344.034060757656</v>
      </c>
      <c r="N921" s="26">
        <v>-2398.9013607576562</v>
      </c>
    </row>
    <row r="922" spans="1:14">
      <c r="A922" s="21">
        <v>1</v>
      </c>
      <c r="B922" s="3">
        <v>44</v>
      </c>
      <c r="C922" s="3">
        <v>27.5</v>
      </c>
      <c r="D922" s="3">
        <v>1</v>
      </c>
      <c r="E922" s="3">
        <v>0</v>
      </c>
      <c r="F922" s="3">
        <v>0</v>
      </c>
      <c r="G922" s="3">
        <v>1</v>
      </c>
      <c r="H922" s="3">
        <v>7626.9930000000004</v>
      </c>
      <c r="I922" s="21">
        <f t="shared" si="28"/>
        <v>8144.3343709035416</v>
      </c>
      <c r="J922" s="21">
        <f t="shared" si="29"/>
        <v>6.7830319354369575E-2</v>
      </c>
      <c r="L922" s="26">
        <v>891</v>
      </c>
      <c r="M922" s="26">
        <v>37231.273780888281</v>
      </c>
      <c r="N922" s="26">
        <v>-7900.2906308882812</v>
      </c>
    </row>
    <row r="923" spans="1:14">
      <c r="A923" s="21">
        <v>1</v>
      </c>
      <c r="B923" s="3">
        <v>33</v>
      </c>
      <c r="C923" s="3">
        <v>24.605</v>
      </c>
      <c r="D923" s="3">
        <v>2</v>
      </c>
      <c r="E923" s="3">
        <v>0</v>
      </c>
      <c r="F923" s="3">
        <v>0</v>
      </c>
      <c r="G923" s="3">
        <v>0</v>
      </c>
      <c r="H923" s="3">
        <v>5257.5079500000002</v>
      </c>
      <c r="I923" s="21">
        <f t="shared" si="28"/>
        <v>5591.1867842127249</v>
      </c>
      <c r="J923" s="21">
        <f t="shared" si="29"/>
        <v>6.3467109776357958E-2</v>
      </c>
      <c r="L923" s="26">
        <v>892</v>
      </c>
      <c r="M923" s="26">
        <v>7948.6989226315573</v>
      </c>
      <c r="N923" s="26">
        <v>-704.88532263155685</v>
      </c>
    </row>
    <row r="924" spans="1:14">
      <c r="A924" s="21">
        <v>1</v>
      </c>
      <c r="B924" s="3">
        <v>24</v>
      </c>
      <c r="C924" s="3">
        <v>33.99</v>
      </c>
      <c r="D924" s="3">
        <v>0</v>
      </c>
      <c r="E924" s="3">
        <v>0</v>
      </c>
      <c r="F924" s="3">
        <v>1</v>
      </c>
      <c r="G924" s="3">
        <v>0</v>
      </c>
      <c r="H924" s="3">
        <v>2473.3341</v>
      </c>
      <c r="I924" s="21">
        <f t="shared" si="28"/>
        <v>4654.7202643791288</v>
      </c>
      <c r="J924" s="21">
        <f t="shared" si="29"/>
        <v>0.88196178768534694</v>
      </c>
      <c r="L924" s="26">
        <v>893</v>
      </c>
      <c r="M924" s="26">
        <v>9852.2071377005996</v>
      </c>
      <c r="N924" s="26">
        <v>570.70951229939965</v>
      </c>
    </row>
    <row r="925" spans="1:14">
      <c r="A925" s="21">
        <v>1</v>
      </c>
      <c r="B925" s="3">
        <v>43</v>
      </c>
      <c r="C925" s="3">
        <v>26.885000000000002</v>
      </c>
      <c r="D925" s="3">
        <v>0</v>
      </c>
      <c r="E925" s="3">
        <v>1</v>
      </c>
      <c r="F925" s="3">
        <v>0</v>
      </c>
      <c r="G925" s="3">
        <v>0</v>
      </c>
      <c r="H925" s="3">
        <v>21774.32215</v>
      </c>
      <c r="I925" s="21">
        <f t="shared" si="28"/>
        <v>31834.139577762726</v>
      </c>
      <c r="J925" s="21">
        <f t="shared" si="29"/>
        <v>0.46200370135346447</v>
      </c>
      <c r="L925" s="26">
        <v>894</v>
      </c>
      <c r="M925" s="26">
        <v>37029.105077471148</v>
      </c>
      <c r="N925" s="26">
        <v>7173.5485225288503</v>
      </c>
    </row>
    <row r="926" spans="1:14">
      <c r="A926" s="21">
        <v>1</v>
      </c>
      <c r="B926" s="3">
        <v>45</v>
      </c>
      <c r="C926" s="3">
        <v>22.895</v>
      </c>
      <c r="D926" s="3">
        <v>0</v>
      </c>
      <c r="E926" s="3">
        <v>1</v>
      </c>
      <c r="F926" s="3">
        <v>0</v>
      </c>
      <c r="G926" s="3">
        <v>0</v>
      </c>
      <c r="H926" s="3">
        <v>35069.374519999998</v>
      </c>
      <c r="I926" s="21">
        <f t="shared" si="28"/>
        <v>30996.973433428579</v>
      </c>
      <c r="J926" s="21">
        <f t="shared" si="29"/>
        <v>0.11612414370974698</v>
      </c>
      <c r="L926" s="26">
        <v>895</v>
      </c>
      <c r="M926" s="26">
        <v>14642.787040668838</v>
      </c>
      <c r="N926" s="26">
        <v>-1087.7821406688381</v>
      </c>
    </row>
    <row r="927" spans="1:14">
      <c r="A927" s="21">
        <v>1</v>
      </c>
      <c r="B927" s="3">
        <v>61</v>
      </c>
      <c r="C927" s="3">
        <v>28.2</v>
      </c>
      <c r="D927" s="3">
        <v>0</v>
      </c>
      <c r="E927" s="3">
        <v>0</v>
      </c>
      <c r="F927" s="3">
        <v>0</v>
      </c>
      <c r="G927" s="3">
        <v>1</v>
      </c>
      <c r="H927" s="3">
        <v>13041.921</v>
      </c>
      <c r="I927" s="21">
        <f t="shared" si="28"/>
        <v>12278.94780142204</v>
      </c>
      <c r="J927" s="21">
        <f t="shared" si="29"/>
        <v>5.850159639657071E-2</v>
      </c>
      <c r="L927" s="26">
        <v>896</v>
      </c>
      <c r="M927" s="26">
        <v>17629.480890201579</v>
      </c>
      <c r="N927" s="26">
        <v>-4565.5978902015795</v>
      </c>
    </row>
    <row r="928" spans="1:14">
      <c r="A928" s="21">
        <v>1</v>
      </c>
      <c r="B928" s="3">
        <v>35</v>
      </c>
      <c r="C928" s="3">
        <v>34.21</v>
      </c>
      <c r="D928" s="3">
        <v>1</v>
      </c>
      <c r="E928" s="3">
        <v>0</v>
      </c>
      <c r="F928" s="3">
        <v>1</v>
      </c>
      <c r="G928" s="3">
        <v>0</v>
      </c>
      <c r="H928" s="3">
        <v>5245.2268999999997</v>
      </c>
      <c r="I928" s="21">
        <f t="shared" si="28"/>
        <v>8027.8357993156251</v>
      </c>
      <c r="J928" s="21">
        <f t="shared" si="29"/>
        <v>0.5305030558955659</v>
      </c>
      <c r="L928" s="26">
        <v>897</v>
      </c>
      <c r="M928" s="26">
        <v>30460.921137029749</v>
      </c>
      <c r="N928" s="26">
        <v>-10662.866587029748</v>
      </c>
    </row>
    <row r="929" spans="1:14">
      <c r="A929" s="21">
        <v>1</v>
      </c>
      <c r="B929" s="3">
        <v>62</v>
      </c>
      <c r="C929" s="3">
        <v>25</v>
      </c>
      <c r="D929" s="3">
        <v>0</v>
      </c>
      <c r="E929" s="3">
        <v>0</v>
      </c>
      <c r="F929" s="3">
        <v>0</v>
      </c>
      <c r="G929" s="3">
        <v>1</v>
      </c>
      <c r="H929" s="3">
        <v>13451.121999999999</v>
      </c>
      <c r="I929" s="21">
        <f t="shared" si="28"/>
        <v>11452.301920901844</v>
      </c>
      <c r="J929" s="21">
        <f t="shared" si="29"/>
        <v>0.14859876217747156</v>
      </c>
      <c r="L929" s="26">
        <v>898</v>
      </c>
      <c r="M929" s="26">
        <v>1843.2624390386216</v>
      </c>
      <c r="N929" s="26">
        <v>378.3020109613783</v>
      </c>
    </row>
    <row r="930" spans="1:14">
      <c r="A930" s="21">
        <v>1</v>
      </c>
      <c r="B930" s="3">
        <v>62</v>
      </c>
      <c r="C930" s="3">
        <v>33.200000000000003</v>
      </c>
      <c r="D930" s="3">
        <v>0</v>
      </c>
      <c r="E930" s="3">
        <v>0</v>
      </c>
      <c r="F930" s="3">
        <v>0</v>
      </c>
      <c r="G930" s="3">
        <v>1</v>
      </c>
      <c r="H930" s="3">
        <v>13462.52</v>
      </c>
      <c r="I930" s="21">
        <f t="shared" si="28"/>
        <v>14229.160865711481</v>
      </c>
      <c r="J930" s="21">
        <f t="shared" si="29"/>
        <v>5.6946312110324124E-2</v>
      </c>
      <c r="L930" s="26">
        <v>899</v>
      </c>
      <c r="M930" s="26">
        <v>5235.9630894041429</v>
      </c>
      <c r="N930" s="26">
        <v>-3601.3896894041427</v>
      </c>
    </row>
    <row r="931" spans="1:14">
      <c r="A931" s="21">
        <v>1</v>
      </c>
      <c r="B931" s="3">
        <v>38</v>
      </c>
      <c r="C931" s="3">
        <v>31</v>
      </c>
      <c r="D931" s="3">
        <v>1</v>
      </c>
      <c r="E931" s="3">
        <v>0</v>
      </c>
      <c r="F931" s="3">
        <v>0</v>
      </c>
      <c r="G931" s="3">
        <v>1</v>
      </c>
      <c r="H931" s="3">
        <v>5488.2619999999997</v>
      </c>
      <c r="I931" s="21">
        <f t="shared" si="28"/>
        <v>7787.5406987184706</v>
      </c>
      <c r="J931" s="21">
        <f t="shared" si="29"/>
        <v>0.41894477681977849</v>
      </c>
      <c r="L931" s="26">
        <v>900</v>
      </c>
      <c r="M931" s="26">
        <v>342.24863703068968</v>
      </c>
      <c r="N931" s="26">
        <v>1775.0902129693104</v>
      </c>
    </row>
    <row r="932" spans="1:14">
      <c r="A932" s="21">
        <v>1</v>
      </c>
      <c r="B932" s="3">
        <v>34</v>
      </c>
      <c r="C932" s="3">
        <v>35.814999999999998</v>
      </c>
      <c r="D932" s="3">
        <v>0</v>
      </c>
      <c r="E932" s="3">
        <v>0</v>
      </c>
      <c r="F932" s="3">
        <v>0</v>
      </c>
      <c r="G932" s="3">
        <v>0</v>
      </c>
      <c r="H932" s="3">
        <v>4320.4108500000002</v>
      </c>
      <c r="I932" s="21">
        <f t="shared" si="28"/>
        <v>8701.2742483534221</v>
      </c>
      <c r="J932" s="21">
        <f t="shared" si="29"/>
        <v>1.0139923147247494</v>
      </c>
      <c r="L932" s="26">
        <v>901</v>
      </c>
      <c r="M932" s="26">
        <v>8052.4403557814858</v>
      </c>
      <c r="N932" s="26">
        <v>636.41849421851475</v>
      </c>
    </row>
    <row r="933" spans="1:14">
      <c r="A933" s="21">
        <v>1</v>
      </c>
      <c r="B933" s="3">
        <v>43</v>
      </c>
      <c r="C933" s="3">
        <v>23.2</v>
      </c>
      <c r="D933" s="3">
        <v>0</v>
      </c>
      <c r="E933" s="3">
        <v>0</v>
      </c>
      <c r="F933" s="3">
        <v>0</v>
      </c>
      <c r="G933" s="3">
        <v>1</v>
      </c>
      <c r="H933" s="3">
        <v>6250.4350000000004</v>
      </c>
      <c r="I933" s="21">
        <f t="shared" si="28"/>
        <v>5959.6260965071506</v>
      </c>
      <c r="J933" s="21">
        <f t="shared" si="29"/>
        <v>4.6526186336286961E-2</v>
      </c>
      <c r="L933" s="26">
        <v>902</v>
      </c>
      <c r="M933" s="26">
        <v>40097.609709527664</v>
      </c>
      <c r="N933" s="26">
        <v>8575.9490904723352</v>
      </c>
    </row>
    <row r="934" spans="1:14">
      <c r="A934" s="21">
        <v>1</v>
      </c>
      <c r="B934" s="3">
        <v>50</v>
      </c>
      <c r="C934" s="3">
        <v>32.11</v>
      </c>
      <c r="D934" s="3">
        <v>2</v>
      </c>
      <c r="E934" s="3">
        <v>0</v>
      </c>
      <c r="F934" s="3">
        <v>0</v>
      </c>
      <c r="G934" s="3">
        <v>0</v>
      </c>
      <c r="H934" s="3">
        <v>25333.332839999999</v>
      </c>
      <c r="I934" s="21">
        <f t="shared" si="28"/>
        <v>12501.798642008458</v>
      </c>
      <c r="J934" s="21">
        <f t="shared" si="29"/>
        <v>0.50650793873166278</v>
      </c>
      <c r="L934" s="26">
        <v>903</v>
      </c>
      <c r="M934" s="26">
        <v>5164.4721446469739</v>
      </c>
      <c r="N934" s="26">
        <v>-503.18579464697359</v>
      </c>
    </row>
    <row r="935" spans="1:14">
      <c r="A935" s="21">
        <v>1</v>
      </c>
      <c r="B935" s="3">
        <v>19</v>
      </c>
      <c r="C935" s="3">
        <v>23.4</v>
      </c>
      <c r="D935" s="3">
        <v>2</v>
      </c>
      <c r="E935" s="3">
        <v>0</v>
      </c>
      <c r="F935" s="3">
        <v>0</v>
      </c>
      <c r="G935" s="3">
        <v>1</v>
      </c>
      <c r="H935" s="3">
        <v>2913.569</v>
      </c>
      <c r="I935" s="21">
        <f t="shared" si="28"/>
        <v>802.28927729302745</v>
      </c>
      <c r="J935" s="21">
        <f t="shared" si="29"/>
        <v>0.72463693933693429</v>
      </c>
      <c r="L935" s="26">
        <v>904</v>
      </c>
      <c r="M935" s="26">
        <v>12048.394247340835</v>
      </c>
      <c r="N935" s="26">
        <v>-3922.6097473408354</v>
      </c>
    </row>
    <row r="936" spans="1:14">
      <c r="A936" s="21">
        <v>1</v>
      </c>
      <c r="B936" s="3">
        <v>57</v>
      </c>
      <c r="C936" s="3">
        <v>20.100000000000001</v>
      </c>
      <c r="D936" s="3">
        <v>1</v>
      </c>
      <c r="E936" s="3">
        <v>0</v>
      </c>
      <c r="F936" s="3">
        <v>0</v>
      </c>
      <c r="G936" s="3">
        <v>1</v>
      </c>
      <c r="H936" s="3">
        <v>12032.325999999999</v>
      </c>
      <c r="I936" s="21">
        <f t="shared" si="28"/>
        <v>8979.4715720055574</v>
      </c>
      <c r="J936" s="21">
        <f t="shared" si="29"/>
        <v>0.2537210534350916</v>
      </c>
      <c r="L936" s="26">
        <v>905</v>
      </c>
      <c r="M936" s="26">
        <v>14358.566620453903</v>
      </c>
      <c r="N936" s="26">
        <v>-1713.977620453903</v>
      </c>
    </row>
    <row r="937" spans="1:14">
      <c r="A937" s="21">
        <v>1</v>
      </c>
      <c r="B937" s="3">
        <v>62</v>
      </c>
      <c r="C937" s="3">
        <v>39.159999999999997</v>
      </c>
      <c r="D937" s="3">
        <v>0</v>
      </c>
      <c r="E937" s="3">
        <v>0</v>
      </c>
      <c r="F937" s="3">
        <v>1</v>
      </c>
      <c r="G937" s="3">
        <v>0</v>
      </c>
      <c r="H937" s="3">
        <v>13470.804400000001</v>
      </c>
      <c r="I937" s="21">
        <f t="shared" si="28"/>
        <v>16171.738808699141</v>
      </c>
      <c r="J937" s="21">
        <f t="shared" si="29"/>
        <v>0.20050283030604618</v>
      </c>
      <c r="L937" s="26">
        <v>906</v>
      </c>
      <c r="M937" s="26">
        <v>5400.6883898187298</v>
      </c>
      <c r="N937" s="26">
        <v>-836.49693981872952</v>
      </c>
    </row>
    <row r="938" spans="1:14">
      <c r="A938" s="21">
        <v>1</v>
      </c>
      <c r="B938" s="3">
        <v>41</v>
      </c>
      <c r="C938" s="3">
        <v>34.21</v>
      </c>
      <c r="D938" s="3">
        <v>1</v>
      </c>
      <c r="E938" s="3">
        <v>0</v>
      </c>
      <c r="F938" s="3">
        <v>1</v>
      </c>
      <c r="G938" s="3">
        <v>0</v>
      </c>
      <c r="H938" s="3">
        <v>6289.7548999999999</v>
      </c>
      <c r="I938" s="21">
        <f t="shared" si="28"/>
        <v>9569.8741430657828</v>
      </c>
      <c r="J938" s="21">
        <f t="shared" si="29"/>
        <v>0.52150191783558741</v>
      </c>
      <c r="L938" s="26">
        <v>907</v>
      </c>
      <c r="M938" s="26">
        <v>7223.0504360509367</v>
      </c>
      <c r="N938" s="26">
        <v>-2376.1302860509368</v>
      </c>
    </row>
    <row r="939" spans="1:14">
      <c r="A939" s="21">
        <v>1</v>
      </c>
      <c r="B939" s="3">
        <v>26</v>
      </c>
      <c r="C939" s="3">
        <v>46.53</v>
      </c>
      <c r="D939" s="3">
        <v>1</v>
      </c>
      <c r="E939" s="3">
        <v>0</v>
      </c>
      <c r="F939" s="3">
        <v>1</v>
      </c>
      <c r="G939" s="3">
        <v>0</v>
      </c>
      <c r="H939" s="3">
        <v>2927.0646999999999</v>
      </c>
      <c r="I939" s="21">
        <f t="shared" si="28"/>
        <v>9886.8395275994972</v>
      </c>
      <c r="J939" s="21">
        <f t="shared" si="29"/>
        <v>2.3777318033316783</v>
      </c>
      <c r="L939" s="26">
        <v>908</v>
      </c>
      <c r="M939" s="26">
        <v>9707.6340189903749</v>
      </c>
      <c r="N939" s="26">
        <v>-2073.9134189903752</v>
      </c>
    </row>
    <row r="940" spans="1:14">
      <c r="A940" s="21">
        <v>1</v>
      </c>
      <c r="B940" s="3">
        <v>39</v>
      </c>
      <c r="C940" s="3">
        <v>32.5</v>
      </c>
      <c r="D940" s="3">
        <v>1</v>
      </c>
      <c r="E940" s="3">
        <v>0</v>
      </c>
      <c r="F940" s="3">
        <v>0</v>
      </c>
      <c r="G940" s="3">
        <v>1</v>
      </c>
      <c r="H940" s="3">
        <v>6238.2979999999998</v>
      </c>
      <c r="I940" s="21">
        <f t="shared" si="28"/>
        <v>8552.5090914428201</v>
      </c>
      <c r="J940" s="21">
        <f t="shared" si="29"/>
        <v>0.37096834608459239</v>
      </c>
      <c r="L940" s="26">
        <v>909</v>
      </c>
      <c r="M940" s="26">
        <v>18135.832498833432</v>
      </c>
      <c r="N940" s="26">
        <v>-2965.7634988334321</v>
      </c>
    </row>
    <row r="941" spans="1:14">
      <c r="A941" s="21">
        <v>1</v>
      </c>
      <c r="B941" s="3">
        <v>46</v>
      </c>
      <c r="C941" s="3">
        <v>25.8</v>
      </c>
      <c r="D941" s="3">
        <v>5</v>
      </c>
      <c r="E941" s="3">
        <v>0</v>
      </c>
      <c r="F941" s="3">
        <v>0</v>
      </c>
      <c r="G941" s="3">
        <v>1</v>
      </c>
      <c r="H941" s="3">
        <v>10096.969999999999</v>
      </c>
      <c r="I941" s="21">
        <f t="shared" si="28"/>
        <v>9968.8334607875713</v>
      </c>
      <c r="J941" s="21">
        <f t="shared" si="29"/>
        <v>1.2690593238608022E-2</v>
      </c>
      <c r="L941" s="26">
        <v>910</v>
      </c>
      <c r="M941" s="26">
        <v>27450.528601206595</v>
      </c>
      <c r="N941" s="26">
        <v>-9954.2226012065948</v>
      </c>
    </row>
    <row r="942" spans="1:14">
      <c r="A942" s="21">
        <v>1</v>
      </c>
      <c r="B942" s="3">
        <v>45</v>
      </c>
      <c r="C942" s="3">
        <v>35.299999999999997</v>
      </c>
      <c r="D942" s="3">
        <v>0</v>
      </c>
      <c r="E942" s="3">
        <v>0</v>
      </c>
      <c r="F942" s="3">
        <v>0</v>
      </c>
      <c r="G942" s="3">
        <v>1</v>
      </c>
      <c r="H942" s="3">
        <v>7348.1419999999998</v>
      </c>
      <c r="I942" s="21">
        <f t="shared" si="28"/>
        <v>10571.199028025079</v>
      </c>
      <c r="J942" s="21">
        <f t="shared" si="29"/>
        <v>0.43862203915290143</v>
      </c>
      <c r="L942" s="26">
        <v>911</v>
      </c>
      <c r="M942" s="26">
        <v>3547.238488102792</v>
      </c>
      <c r="N942" s="26">
        <v>-908.19558810279204</v>
      </c>
    </row>
    <row r="943" spans="1:14">
      <c r="A943" s="21">
        <v>1</v>
      </c>
      <c r="B943" s="3">
        <v>32</v>
      </c>
      <c r="C943" s="3">
        <v>37.18</v>
      </c>
      <c r="D943" s="3">
        <v>2</v>
      </c>
      <c r="E943" s="3">
        <v>0</v>
      </c>
      <c r="F943" s="3">
        <v>1</v>
      </c>
      <c r="G943" s="3">
        <v>0</v>
      </c>
      <c r="H943" s="3">
        <v>4673.3922000000002</v>
      </c>
      <c r="I943" s="21">
        <f t="shared" si="28"/>
        <v>8734.1255360171745</v>
      </c>
      <c r="J943" s="21">
        <f t="shared" si="29"/>
        <v>0.86890489011754113</v>
      </c>
      <c r="L943" s="26">
        <v>912</v>
      </c>
      <c r="M943" s="26">
        <v>27049.697078917881</v>
      </c>
      <c r="N943" s="26">
        <v>6682.9896210821171</v>
      </c>
    </row>
    <row r="944" spans="1:14">
      <c r="A944" s="21">
        <v>1</v>
      </c>
      <c r="B944" s="3">
        <v>59</v>
      </c>
      <c r="C944" s="3">
        <v>27.5</v>
      </c>
      <c r="D944" s="3">
        <v>0</v>
      </c>
      <c r="E944" s="3">
        <v>0</v>
      </c>
      <c r="F944" s="3">
        <v>0</v>
      </c>
      <c r="G944" s="3">
        <v>1</v>
      </c>
      <c r="H944" s="3">
        <v>12233.828</v>
      </c>
      <c r="I944" s="21">
        <f t="shared" si="28"/>
        <v>11527.886085858969</v>
      </c>
      <c r="J944" s="21">
        <f t="shared" si="29"/>
        <v>5.7704090178563143E-2</v>
      </c>
      <c r="L944" s="26">
        <v>913</v>
      </c>
      <c r="M944" s="26">
        <v>13452.657474475109</v>
      </c>
      <c r="N944" s="26">
        <v>930.05157552489072</v>
      </c>
    </row>
    <row r="945" spans="1:14">
      <c r="A945" s="21">
        <v>1</v>
      </c>
      <c r="B945" s="3">
        <v>44</v>
      </c>
      <c r="C945" s="3">
        <v>29.734999999999999</v>
      </c>
      <c r="D945" s="3">
        <v>2</v>
      </c>
      <c r="E945" s="3">
        <v>0</v>
      </c>
      <c r="F945" s="3">
        <v>0</v>
      </c>
      <c r="G945" s="3">
        <v>0</v>
      </c>
      <c r="H945" s="3">
        <v>32108.662820000001</v>
      </c>
      <c r="I945" s="21">
        <f t="shared" si="28"/>
        <v>10155.487128267703</v>
      </c>
      <c r="J945" s="21">
        <f t="shared" si="29"/>
        <v>0.68371504023076279</v>
      </c>
      <c r="L945" s="26">
        <v>914</v>
      </c>
      <c r="M945" s="26">
        <v>8144.3343709035416</v>
      </c>
      <c r="N945" s="26">
        <v>-517.34137090354125</v>
      </c>
    </row>
    <row r="946" spans="1:14">
      <c r="A946" s="21">
        <v>1</v>
      </c>
      <c r="B946" s="3">
        <v>39</v>
      </c>
      <c r="C946" s="3">
        <v>24.225000000000001</v>
      </c>
      <c r="D946" s="3">
        <v>5</v>
      </c>
      <c r="E946" s="3">
        <v>0</v>
      </c>
      <c r="F946" s="3">
        <v>0</v>
      </c>
      <c r="G946" s="3">
        <v>0</v>
      </c>
      <c r="H946" s="3">
        <v>8965.7957499999993</v>
      </c>
      <c r="I946" s="21">
        <f t="shared" si="28"/>
        <v>8419.1738540242986</v>
      </c>
      <c r="J946" s="21">
        <f t="shared" si="29"/>
        <v>6.0967471401041085E-2</v>
      </c>
      <c r="L946" s="26">
        <v>915</v>
      </c>
      <c r="M946" s="26">
        <v>5591.1867842127249</v>
      </c>
      <c r="N946" s="26">
        <v>-333.67883421272472</v>
      </c>
    </row>
    <row r="947" spans="1:14">
      <c r="A947" s="21">
        <v>1</v>
      </c>
      <c r="B947" s="3">
        <v>18</v>
      </c>
      <c r="C947" s="3">
        <v>26.18</v>
      </c>
      <c r="D947" s="3">
        <v>2</v>
      </c>
      <c r="E947" s="3">
        <v>0</v>
      </c>
      <c r="F947" s="3">
        <v>1</v>
      </c>
      <c r="G947" s="3">
        <v>0</v>
      </c>
      <c r="H947" s="3">
        <v>2304.0021999999999</v>
      </c>
      <c r="I947" s="21">
        <f t="shared" si="28"/>
        <v>1410.9813852050961</v>
      </c>
      <c r="J947" s="21">
        <f t="shared" si="29"/>
        <v>0.38759546965489178</v>
      </c>
      <c r="L947" s="26">
        <v>916</v>
      </c>
      <c r="M947" s="26">
        <v>4654.7202643791288</v>
      </c>
      <c r="N947" s="26">
        <v>-2181.3861643791288</v>
      </c>
    </row>
    <row r="948" spans="1:14">
      <c r="A948" s="21">
        <v>1</v>
      </c>
      <c r="B948" s="3">
        <v>53</v>
      </c>
      <c r="C948" s="3">
        <v>29.48</v>
      </c>
      <c r="D948" s="3">
        <v>0</v>
      </c>
      <c r="E948" s="3">
        <v>0</v>
      </c>
      <c r="F948" s="3">
        <v>1</v>
      </c>
      <c r="G948" s="3">
        <v>0</v>
      </c>
      <c r="H948" s="3">
        <v>9487.6442000000006</v>
      </c>
      <c r="I948" s="21">
        <f t="shared" si="28"/>
        <v>10580.633172859598</v>
      </c>
      <c r="J948" s="21">
        <f t="shared" si="29"/>
        <v>0.11520130285446382</v>
      </c>
      <c r="L948" s="26">
        <v>917</v>
      </c>
      <c r="M948" s="26">
        <v>31834.139577762726</v>
      </c>
      <c r="N948" s="26">
        <v>-10059.817427762726</v>
      </c>
    </row>
    <row r="949" spans="1:14">
      <c r="A949" s="21">
        <v>1</v>
      </c>
      <c r="B949" s="3">
        <v>18</v>
      </c>
      <c r="C949" s="3">
        <v>23.21</v>
      </c>
      <c r="D949" s="3">
        <v>0</v>
      </c>
      <c r="E949" s="3">
        <v>0</v>
      </c>
      <c r="F949" s="3">
        <v>1</v>
      </c>
      <c r="G949" s="3">
        <v>0</v>
      </c>
      <c r="H949" s="3">
        <v>1121.8739</v>
      </c>
      <c r="I949" s="21">
        <f t="shared" si="28"/>
        <v>-537.87166779150277</v>
      </c>
      <c r="J949" s="21">
        <f t="shared" si="29"/>
        <v>1.4794403968142076</v>
      </c>
      <c r="L949" s="26">
        <v>918</v>
      </c>
      <c r="M949" s="26">
        <v>30996.973433428579</v>
      </c>
      <c r="N949" s="26">
        <v>4072.401086571419</v>
      </c>
    </row>
    <row r="950" spans="1:14">
      <c r="A950" s="21">
        <v>1</v>
      </c>
      <c r="B950" s="3">
        <v>50</v>
      </c>
      <c r="C950" s="3">
        <v>46.09</v>
      </c>
      <c r="D950" s="3">
        <v>1</v>
      </c>
      <c r="E950" s="3">
        <v>0</v>
      </c>
      <c r="F950" s="3">
        <v>1</v>
      </c>
      <c r="G950" s="3">
        <v>0</v>
      </c>
      <c r="H950" s="3">
        <v>9549.5650999999998</v>
      </c>
      <c r="I950" s="21">
        <f t="shared" si="28"/>
        <v>15905.990715317665</v>
      </c>
      <c r="J950" s="21">
        <f t="shared" si="29"/>
        <v>0.66562461732604605</v>
      </c>
      <c r="L950" s="26">
        <v>919</v>
      </c>
      <c r="M950" s="26">
        <v>12278.94780142204</v>
      </c>
      <c r="N950" s="26">
        <v>762.97319857795992</v>
      </c>
    </row>
    <row r="951" spans="1:14">
      <c r="A951" s="21">
        <v>1</v>
      </c>
      <c r="B951" s="3">
        <v>18</v>
      </c>
      <c r="C951" s="3">
        <v>40.185000000000002</v>
      </c>
      <c r="D951" s="3">
        <v>0</v>
      </c>
      <c r="E951" s="3">
        <v>0</v>
      </c>
      <c r="F951" s="3">
        <v>0</v>
      </c>
      <c r="G951" s="3">
        <v>0</v>
      </c>
      <c r="H951" s="3">
        <v>2217.4691499999999</v>
      </c>
      <c r="I951" s="21">
        <f t="shared" si="28"/>
        <v>6069.0346311356971</v>
      </c>
      <c r="J951" s="21">
        <f t="shared" si="29"/>
        <v>1.7369195333047576</v>
      </c>
      <c r="L951" s="26">
        <v>920</v>
      </c>
      <c r="M951" s="26">
        <v>8027.8357993156251</v>
      </c>
      <c r="N951" s="26">
        <v>-2782.6088993156254</v>
      </c>
    </row>
    <row r="952" spans="1:14">
      <c r="A952" s="21">
        <v>1</v>
      </c>
      <c r="B952" s="3">
        <v>19</v>
      </c>
      <c r="C952" s="3">
        <v>22.61</v>
      </c>
      <c r="D952" s="3">
        <v>0</v>
      </c>
      <c r="E952" s="3">
        <v>0</v>
      </c>
      <c r="F952" s="3">
        <v>0</v>
      </c>
      <c r="G952" s="3">
        <v>0</v>
      </c>
      <c r="H952" s="3">
        <v>1628.4709</v>
      </c>
      <c r="I952" s="21">
        <f t="shared" si="28"/>
        <v>374.41956383031265</v>
      </c>
      <c r="J952" s="21">
        <f t="shared" si="29"/>
        <v>0.77007905770357166</v>
      </c>
      <c r="L952" s="26">
        <v>921</v>
      </c>
      <c r="M952" s="26">
        <v>11452.301920901844</v>
      </c>
      <c r="N952" s="26">
        <v>1998.8200790981555</v>
      </c>
    </row>
    <row r="953" spans="1:14">
      <c r="A953" s="21">
        <v>1</v>
      </c>
      <c r="B953" s="3">
        <v>62</v>
      </c>
      <c r="C953" s="3">
        <v>39.93</v>
      </c>
      <c r="D953" s="3">
        <v>0</v>
      </c>
      <c r="E953" s="3">
        <v>0</v>
      </c>
      <c r="F953" s="3">
        <v>1</v>
      </c>
      <c r="G953" s="3">
        <v>0</v>
      </c>
      <c r="H953" s="3">
        <v>12982.8747</v>
      </c>
      <c r="I953" s="21">
        <f t="shared" si="28"/>
        <v>16432.492636443458</v>
      </c>
      <c r="J953" s="21">
        <f t="shared" si="29"/>
        <v>0.2657052475784471</v>
      </c>
      <c r="L953" s="26">
        <v>922</v>
      </c>
      <c r="M953" s="26">
        <v>14229.160865711481</v>
      </c>
      <c r="N953" s="26">
        <v>-766.64086571148073</v>
      </c>
    </row>
    <row r="954" spans="1:14">
      <c r="A954" s="21">
        <v>1</v>
      </c>
      <c r="B954" s="3">
        <v>56</v>
      </c>
      <c r="C954" s="3">
        <v>35.799999999999997</v>
      </c>
      <c r="D954" s="3">
        <v>1</v>
      </c>
      <c r="E954" s="3">
        <v>0</v>
      </c>
      <c r="F954" s="3">
        <v>0</v>
      </c>
      <c r="G954" s="3">
        <v>1</v>
      </c>
      <c r="H954" s="3">
        <v>11674.13</v>
      </c>
      <c r="I954" s="21">
        <f t="shared" si="28"/>
        <v>14039.134136686782</v>
      </c>
      <c r="J954" s="21">
        <f t="shared" si="29"/>
        <v>0.20258504374088543</v>
      </c>
      <c r="L954" s="26">
        <v>923</v>
      </c>
      <c r="M954" s="26">
        <v>7787.5406987184706</v>
      </c>
      <c r="N954" s="26">
        <v>-2299.2786987184709</v>
      </c>
    </row>
    <row r="955" spans="1:14">
      <c r="A955" s="21">
        <v>1</v>
      </c>
      <c r="B955" s="3">
        <v>42</v>
      </c>
      <c r="C955" s="3">
        <v>35.799999999999997</v>
      </c>
      <c r="D955" s="3">
        <v>2</v>
      </c>
      <c r="E955" s="3">
        <v>0</v>
      </c>
      <c r="F955" s="3">
        <v>0</v>
      </c>
      <c r="G955" s="3">
        <v>1</v>
      </c>
      <c r="H955" s="3">
        <v>7160.0940000000001</v>
      </c>
      <c r="I955" s="21">
        <f t="shared" si="28"/>
        <v>10912.58881235638</v>
      </c>
      <c r="J955" s="21">
        <f t="shared" si="29"/>
        <v>0.52408457379978246</v>
      </c>
      <c r="L955" s="26">
        <v>924</v>
      </c>
      <c r="M955" s="26">
        <v>8701.2742483534221</v>
      </c>
      <c r="N955" s="26">
        <v>-4380.8633983534219</v>
      </c>
    </row>
    <row r="956" spans="1:14">
      <c r="A956" s="21">
        <v>1</v>
      </c>
      <c r="B956" s="3">
        <v>37</v>
      </c>
      <c r="C956" s="3">
        <v>34.200000000000003</v>
      </c>
      <c r="D956" s="3">
        <v>1</v>
      </c>
      <c r="E956" s="3">
        <v>1</v>
      </c>
      <c r="F956" s="3">
        <v>0</v>
      </c>
      <c r="G956" s="3">
        <v>0</v>
      </c>
      <c r="H956" s="3">
        <v>39047.285000000003</v>
      </c>
      <c r="I956" s="21">
        <f t="shared" si="28"/>
        <v>33240.806742003573</v>
      </c>
      <c r="J956" s="21">
        <f t="shared" si="29"/>
        <v>0.1487037641156467</v>
      </c>
      <c r="L956" s="26">
        <v>925</v>
      </c>
      <c r="M956" s="26">
        <v>5959.6260965071506</v>
      </c>
      <c r="N956" s="26">
        <v>290.80890349284982</v>
      </c>
    </row>
    <row r="957" spans="1:14">
      <c r="A957" s="21">
        <v>1</v>
      </c>
      <c r="B957" s="3">
        <v>42</v>
      </c>
      <c r="C957" s="3">
        <v>31.254999999999999</v>
      </c>
      <c r="D957" s="3">
        <v>0</v>
      </c>
      <c r="E957" s="3">
        <v>0</v>
      </c>
      <c r="F957" s="3">
        <v>0</v>
      </c>
      <c r="G957" s="3">
        <v>0</v>
      </c>
      <c r="H957" s="3">
        <v>6358.7764500000003</v>
      </c>
      <c r="I957" s="21">
        <f t="shared" si="28"/>
        <v>9213.120886971692</v>
      </c>
      <c r="J957" s="21">
        <f t="shared" si="29"/>
        <v>0.44888265209758893</v>
      </c>
      <c r="L957" s="26">
        <v>926</v>
      </c>
      <c r="M957" s="26">
        <v>12501.798642008458</v>
      </c>
      <c r="N957" s="26">
        <v>12831.534197991541</v>
      </c>
    </row>
    <row r="958" spans="1:14">
      <c r="A958" s="21">
        <v>1</v>
      </c>
      <c r="B958" s="3">
        <v>25</v>
      </c>
      <c r="C958" s="3">
        <v>29.7</v>
      </c>
      <c r="D958" s="3">
        <v>3</v>
      </c>
      <c r="E958" s="3">
        <v>1</v>
      </c>
      <c r="F958" s="3">
        <v>0</v>
      </c>
      <c r="G958" s="3">
        <v>1</v>
      </c>
      <c r="H958" s="3">
        <v>19933.457999999999</v>
      </c>
      <c r="I958" s="21">
        <f t="shared" si="28"/>
        <v>28793.18710722902</v>
      </c>
      <c r="J958" s="21">
        <f t="shared" si="29"/>
        <v>0.4444652356469721</v>
      </c>
      <c r="L958" s="26">
        <v>927</v>
      </c>
      <c r="M958" s="26">
        <v>802.28927729302745</v>
      </c>
      <c r="N958" s="26">
        <v>2111.2797227069723</v>
      </c>
    </row>
    <row r="959" spans="1:14">
      <c r="A959" s="21">
        <v>1</v>
      </c>
      <c r="B959" s="3">
        <v>57</v>
      </c>
      <c r="C959" s="3">
        <v>18.335000000000001</v>
      </c>
      <c r="D959" s="3">
        <v>0</v>
      </c>
      <c r="E959" s="3">
        <v>0</v>
      </c>
      <c r="F959" s="3">
        <v>0</v>
      </c>
      <c r="G959" s="3">
        <v>0</v>
      </c>
      <c r="H959" s="3">
        <v>11534.872649999999</v>
      </c>
      <c r="I959" s="21">
        <f t="shared" si="28"/>
        <v>8692.9707015982494</v>
      </c>
      <c r="J959" s="21">
        <f t="shared" si="29"/>
        <v>0.24637480054032065</v>
      </c>
      <c r="L959" s="26">
        <v>928</v>
      </c>
      <c r="M959" s="26">
        <v>8979.4715720055574</v>
      </c>
      <c r="N959" s="26">
        <v>3052.8544279944417</v>
      </c>
    </row>
    <row r="960" spans="1:14">
      <c r="A960" s="21">
        <v>1</v>
      </c>
      <c r="B960" s="3">
        <v>51</v>
      </c>
      <c r="C960" s="3">
        <v>42.9</v>
      </c>
      <c r="D960" s="3">
        <v>2</v>
      </c>
      <c r="E960" s="3">
        <v>1</v>
      </c>
      <c r="F960" s="3">
        <v>1</v>
      </c>
      <c r="G960" s="3">
        <v>0</v>
      </c>
      <c r="H960" s="3">
        <v>47462.894</v>
      </c>
      <c r="I960" s="21">
        <f t="shared" si="28"/>
        <v>39398.150325513474</v>
      </c>
      <c r="J960" s="21">
        <f t="shared" si="29"/>
        <v>0.16991681279457013</v>
      </c>
      <c r="L960" s="26">
        <v>929</v>
      </c>
      <c r="M960" s="26">
        <v>16171.738808699141</v>
      </c>
      <c r="N960" s="26">
        <v>-2700.9344086991405</v>
      </c>
    </row>
    <row r="961" spans="1:14">
      <c r="A961" s="21">
        <v>1</v>
      </c>
      <c r="B961" s="3">
        <v>30</v>
      </c>
      <c r="C961" s="3">
        <v>28.405000000000001</v>
      </c>
      <c r="D961" s="3">
        <v>1</v>
      </c>
      <c r="E961" s="3">
        <v>0</v>
      </c>
      <c r="F961" s="3">
        <v>0</v>
      </c>
      <c r="G961" s="3">
        <v>0</v>
      </c>
      <c r="H961" s="3">
        <v>4527.1829500000003</v>
      </c>
      <c r="I961" s="21">
        <f t="shared" si="28"/>
        <v>5635.4605399026286</v>
      </c>
      <c r="J961" s="21">
        <f t="shared" si="29"/>
        <v>0.24480512542631577</v>
      </c>
      <c r="L961" s="26">
        <v>930</v>
      </c>
      <c r="M961" s="26">
        <v>9569.8741430657828</v>
      </c>
      <c r="N961" s="26">
        <v>-3280.1192430657829</v>
      </c>
    </row>
    <row r="962" spans="1:14">
      <c r="A962" s="21">
        <v>1</v>
      </c>
      <c r="B962" s="3">
        <v>44</v>
      </c>
      <c r="C962" s="3">
        <v>30.2</v>
      </c>
      <c r="D962" s="3">
        <v>2</v>
      </c>
      <c r="E962" s="3">
        <v>1</v>
      </c>
      <c r="F962" s="3">
        <v>0</v>
      </c>
      <c r="G962" s="3">
        <v>1</v>
      </c>
      <c r="H962" s="3">
        <v>38998.546000000002</v>
      </c>
      <c r="I962" s="21">
        <f t="shared" si="28"/>
        <v>33374.085052050992</v>
      </c>
      <c r="J962" s="21">
        <f t="shared" si="29"/>
        <v>0.14422232428739803</v>
      </c>
      <c r="L962" s="26">
        <v>931</v>
      </c>
      <c r="M962" s="26">
        <v>9886.8395275994972</v>
      </c>
      <c r="N962" s="26">
        <v>-6959.7748275994973</v>
      </c>
    </row>
    <row r="963" spans="1:14">
      <c r="A963" s="21">
        <v>1</v>
      </c>
      <c r="B963" s="3">
        <v>34</v>
      </c>
      <c r="C963" s="3">
        <v>27.835000000000001</v>
      </c>
      <c r="D963" s="3">
        <v>1</v>
      </c>
      <c r="E963" s="3">
        <v>1</v>
      </c>
      <c r="F963" s="3">
        <v>0</v>
      </c>
      <c r="G963" s="3">
        <v>0</v>
      </c>
      <c r="H963" s="3">
        <v>20009.63365</v>
      </c>
      <c r="I963" s="21">
        <f t="shared" si="28"/>
        <v>30314.335474553693</v>
      </c>
      <c r="J963" s="21">
        <f t="shared" si="29"/>
        <v>0.51498703098713117</v>
      </c>
      <c r="L963" s="26">
        <v>932</v>
      </c>
      <c r="M963" s="26">
        <v>8552.5090914428201</v>
      </c>
      <c r="N963" s="26">
        <v>-2314.2110914428204</v>
      </c>
    </row>
    <row r="964" spans="1:14">
      <c r="A964" s="21">
        <v>1</v>
      </c>
      <c r="B964" s="3">
        <v>31</v>
      </c>
      <c r="C964" s="3">
        <v>39.49</v>
      </c>
      <c r="D964" s="3">
        <v>1</v>
      </c>
      <c r="E964" s="3">
        <v>0</v>
      </c>
      <c r="F964" s="3">
        <v>1</v>
      </c>
      <c r="G964" s="3">
        <v>0</v>
      </c>
      <c r="H964" s="3">
        <v>3875.7341000000001</v>
      </c>
      <c r="I964" s="21">
        <f t="shared" si="28"/>
        <v>8787.8364842051396</v>
      </c>
      <c r="J964" s="21">
        <f t="shared" si="29"/>
        <v>1.2673992223060762</v>
      </c>
      <c r="L964" s="26">
        <v>933</v>
      </c>
      <c r="M964" s="26">
        <v>9968.8334607875713</v>
      </c>
      <c r="N964" s="26">
        <v>128.13653921242803</v>
      </c>
    </row>
    <row r="965" spans="1:14">
      <c r="A965" s="21">
        <v>1</v>
      </c>
      <c r="B965" s="3">
        <v>54</v>
      </c>
      <c r="C965" s="3">
        <v>30.8</v>
      </c>
      <c r="D965" s="3">
        <v>1</v>
      </c>
      <c r="E965" s="3">
        <v>1</v>
      </c>
      <c r="F965" s="3">
        <v>1</v>
      </c>
      <c r="G965" s="3">
        <v>0</v>
      </c>
      <c r="H965" s="3">
        <v>41999.519999999997</v>
      </c>
      <c r="I965" s="21">
        <f t="shared" si="28"/>
        <v>35600.065202700702</v>
      </c>
      <c r="J965" s="21">
        <f t="shared" si="29"/>
        <v>0.15236971273241445</v>
      </c>
      <c r="L965" s="26">
        <v>934</v>
      </c>
      <c r="M965" s="26">
        <v>10571.199028025079</v>
      </c>
      <c r="N965" s="26">
        <v>-3223.0570280250795</v>
      </c>
    </row>
    <row r="966" spans="1:14">
      <c r="A966" s="21">
        <v>1</v>
      </c>
      <c r="B966" s="3">
        <v>24</v>
      </c>
      <c r="C966" s="3">
        <v>26.79</v>
      </c>
      <c r="D966" s="3">
        <v>1</v>
      </c>
      <c r="E966" s="3">
        <v>0</v>
      </c>
      <c r="F966" s="3">
        <v>0</v>
      </c>
      <c r="G966" s="3">
        <v>0</v>
      </c>
      <c r="H966" s="3">
        <v>12609.88702</v>
      </c>
      <c r="I966" s="21">
        <f t="shared" si="28"/>
        <v>3546.5164405588639</v>
      </c>
      <c r="J966" s="21">
        <f t="shared" si="29"/>
        <v>0.71875113274735236</v>
      </c>
      <c r="L966" s="26">
        <v>935</v>
      </c>
      <c r="M966" s="26">
        <v>8734.1255360171745</v>
      </c>
      <c r="N966" s="26">
        <v>-4060.7333360171742</v>
      </c>
    </row>
    <row r="967" spans="1:14">
      <c r="A967" s="21">
        <v>1</v>
      </c>
      <c r="B967" s="3">
        <v>43</v>
      </c>
      <c r="C967" s="3">
        <v>34.96</v>
      </c>
      <c r="D967" s="3">
        <v>1</v>
      </c>
      <c r="E967" s="3">
        <v>1</v>
      </c>
      <c r="F967" s="3">
        <v>0</v>
      </c>
      <c r="G967" s="3">
        <v>0</v>
      </c>
      <c r="H967" s="3">
        <v>41034.221400000002</v>
      </c>
      <c r="I967" s="21">
        <f t="shared" si="28"/>
        <v>35040.212500150723</v>
      </c>
      <c r="J967" s="21">
        <f t="shared" si="29"/>
        <v>0.14607341617183162</v>
      </c>
      <c r="L967" s="26">
        <v>936</v>
      </c>
      <c r="M967" s="26">
        <v>11527.886085858969</v>
      </c>
      <c r="N967" s="26">
        <v>705.94191414103079</v>
      </c>
    </row>
    <row r="968" spans="1:14">
      <c r="A968" s="21">
        <v>1</v>
      </c>
      <c r="B968" s="3">
        <v>48</v>
      </c>
      <c r="C968" s="3">
        <v>36.67</v>
      </c>
      <c r="D968" s="3">
        <v>1</v>
      </c>
      <c r="E968" s="3">
        <v>0</v>
      </c>
      <c r="F968" s="3">
        <v>0</v>
      </c>
      <c r="G968" s="3">
        <v>0</v>
      </c>
      <c r="H968" s="3">
        <v>28468.919010000001</v>
      </c>
      <c r="I968" s="21">
        <f t="shared" si="28"/>
        <v>13060.446202720379</v>
      </c>
      <c r="J968" s="21">
        <f t="shared" si="29"/>
        <v>0.54123842221993879</v>
      </c>
      <c r="L968" s="26">
        <v>937</v>
      </c>
      <c r="M968" s="26">
        <v>10155.487128267703</v>
      </c>
      <c r="N968" s="26">
        <v>21953.1756917323</v>
      </c>
    </row>
    <row r="969" spans="1:14">
      <c r="A969" s="21">
        <v>1</v>
      </c>
      <c r="B969" s="3">
        <v>19</v>
      </c>
      <c r="C969" s="3">
        <v>39.615000000000002</v>
      </c>
      <c r="D969" s="3">
        <v>1</v>
      </c>
      <c r="E969" s="3">
        <v>0</v>
      </c>
      <c r="F969" s="3">
        <v>0</v>
      </c>
      <c r="G969" s="3">
        <v>0</v>
      </c>
      <c r="H969" s="3">
        <v>2730.1078499999999</v>
      </c>
      <c r="I969" s="21">
        <f t="shared" ref="I969:I1032" si="30">SUMPRODUCT($A$7:$G$7,A969:G969)</f>
        <v>6604.5596053829495</v>
      </c>
      <c r="J969" s="21">
        <f t="shared" si="29"/>
        <v>1.4191570327095135</v>
      </c>
      <c r="L969" s="26">
        <v>938</v>
      </c>
      <c r="M969" s="26">
        <v>8419.1738540242986</v>
      </c>
      <c r="N969" s="26">
        <v>546.62189597570068</v>
      </c>
    </row>
    <row r="970" spans="1:14">
      <c r="A970" s="21">
        <v>1</v>
      </c>
      <c r="B970" s="3">
        <v>29</v>
      </c>
      <c r="C970" s="3">
        <v>25.9</v>
      </c>
      <c r="D970" s="3">
        <v>0</v>
      </c>
      <c r="E970" s="3">
        <v>0</v>
      </c>
      <c r="F970" s="3">
        <v>0</v>
      </c>
      <c r="G970" s="3">
        <v>1</v>
      </c>
      <c r="H970" s="3">
        <v>3353.2840000000001</v>
      </c>
      <c r="I970" s="21">
        <f t="shared" si="30"/>
        <v>3275.8682315355618</v>
      </c>
      <c r="J970" s="21">
        <f t="shared" ref="J970:J1033" si="31">ABS((H970-I970)/H970)</f>
        <v>2.3086552902897073E-2</v>
      </c>
      <c r="L970" s="26">
        <v>939</v>
      </c>
      <c r="M970" s="26">
        <v>1410.9813852050961</v>
      </c>
      <c r="N970" s="26">
        <v>893.0208147949038</v>
      </c>
    </row>
    <row r="971" spans="1:14">
      <c r="A971" s="21">
        <v>1</v>
      </c>
      <c r="B971" s="3">
        <v>63</v>
      </c>
      <c r="C971" s="3">
        <v>35.200000000000003</v>
      </c>
      <c r="D971" s="3">
        <v>1</v>
      </c>
      <c r="E971" s="3">
        <v>0</v>
      </c>
      <c r="F971" s="3">
        <v>1</v>
      </c>
      <c r="G971" s="3">
        <v>0</v>
      </c>
      <c r="H971" s="3">
        <v>14474.674999999999</v>
      </c>
      <c r="I971" s="21">
        <f t="shared" si="30"/>
        <v>15559.26965820192</v>
      </c>
      <c r="J971" s="21">
        <f t="shared" si="31"/>
        <v>7.4930501596887022E-2</v>
      </c>
      <c r="L971" s="26">
        <v>940</v>
      </c>
      <c r="M971" s="26">
        <v>10580.633172859598</v>
      </c>
      <c r="N971" s="26">
        <v>-1092.9889728595972</v>
      </c>
    </row>
    <row r="972" spans="1:14">
      <c r="A972" s="21">
        <v>1</v>
      </c>
      <c r="B972" s="3">
        <v>46</v>
      </c>
      <c r="C972" s="3">
        <v>24.795000000000002</v>
      </c>
      <c r="D972" s="3">
        <v>3</v>
      </c>
      <c r="E972" s="3">
        <v>0</v>
      </c>
      <c r="F972" s="3">
        <v>0</v>
      </c>
      <c r="G972" s="3">
        <v>0</v>
      </c>
      <c r="H972" s="3">
        <v>9500.5730500000009</v>
      </c>
      <c r="I972" s="21">
        <f t="shared" si="30"/>
        <v>9468.1558603572867</v>
      </c>
      <c r="J972" s="21">
        <f t="shared" si="31"/>
        <v>3.412129928595646E-3</v>
      </c>
      <c r="L972" s="26">
        <v>941</v>
      </c>
      <c r="M972" s="26">
        <v>-537.87166779150277</v>
      </c>
      <c r="N972" s="26">
        <v>1659.7455677915027</v>
      </c>
    </row>
    <row r="973" spans="1:14">
      <c r="A973" s="21">
        <v>1</v>
      </c>
      <c r="B973" s="3">
        <v>52</v>
      </c>
      <c r="C973" s="3">
        <v>36.765000000000001</v>
      </c>
      <c r="D973" s="3">
        <v>2</v>
      </c>
      <c r="E973" s="3">
        <v>0</v>
      </c>
      <c r="F973" s="3">
        <v>0</v>
      </c>
      <c r="G973" s="3">
        <v>0</v>
      </c>
      <c r="H973" s="3">
        <v>26467.09737</v>
      </c>
      <c r="I973" s="21">
        <f t="shared" si="30"/>
        <v>14592.18683644008</v>
      </c>
      <c r="J973" s="21">
        <f t="shared" si="31"/>
        <v>0.44866690017243549</v>
      </c>
      <c r="L973" s="26">
        <v>942</v>
      </c>
      <c r="M973" s="26">
        <v>15905.990715317665</v>
      </c>
      <c r="N973" s="26">
        <v>-6356.4256153176648</v>
      </c>
    </row>
    <row r="974" spans="1:14">
      <c r="A974" s="21">
        <v>1</v>
      </c>
      <c r="B974" s="3">
        <v>35</v>
      </c>
      <c r="C974" s="3">
        <v>27.1</v>
      </c>
      <c r="D974" s="3">
        <v>1</v>
      </c>
      <c r="E974" s="3">
        <v>0</v>
      </c>
      <c r="F974" s="3">
        <v>0</v>
      </c>
      <c r="G974" s="3">
        <v>1</v>
      </c>
      <c r="H974" s="3">
        <v>4746.3440000000001</v>
      </c>
      <c r="I974" s="21">
        <f t="shared" si="30"/>
        <v>5695.8203213851502</v>
      </c>
      <c r="J974" s="21">
        <f t="shared" si="31"/>
        <v>0.20004372236507725</v>
      </c>
      <c r="L974" s="26">
        <v>943</v>
      </c>
      <c r="M974" s="26">
        <v>6069.0346311356971</v>
      </c>
      <c r="N974" s="26">
        <v>-3851.5654811356972</v>
      </c>
    </row>
    <row r="975" spans="1:14">
      <c r="A975" s="21">
        <v>1</v>
      </c>
      <c r="B975" s="3">
        <v>51</v>
      </c>
      <c r="C975" s="3">
        <v>24.795000000000002</v>
      </c>
      <c r="D975" s="3">
        <v>2</v>
      </c>
      <c r="E975" s="3">
        <v>1</v>
      </c>
      <c r="F975" s="3">
        <v>0</v>
      </c>
      <c r="G975" s="3">
        <v>0</v>
      </c>
      <c r="H975" s="3">
        <v>23967.38305</v>
      </c>
      <c r="I975" s="21">
        <f t="shared" si="30"/>
        <v>34125.518602011158</v>
      </c>
      <c r="J975" s="21">
        <f t="shared" si="31"/>
        <v>0.42383165199219186</v>
      </c>
      <c r="L975" s="26">
        <v>944</v>
      </c>
      <c r="M975" s="26">
        <v>374.41956383031265</v>
      </c>
      <c r="N975" s="26">
        <v>1254.0513361696874</v>
      </c>
    </row>
    <row r="976" spans="1:14">
      <c r="A976" s="21">
        <v>1</v>
      </c>
      <c r="B976" s="3">
        <v>44</v>
      </c>
      <c r="C976" s="3">
        <v>25.364999999999998</v>
      </c>
      <c r="D976" s="3">
        <v>1</v>
      </c>
      <c r="E976" s="3">
        <v>0</v>
      </c>
      <c r="F976" s="3">
        <v>0</v>
      </c>
      <c r="G976" s="3">
        <v>0</v>
      </c>
      <c r="H976" s="3">
        <v>7518.0253499999999</v>
      </c>
      <c r="I976" s="21">
        <f t="shared" si="30"/>
        <v>8204.0803510650385</v>
      </c>
      <c r="J976" s="21">
        <f t="shared" si="31"/>
        <v>9.1254680468061816E-2</v>
      </c>
      <c r="L976" s="26">
        <v>945</v>
      </c>
      <c r="M976" s="26">
        <v>16432.492636443458</v>
      </c>
      <c r="N976" s="26">
        <v>-3449.6179364434574</v>
      </c>
    </row>
    <row r="977" spans="1:14">
      <c r="A977" s="21">
        <v>1</v>
      </c>
      <c r="B977" s="3">
        <v>21</v>
      </c>
      <c r="C977" s="3">
        <v>25.745000000000001</v>
      </c>
      <c r="D977" s="3">
        <v>2</v>
      </c>
      <c r="E977" s="3">
        <v>0</v>
      </c>
      <c r="F977" s="3">
        <v>0</v>
      </c>
      <c r="G977" s="3">
        <v>0</v>
      </c>
      <c r="H977" s="3">
        <v>3279.8685500000001</v>
      </c>
      <c r="I977" s="21">
        <f t="shared" si="30"/>
        <v>2893.1612183078919</v>
      </c>
      <c r="J977" s="21">
        <f t="shared" si="31"/>
        <v>0.11790330185400516</v>
      </c>
      <c r="L977" s="26">
        <v>946</v>
      </c>
      <c r="M977" s="26">
        <v>14039.134136686782</v>
      </c>
      <c r="N977" s="26">
        <v>-2365.0041366867827</v>
      </c>
    </row>
    <row r="978" spans="1:14">
      <c r="A978" s="21">
        <v>1</v>
      </c>
      <c r="B978" s="3">
        <v>39</v>
      </c>
      <c r="C978" s="3">
        <v>34.32</v>
      </c>
      <c r="D978" s="3">
        <v>5</v>
      </c>
      <c r="E978" s="3">
        <v>0</v>
      </c>
      <c r="F978" s="3">
        <v>1</v>
      </c>
      <c r="G978" s="3">
        <v>0</v>
      </c>
      <c r="H978" s="3">
        <v>8596.8277999999991</v>
      </c>
      <c r="I978" s="21">
        <f t="shared" si="30"/>
        <v>10979.288486316225</v>
      </c>
      <c r="J978" s="21">
        <f t="shared" si="31"/>
        <v>0.27713253559833156</v>
      </c>
      <c r="L978" s="26">
        <v>947</v>
      </c>
      <c r="M978" s="26">
        <v>10912.58881235638</v>
      </c>
      <c r="N978" s="26">
        <v>-3752.49481235638</v>
      </c>
    </row>
    <row r="979" spans="1:14">
      <c r="A979" s="21">
        <v>1</v>
      </c>
      <c r="B979" s="3">
        <v>50</v>
      </c>
      <c r="C979" s="3">
        <v>28.16</v>
      </c>
      <c r="D979" s="3">
        <v>3</v>
      </c>
      <c r="E979" s="3">
        <v>0</v>
      </c>
      <c r="F979" s="3">
        <v>1</v>
      </c>
      <c r="G979" s="3">
        <v>0</v>
      </c>
      <c r="H979" s="3">
        <v>10702.642400000001</v>
      </c>
      <c r="I979" s="21">
        <f t="shared" si="30"/>
        <v>10777.239872397022</v>
      </c>
      <c r="J979" s="21">
        <f t="shared" si="31"/>
        <v>6.9700051266798554E-3</v>
      </c>
      <c r="L979" s="26">
        <v>948</v>
      </c>
      <c r="M979" s="26">
        <v>33240.806742003573</v>
      </c>
      <c r="N979" s="26">
        <v>5806.4782579964303</v>
      </c>
    </row>
    <row r="980" spans="1:14">
      <c r="A980" s="21">
        <v>1</v>
      </c>
      <c r="B980" s="3">
        <v>34</v>
      </c>
      <c r="C980" s="3">
        <v>23.56</v>
      </c>
      <c r="D980" s="3">
        <v>0</v>
      </c>
      <c r="E980" s="3">
        <v>0</v>
      </c>
      <c r="F980" s="3">
        <v>0</v>
      </c>
      <c r="G980" s="3">
        <v>0</v>
      </c>
      <c r="H980" s="3">
        <v>4992.3764000000001</v>
      </c>
      <c r="I980" s="21">
        <f t="shared" si="30"/>
        <v>4551.2246912019482</v>
      </c>
      <c r="J980" s="21">
        <f t="shared" si="31"/>
        <v>8.8365073754865894E-2</v>
      </c>
      <c r="L980" s="26">
        <v>949</v>
      </c>
      <c r="M980" s="26">
        <v>9213.120886971692</v>
      </c>
      <c r="N980" s="26">
        <v>-2854.3444369716917</v>
      </c>
    </row>
    <row r="981" spans="1:14">
      <c r="A981" s="21">
        <v>1</v>
      </c>
      <c r="B981" s="3">
        <v>22</v>
      </c>
      <c r="C981" s="3">
        <v>20.234999999999999</v>
      </c>
      <c r="D981" s="3">
        <v>0</v>
      </c>
      <c r="E981" s="3">
        <v>0</v>
      </c>
      <c r="F981" s="3">
        <v>0</v>
      </c>
      <c r="G981" s="3">
        <v>0</v>
      </c>
      <c r="H981" s="3">
        <v>2527.8186500000002</v>
      </c>
      <c r="I981" s="21">
        <f t="shared" si="30"/>
        <v>341.16556571479759</v>
      </c>
      <c r="J981" s="21">
        <f t="shared" si="31"/>
        <v>0.86503558484514009</v>
      </c>
      <c r="L981" s="26">
        <v>950</v>
      </c>
      <c r="M981" s="26">
        <v>28793.18710722902</v>
      </c>
      <c r="N981" s="26">
        <v>-8859.7291072290209</v>
      </c>
    </row>
    <row r="982" spans="1:14">
      <c r="A982" s="21">
        <v>1</v>
      </c>
      <c r="B982" s="3">
        <v>19</v>
      </c>
      <c r="C982" s="3">
        <v>40.5</v>
      </c>
      <c r="D982" s="3">
        <v>0</v>
      </c>
      <c r="E982" s="3">
        <v>0</v>
      </c>
      <c r="F982" s="3">
        <v>0</v>
      </c>
      <c r="G982" s="3">
        <v>1</v>
      </c>
      <c r="H982" s="3">
        <v>1759.338</v>
      </c>
      <c r="I982" s="21">
        <f t="shared" si="30"/>
        <v>5649.9678123853801</v>
      </c>
      <c r="J982" s="21">
        <f t="shared" si="31"/>
        <v>2.2114169149904002</v>
      </c>
      <c r="L982" s="26">
        <v>951</v>
      </c>
      <c r="M982" s="26">
        <v>8692.9707015982494</v>
      </c>
      <c r="N982" s="26">
        <v>2841.9019484017499</v>
      </c>
    </row>
    <row r="983" spans="1:14">
      <c r="A983" s="21">
        <v>1</v>
      </c>
      <c r="B983" s="3">
        <v>26</v>
      </c>
      <c r="C983" s="3">
        <v>35.42</v>
      </c>
      <c r="D983" s="3">
        <v>0</v>
      </c>
      <c r="E983" s="3">
        <v>0</v>
      </c>
      <c r="F983" s="3">
        <v>1</v>
      </c>
      <c r="G983" s="3">
        <v>0</v>
      </c>
      <c r="H983" s="3">
        <v>2322.6217999999999</v>
      </c>
      <c r="I983" s="21">
        <f t="shared" si="30"/>
        <v>5652.9901542972038</v>
      </c>
      <c r="J983" s="21">
        <f t="shared" si="31"/>
        <v>1.4338831893755599</v>
      </c>
      <c r="L983" s="26">
        <v>952</v>
      </c>
      <c r="M983" s="26">
        <v>39398.150325513474</v>
      </c>
      <c r="N983" s="26">
        <v>8064.7436744865263</v>
      </c>
    </row>
    <row r="984" spans="1:14">
      <c r="A984" s="21">
        <v>1</v>
      </c>
      <c r="B984" s="3">
        <v>29</v>
      </c>
      <c r="C984" s="3">
        <v>22.895</v>
      </c>
      <c r="D984" s="3">
        <v>0</v>
      </c>
      <c r="E984" s="3">
        <v>1</v>
      </c>
      <c r="F984" s="3">
        <v>0</v>
      </c>
      <c r="G984" s="3">
        <v>0</v>
      </c>
      <c r="H984" s="3">
        <v>16138.762049999999</v>
      </c>
      <c r="I984" s="21">
        <f t="shared" si="30"/>
        <v>26884.871183428153</v>
      </c>
      <c r="J984" s="21">
        <f t="shared" si="31"/>
        <v>0.66585708991404047</v>
      </c>
      <c r="L984" s="26">
        <v>953</v>
      </c>
      <c r="M984" s="26">
        <v>5635.4605399026286</v>
      </c>
      <c r="N984" s="26">
        <v>-1108.2775899026283</v>
      </c>
    </row>
    <row r="985" spans="1:14">
      <c r="A985" s="21">
        <v>1</v>
      </c>
      <c r="B985" s="3">
        <v>48</v>
      </c>
      <c r="C985" s="3">
        <v>40.15</v>
      </c>
      <c r="D985" s="3">
        <v>0</v>
      </c>
      <c r="E985" s="3">
        <v>0</v>
      </c>
      <c r="F985" s="3">
        <v>1</v>
      </c>
      <c r="G985" s="3">
        <v>0</v>
      </c>
      <c r="H985" s="3">
        <v>7804.1605</v>
      </c>
      <c r="I985" s="21">
        <f t="shared" si="30"/>
        <v>12908.904261334319</v>
      </c>
      <c r="J985" s="21">
        <f t="shared" si="31"/>
        <v>0.65410543021691048</v>
      </c>
      <c r="L985" s="26">
        <v>954</v>
      </c>
      <c r="M985" s="26">
        <v>33374.085052050992</v>
      </c>
      <c r="N985" s="26">
        <v>5624.46094794901</v>
      </c>
    </row>
    <row r="986" spans="1:14">
      <c r="A986" s="21">
        <v>1</v>
      </c>
      <c r="B986" s="3">
        <v>26</v>
      </c>
      <c r="C986" s="3">
        <v>29.15</v>
      </c>
      <c r="D986" s="3">
        <v>1</v>
      </c>
      <c r="E986" s="3">
        <v>0</v>
      </c>
      <c r="F986" s="3">
        <v>1</v>
      </c>
      <c r="G986" s="3">
        <v>0</v>
      </c>
      <c r="H986" s="3">
        <v>2902.9065000000001</v>
      </c>
      <c r="I986" s="21">
        <f t="shared" si="30"/>
        <v>4001.2531299420007</v>
      </c>
      <c r="J986" s="21">
        <f t="shared" si="31"/>
        <v>0.37836100816268131</v>
      </c>
      <c r="L986" s="26">
        <v>955</v>
      </c>
      <c r="M986" s="26">
        <v>30314.335474553693</v>
      </c>
      <c r="N986" s="26">
        <v>-10304.701824553693</v>
      </c>
    </row>
    <row r="987" spans="1:14">
      <c r="A987" s="21">
        <v>1</v>
      </c>
      <c r="B987" s="3">
        <v>45</v>
      </c>
      <c r="C987" s="3">
        <v>39.994999999999997</v>
      </c>
      <c r="D987" s="3">
        <v>3</v>
      </c>
      <c r="E987" s="3">
        <v>0</v>
      </c>
      <c r="F987" s="3">
        <v>0</v>
      </c>
      <c r="G987" s="3">
        <v>0</v>
      </c>
      <c r="H987" s="3">
        <v>9704.6680500000002</v>
      </c>
      <c r="I987" s="21">
        <f t="shared" si="30"/>
        <v>14358.497757672072</v>
      </c>
      <c r="J987" s="21">
        <f t="shared" si="31"/>
        <v>0.47954548096800403</v>
      </c>
      <c r="L987" s="26">
        <v>956</v>
      </c>
      <c r="M987" s="26">
        <v>8787.8364842051396</v>
      </c>
      <c r="N987" s="26">
        <v>-4912.10238420514</v>
      </c>
    </row>
    <row r="988" spans="1:14">
      <c r="A988" s="21">
        <v>1</v>
      </c>
      <c r="B988" s="3">
        <v>36</v>
      </c>
      <c r="C988" s="3">
        <v>29.92</v>
      </c>
      <c r="D988" s="3">
        <v>0</v>
      </c>
      <c r="E988" s="3">
        <v>0</v>
      </c>
      <c r="F988" s="3">
        <v>1</v>
      </c>
      <c r="G988" s="3">
        <v>0</v>
      </c>
      <c r="H988" s="3">
        <v>4889.0367999999999</v>
      </c>
      <c r="I988" s="21">
        <f t="shared" si="30"/>
        <v>6360.526719516617</v>
      </c>
      <c r="J988" s="21">
        <f t="shared" si="31"/>
        <v>0.30097746851007895</v>
      </c>
      <c r="L988" s="26">
        <v>957</v>
      </c>
      <c r="M988" s="26">
        <v>35600.065202700702</v>
      </c>
      <c r="N988" s="26">
        <v>6399.454797299295</v>
      </c>
    </row>
    <row r="989" spans="1:14">
      <c r="A989" s="21">
        <v>1</v>
      </c>
      <c r="B989" s="3">
        <v>54</v>
      </c>
      <c r="C989" s="3">
        <v>25.46</v>
      </c>
      <c r="D989" s="3">
        <v>1</v>
      </c>
      <c r="E989" s="3">
        <v>0</v>
      </c>
      <c r="F989" s="3">
        <v>0</v>
      </c>
      <c r="G989" s="3">
        <v>0</v>
      </c>
      <c r="H989" s="3">
        <v>25517.11363</v>
      </c>
      <c r="I989" s="21">
        <f t="shared" si="30"/>
        <v>10806.315184114928</v>
      </c>
      <c r="J989" s="21">
        <f t="shared" si="31"/>
        <v>0.57650714964053995</v>
      </c>
      <c r="L989" s="26">
        <v>958</v>
      </c>
      <c r="M989" s="26">
        <v>3546.5164405588639</v>
      </c>
      <c r="N989" s="26">
        <v>9063.3705794411362</v>
      </c>
    </row>
    <row r="990" spans="1:14">
      <c r="A990" s="21">
        <v>1</v>
      </c>
      <c r="B990" s="3">
        <v>34</v>
      </c>
      <c r="C990" s="3">
        <v>21.375</v>
      </c>
      <c r="D990" s="3">
        <v>0</v>
      </c>
      <c r="E990" s="3">
        <v>0</v>
      </c>
      <c r="F990" s="3">
        <v>0</v>
      </c>
      <c r="G990" s="3">
        <v>0</v>
      </c>
      <c r="H990" s="3">
        <v>4500.33925</v>
      </c>
      <c r="I990" s="21">
        <f t="shared" si="30"/>
        <v>3811.2933748106007</v>
      </c>
      <c r="J990" s="21">
        <f t="shared" si="31"/>
        <v>0.15310976282274705</v>
      </c>
      <c r="L990" s="26">
        <v>959</v>
      </c>
      <c r="M990" s="26">
        <v>35040.212500150723</v>
      </c>
      <c r="N990" s="26">
        <v>5994.0088998492793</v>
      </c>
    </row>
    <row r="991" spans="1:14">
      <c r="A991" s="21">
        <v>1</v>
      </c>
      <c r="B991" s="3">
        <v>31</v>
      </c>
      <c r="C991" s="3">
        <v>25.9</v>
      </c>
      <c r="D991" s="3">
        <v>3</v>
      </c>
      <c r="E991" s="3">
        <v>1</v>
      </c>
      <c r="F991" s="3">
        <v>0</v>
      </c>
      <c r="G991" s="3">
        <v>1</v>
      </c>
      <c r="H991" s="3">
        <v>19199.944</v>
      </c>
      <c r="I991" s="21">
        <f t="shared" si="30"/>
        <v>29048.388378994227</v>
      </c>
      <c r="J991" s="21">
        <f t="shared" si="31"/>
        <v>0.51294130748476285</v>
      </c>
      <c r="L991" s="26">
        <v>960</v>
      </c>
      <c r="M991" s="26">
        <v>13060.446202720379</v>
      </c>
      <c r="N991" s="26">
        <v>15408.472807279622</v>
      </c>
    </row>
    <row r="992" spans="1:14">
      <c r="A992" s="21">
        <v>1</v>
      </c>
      <c r="B992" s="3">
        <v>27</v>
      </c>
      <c r="C992" s="3">
        <v>30.59</v>
      </c>
      <c r="D992" s="3">
        <v>1</v>
      </c>
      <c r="E992" s="3">
        <v>0</v>
      </c>
      <c r="F992" s="3">
        <v>0</v>
      </c>
      <c r="G992" s="3">
        <v>0</v>
      </c>
      <c r="H992" s="3">
        <v>16796.411940000002</v>
      </c>
      <c r="I992" s="21">
        <f t="shared" si="30"/>
        <v>5604.3726844188977</v>
      </c>
      <c r="J992" s="21">
        <f t="shared" si="31"/>
        <v>0.66633512535660655</v>
      </c>
      <c r="L992" s="26">
        <v>961</v>
      </c>
      <c r="M992" s="26">
        <v>6604.5596053829495</v>
      </c>
      <c r="N992" s="26">
        <v>-3874.4517553829496</v>
      </c>
    </row>
    <row r="993" spans="1:14">
      <c r="A993" s="21">
        <v>1</v>
      </c>
      <c r="B993" s="3">
        <v>20</v>
      </c>
      <c r="C993" s="3">
        <v>30.114999999999998</v>
      </c>
      <c r="D993" s="3">
        <v>5</v>
      </c>
      <c r="E993" s="3">
        <v>0</v>
      </c>
      <c r="F993" s="3">
        <v>0</v>
      </c>
      <c r="G993" s="3">
        <v>0</v>
      </c>
      <c r="H993" s="3">
        <v>4915.0598499999996</v>
      </c>
      <c r="I993" s="21">
        <f t="shared" si="30"/>
        <v>5530.6498937254692</v>
      </c>
      <c r="J993" s="21">
        <f t="shared" si="31"/>
        <v>0.12524568621996934</v>
      </c>
      <c r="L993" s="26">
        <v>962</v>
      </c>
      <c r="M993" s="26">
        <v>3275.8682315355618</v>
      </c>
      <c r="N993" s="26">
        <v>77.415768464438315</v>
      </c>
    </row>
    <row r="994" spans="1:14">
      <c r="A994" s="21">
        <v>1</v>
      </c>
      <c r="B994" s="3">
        <v>44</v>
      </c>
      <c r="C994" s="3">
        <v>25.8</v>
      </c>
      <c r="D994" s="3">
        <v>1</v>
      </c>
      <c r="E994" s="3">
        <v>0</v>
      </c>
      <c r="F994" s="3">
        <v>0</v>
      </c>
      <c r="G994" s="3">
        <v>1</v>
      </c>
      <c r="H994" s="3">
        <v>7624.63</v>
      </c>
      <c r="I994" s="21">
        <f t="shared" si="30"/>
        <v>7568.6441018576425</v>
      </c>
      <c r="J994" s="21">
        <f t="shared" si="31"/>
        <v>7.3427691759938062E-3</v>
      </c>
      <c r="L994" s="26">
        <v>963</v>
      </c>
      <c r="M994" s="26">
        <v>15559.26965820192</v>
      </c>
      <c r="N994" s="26">
        <v>-1084.5946582019205</v>
      </c>
    </row>
    <row r="995" spans="1:14">
      <c r="A995" s="21">
        <v>1</v>
      </c>
      <c r="B995" s="3">
        <v>43</v>
      </c>
      <c r="C995" s="3">
        <v>30.114999999999998</v>
      </c>
      <c r="D995" s="3">
        <v>3</v>
      </c>
      <c r="E995" s="3">
        <v>0</v>
      </c>
      <c r="F995" s="3">
        <v>0</v>
      </c>
      <c r="G995" s="3">
        <v>0</v>
      </c>
      <c r="H995" s="3">
        <v>8410.0468500000006</v>
      </c>
      <c r="I995" s="21">
        <f t="shared" si="30"/>
        <v>10498.708589261141</v>
      </c>
      <c r="J995" s="21">
        <f t="shared" si="31"/>
        <v>0.24835316336687713</v>
      </c>
      <c r="L995" s="26">
        <v>964</v>
      </c>
      <c r="M995" s="26">
        <v>9468.1558603572867</v>
      </c>
      <c r="N995" s="26">
        <v>32.41718964271422</v>
      </c>
    </row>
    <row r="996" spans="1:14">
      <c r="A996" s="21">
        <v>1</v>
      </c>
      <c r="B996" s="3">
        <v>45</v>
      </c>
      <c r="C996" s="3">
        <v>27.645</v>
      </c>
      <c r="D996" s="3">
        <v>1</v>
      </c>
      <c r="E996" s="3">
        <v>0</v>
      </c>
      <c r="F996" s="3">
        <v>0</v>
      </c>
      <c r="G996" s="3">
        <v>0</v>
      </c>
      <c r="H996" s="3">
        <v>28340.188849999999</v>
      </c>
      <c r="I996" s="21">
        <f t="shared" si="30"/>
        <v>9233.1889848810351</v>
      </c>
      <c r="J996" s="21">
        <f t="shared" si="31"/>
        <v>0.67420157170614492</v>
      </c>
      <c r="L996" s="26">
        <v>965</v>
      </c>
      <c r="M996" s="26">
        <v>14592.18683644008</v>
      </c>
      <c r="N996" s="26">
        <v>11874.91053355992</v>
      </c>
    </row>
    <row r="997" spans="1:14">
      <c r="A997" s="21">
        <v>1</v>
      </c>
      <c r="B997" s="3">
        <v>34</v>
      </c>
      <c r="C997" s="3">
        <v>34.674999999999997</v>
      </c>
      <c r="D997" s="3">
        <v>0</v>
      </c>
      <c r="E997" s="3">
        <v>0</v>
      </c>
      <c r="F997" s="3">
        <v>0</v>
      </c>
      <c r="G997" s="3">
        <v>0</v>
      </c>
      <c r="H997" s="3">
        <v>4518.8262500000001</v>
      </c>
      <c r="I997" s="21">
        <f t="shared" si="30"/>
        <v>8315.2231267579373</v>
      </c>
      <c r="J997" s="21">
        <f t="shared" si="31"/>
        <v>0.84012897746576054</v>
      </c>
      <c r="L997" s="26">
        <v>966</v>
      </c>
      <c r="M997" s="26">
        <v>5695.8203213851502</v>
      </c>
      <c r="N997" s="26">
        <v>-949.47632138515019</v>
      </c>
    </row>
    <row r="998" spans="1:14">
      <c r="A998" s="21">
        <v>1</v>
      </c>
      <c r="B998" s="3">
        <v>24</v>
      </c>
      <c r="C998" s="3">
        <v>20.52</v>
      </c>
      <c r="D998" s="3">
        <v>0</v>
      </c>
      <c r="E998" s="3">
        <v>1</v>
      </c>
      <c r="F998" s="3">
        <v>0</v>
      </c>
      <c r="G998" s="3">
        <v>0</v>
      </c>
      <c r="H998" s="3">
        <v>14571.890799999999</v>
      </c>
      <c r="I998" s="21">
        <f t="shared" si="30"/>
        <v>24795.566060312427</v>
      </c>
      <c r="J998" s="21">
        <f t="shared" si="31"/>
        <v>0.7016025168341522</v>
      </c>
      <c r="L998" s="26">
        <v>967</v>
      </c>
      <c r="M998" s="26">
        <v>34125.518602011158</v>
      </c>
      <c r="N998" s="26">
        <v>-10158.135552011157</v>
      </c>
    </row>
    <row r="999" spans="1:14">
      <c r="A999" s="21">
        <v>1</v>
      </c>
      <c r="B999" s="3">
        <v>26</v>
      </c>
      <c r="C999" s="3">
        <v>19.8</v>
      </c>
      <c r="D999" s="3">
        <v>1</v>
      </c>
      <c r="E999" s="3">
        <v>0</v>
      </c>
      <c r="F999" s="3">
        <v>0</v>
      </c>
      <c r="G999" s="3">
        <v>1</v>
      </c>
      <c r="H999" s="3">
        <v>3378.91</v>
      </c>
      <c r="I999" s="21">
        <f t="shared" si="30"/>
        <v>910.68106220986783</v>
      </c>
      <c r="J999" s="21">
        <f t="shared" si="31"/>
        <v>0.73048081712449642</v>
      </c>
      <c r="L999" s="26">
        <v>968</v>
      </c>
      <c r="M999" s="26">
        <v>8204.0803510650385</v>
      </c>
      <c r="N999" s="26">
        <v>-686.0550010650386</v>
      </c>
    </row>
    <row r="1000" spans="1:14">
      <c r="A1000" s="21">
        <v>1</v>
      </c>
      <c r="B1000" s="3">
        <v>38</v>
      </c>
      <c r="C1000" s="3">
        <v>27.835000000000001</v>
      </c>
      <c r="D1000" s="3">
        <v>2</v>
      </c>
      <c r="E1000" s="3">
        <v>0</v>
      </c>
      <c r="F1000" s="3">
        <v>0</v>
      </c>
      <c r="G1000" s="3">
        <v>0</v>
      </c>
      <c r="H1000" s="3">
        <v>7144.86265</v>
      </c>
      <c r="I1000" s="21">
        <f t="shared" si="30"/>
        <v>7970.0302485250668</v>
      </c>
      <c r="J1000" s="21">
        <f t="shared" si="31"/>
        <v>0.11549103725948696</v>
      </c>
      <c r="L1000" s="26">
        <v>969</v>
      </c>
      <c r="M1000" s="26">
        <v>2893.1612183078919</v>
      </c>
      <c r="N1000" s="26">
        <v>386.70733169210826</v>
      </c>
    </row>
    <row r="1001" spans="1:14">
      <c r="A1001" s="21">
        <v>1</v>
      </c>
      <c r="B1001" s="3">
        <v>50</v>
      </c>
      <c r="C1001" s="3">
        <v>31.6</v>
      </c>
      <c r="D1001" s="3">
        <v>2</v>
      </c>
      <c r="E1001" s="3">
        <v>0</v>
      </c>
      <c r="F1001" s="3">
        <v>0</v>
      </c>
      <c r="G1001" s="3">
        <v>1</v>
      </c>
      <c r="H1001" s="3">
        <v>10118.424000000001</v>
      </c>
      <c r="I1001" s="21">
        <f t="shared" si="30"/>
        <v>11546.346331478488</v>
      </c>
      <c r="J1001" s="21">
        <f t="shared" si="31"/>
        <v>0.14112102156210163</v>
      </c>
      <c r="L1001" s="26">
        <v>970</v>
      </c>
      <c r="M1001" s="26">
        <v>10979.288486316225</v>
      </c>
      <c r="N1001" s="26">
        <v>-2382.4606863162262</v>
      </c>
    </row>
    <row r="1002" spans="1:14">
      <c r="A1002" s="21">
        <v>1</v>
      </c>
      <c r="B1002" s="3">
        <v>38</v>
      </c>
      <c r="C1002" s="3">
        <v>28.27</v>
      </c>
      <c r="D1002" s="3">
        <v>1</v>
      </c>
      <c r="E1002" s="3">
        <v>0</v>
      </c>
      <c r="F1002" s="3">
        <v>1</v>
      </c>
      <c r="G1002" s="3">
        <v>0</v>
      </c>
      <c r="H1002" s="3">
        <v>5484.4673000000003</v>
      </c>
      <c r="I1002" s="21">
        <f t="shared" si="30"/>
        <v>6787.3254428773826</v>
      </c>
      <c r="J1002" s="21">
        <f t="shared" si="31"/>
        <v>0.2375541819489711</v>
      </c>
      <c r="L1002" s="26">
        <v>971</v>
      </c>
      <c r="M1002" s="26">
        <v>10777.239872397022</v>
      </c>
      <c r="N1002" s="26">
        <v>-74.597472397021193</v>
      </c>
    </row>
    <row r="1003" spans="1:14">
      <c r="A1003" s="21">
        <v>1</v>
      </c>
      <c r="B1003" s="3">
        <v>27</v>
      </c>
      <c r="C1003" s="3">
        <v>20.045000000000002</v>
      </c>
      <c r="D1003" s="3">
        <v>3</v>
      </c>
      <c r="E1003" s="3">
        <v>1</v>
      </c>
      <c r="F1003" s="3">
        <v>0</v>
      </c>
      <c r="G1003" s="3">
        <v>0</v>
      </c>
      <c r="H1003" s="3">
        <v>16420.494549999999</v>
      </c>
      <c r="I1003" s="21">
        <f t="shared" si="30"/>
        <v>26820.363031449295</v>
      </c>
      <c r="J1003" s="21">
        <f t="shared" si="31"/>
        <v>0.63334684895037441</v>
      </c>
      <c r="L1003" s="26">
        <v>972</v>
      </c>
      <c r="M1003" s="26">
        <v>4551.2246912019482</v>
      </c>
      <c r="N1003" s="26">
        <v>441.15170879805191</v>
      </c>
    </row>
    <row r="1004" spans="1:14">
      <c r="A1004" s="21">
        <v>1</v>
      </c>
      <c r="B1004" s="3">
        <v>39</v>
      </c>
      <c r="C1004" s="3">
        <v>23.274999999999999</v>
      </c>
      <c r="D1004" s="3">
        <v>3</v>
      </c>
      <c r="E1004" s="3">
        <v>0</v>
      </c>
      <c r="F1004" s="3">
        <v>0</v>
      </c>
      <c r="G1004" s="3">
        <v>0</v>
      </c>
      <c r="H1004" s="3">
        <v>7986.4752500000004</v>
      </c>
      <c r="I1004" s="21">
        <f t="shared" si="30"/>
        <v>7154.3762971881188</v>
      </c>
      <c r="J1004" s="21">
        <f t="shared" si="31"/>
        <v>0.10418850954454302</v>
      </c>
      <c r="L1004" s="26">
        <v>973</v>
      </c>
      <c r="M1004" s="26">
        <v>341.16556571479759</v>
      </c>
      <c r="N1004" s="26">
        <v>2186.6530842852026</v>
      </c>
    </row>
    <row r="1005" spans="1:14">
      <c r="A1005" s="21">
        <v>1</v>
      </c>
      <c r="B1005" s="3">
        <v>39</v>
      </c>
      <c r="C1005" s="3">
        <v>34.1</v>
      </c>
      <c r="D1005" s="3">
        <v>3</v>
      </c>
      <c r="E1005" s="3">
        <v>0</v>
      </c>
      <c r="F1005" s="3">
        <v>0</v>
      </c>
      <c r="G1005" s="3">
        <v>1</v>
      </c>
      <c r="H1005" s="3">
        <v>7418.5219999999999</v>
      </c>
      <c r="I1005" s="21">
        <f t="shared" si="30"/>
        <v>10037.423515855373</v>
      </c>
      <c r="J1005" s="21">
        <f t="shared" si="31"/>
        <v>0.35302200571156533</v>
      </c>
      <c r="L1005" s="26">
        <v>974</v>
      </c>
      <c r="M1005" s="26">
        <v>5649.9678123853801</v>
      </c>
      <c r="N1005" s="26">
        <v>-3890.6298123853803</v>
      </c>
    </row>
    <row r="1006" spans="1:14">
      <c r="A1006" s="21">
        <v>1</v>
      </c>
      <c r="B1006" s="3">
        <v>63</v>
      </c>
      <c r="C1006" s="3">
        <v>36.85</v>
      </c>
      <c r="D1006" s="3">
        <v>0</v>
      </c>
      <c r="E1006" s="3">
        <v>0</v>
      </c>
      <c r="F1006" s="3">
        <v>1</v>
      </c>
      <c r="G1006" s="3">
        <v>0</v>
      </c>
      <c r="H1006" s="3">
        <v>13887.968500000001</v>
      </c>
      <c r="I1006" s="21">
        <f t="shared" si="30"/>
        <v>15646.483716091207</v>
      </c>
      <c r="J1006" s="21">
        <f t="shared" si="31"/>
        <v>0.12662148651123492</v>
      </c>
      <c r="L1006" s="26">
        <v>975</v>
      </c>
      <c r="M1006" s="26">
        <v>5652.9901542972038</v>
      </c>
      <c r="N1006" s="26">
        <v>-3330.368354297204</v>
      </c>
    </row>
    <row r="1007" spans="1:14">
      <c r="A1007" s="21">
        <v>1</v>
      </c>
      <c r="B1007" s="3">
        <v>33</v>
      </c>
      <c r="C1007" s="3">
        <v>36.29</v>
      </c>
      <c r="D1007" s="3">
        <v>3</v>
      </c>
      <c r="E1007" s="3">
        <v>0</v>
      </c>
      <c r="F1007" s="3">
        <v>0</v>
      </c>
      <c r="G1007" s="3">
        <v>0</v>
      </c>
      <c r="H1007" s="3">
        <v>6551.7501000000002</v>
      </c>
      <c r="I1007" s="21">
        <f t="shared" si="30"/>
        <v>10019.754924986426</v>
      </c>
      <c r="J1007" s="21">
        <f t="shared" si="31"/>
        <v>0.52932495471498919</v>
      </c>
      <c r="L1007" s="26">
        <v>976</v>
      </c>
      <c r="M1007" s="26">
        <v>26884.871183428153</v>
      </c>
      <c r="N1007" s="26">
        <v>-10746.109133428154</v>
      </c>
    </row>
    <row r="1008" spans="1:14">
      <c r="A1008" s="21">
        <v>1</v>
      </c>
      <c r="B1008" s="3">
        <v>36</v>
      </c>
      <c r="C1008" s="3">
        <v>26.885000000000002</v>
      </c>
      <c r="D1008" s="3">
        <v>0</v>
      </c>
      <c r="E1008" s="3">
        <v>0</v>
      </c>
      <c r="F1008" s="3">
        <v>0</v>
      </c>
      <c r="G1008" s="3">
        <v>0</v>
      </c>
      <c r="H1008" s="3">
        <v>5267.8181500000001</v>
      </c>
      <c r="I1008" s="21">
        <f t="shared" si="30"/>
        <v>6191.2199104388383</v>
      </c>
      <c r="J1008" s="21">
        <f t="shared" si="31"/>
        <v>0.17529112322125967</v>
      </c>
      <c r="L1008" s="26">
        <v>977</v>
      </c>
      <c r="M1008" s="26">
        <v>12908.904261334319</v>
      </c>
      <c r="N1008" s="26">
        <v>-5104.7437613343191</v>
      </c>
    </row>
    <row r="1009" spans="1:14">
      <c r="A1009" s="21">
        <v>1</v>
      </c>
      <c r="B1009" s="3">
        <v>30</v>
      </c>
      <c r="C1009" s="3">
        <v>22.99</v>
      </c>
      <c r="D1009" s="3">
        <v>2</v>
      </c>
      <c r="E1009" s="3">
        <v>1</v>
      </c>
      <c r="F1009" s="3">
        <v>0</v>
      </c>
      <c r="G1009" s="3">
        <v>0</v>
      </c>
      <c r="H1009" s="3">
        <v>17361.766100000001</v>
      </c>
      <c r="I1009" s="21">
        <f t="shared" si="30"/>
        <v>28117.13678969274</v>
      </c>
      <c r="J1009" s="21">
        <f t="shared" si="31"/>
        <v>0.61948598015571354</v>
      </c>
      <c r="L1009" s="26">
        <v>978</v>
      </c>
      <c r="M1009" s="26">
        <v>4001.2531299420007</v>
      </c>
      <c r="N1009" s="26">
        <v>-1098.3466299420006</v>
      </c>
    </row>
    <row r="1010" spans="1:14">
      <c r="A1010" s="21">
        <v>1</v>
      </c>
      <c r="B1010" s="3">
        <v>24</v>
      </c>
      <c r="C1010" s="3">
        <v>32.700000000000003</v>
      </c>
      <c r="D1010" s="3">
        <v>0</v>
      </c>
      <c r="E1010" s="3">
        <v>1</v>
      </c>
      <c r="F1010" s="3">
        <v>0</v>
      </c>
      <c r="G1010" s="3">
        <v>1</v>
      </c>
      <c r="H1010" s="3">
        <v>34472.841</v>
      </c>
      <c r="I1010" s="21">
        <f t="shared" si="30"/>
        <v>28137.472287542732</v>
      </c>
      <c r="J1010" s="21">
        <f t="shared" si="31"/>
        <v>0.18377854939363042</v>
      </c>
      <c r="L1010" s="26">
        <v>979</v>
      </c>
      <c r="M1010" s="26">
        <v>14358.497757672072</v>
      </c>
      <c r="N1010" s="26">
        <v>-4653.8297076720719</v>
      </c>
    </row>
    <row r="1011" spans="1:14">
      <c r="A1011" s="21">
        <v>1</v>
      </c>
      <c r="B1011" s="3">
        <v>24</v>
      </c>
      <c r="C1011" s="3">
        <v>25.8</v>
      </c>
      <c r="D1011" s="3">
        <v>0</v>
      </c>
      <c r="E1011" s="3">
        <v>0</v>
      </c>
      <c r="F1011" s="3">
        <v>0</v>
      </c>
      <c r="G1011" s="3">
        <v>1</v>
      </c>
      <c r="H1011" s="3">
        <v>1972.95</v>
      </c>
      <c r="I1011" s="21">
        <f t="shared" si="30"/>
        <v>1956.9721449371407</v>
      </c>
      <c r="J1011" s="21">
        <f t="shared" si="31"/>
        <v>8.0984591920015003E-3</v>
      </c>
      <c r="L1011" s="26">
        <v>980</v>
      </c>
      <c r="M1011" s="26">
        <v>6360.526719516617</v>
      </c>
      <c r="N1011" s="26">
        <v>-1471.4899195166172</v>
      </c>
    </row>
    <row r="1012" spans="1:14">
      <c r="A1012" s="21">
        <v>1</v>
      </c>
      <c r="B1012" s="3">
        <v>48</v>
      </c>
      <c r="C1012" s="3">
        <v>29.6</v>
      </c>
      <c r="D1012" s="3">
        <v>0</v>
      </c>
      <c r="E1012" s="3">
        <v>0</v>
      </c>
      <c r="F1012" s="3">
        <v>0</v>
      </c>
      <c r="G1012" s="3">
        <v>1</v>
      </c>
      <c r="H1012" s="3">
        <v>21232.182260000001</v>
      </c>
      <c r="I1012" s="21">
        <f t="shared" si="30"/>
        <v>9411.962591922731</v>
      </c>
      <c r="J1012" s="21">
        <f t="shared" si="31"/>
        <v>0.55671242472073945</v>
      </c>
      <c r="L1012" s="26">
        <v>981</v>
      </c>
      <c r="M1012" s="26">
        <v>10806.315184114928</v>
      </c>
      <c r="N1012" s="26">
        <v>14710.798445885071</v>
      </c>
    </row>
    <row r="1013" spans="1:14">
      <c r="A1013" s="21">
        <v>1</v>
      </c>
      <c r="B1013" s="3">
        <v>47</v>
      </c>
      <c r="C1013" s="3">
        <v>19.190000000000001</v>
      </c>
      <c r="D1013" s="3">
        <v>1</v>
      </c>
      <c r="E1013" s="3">
        <v>0</v>
      </c>
      <c r="F1013" s="3">
        <v>0</v>
      </c>
      <c r="G1013" s="3">
        <v>0</v>
      </c>
      <c r="H1013" s="3">
        <v>8627.5411000000004</v>
      </c>
      <c r="I1013" s="21">
        <f t="shared" si="30"/>
        <v>6883.9892809645689</v>
      </c>
      <c r="J1013" s="21">
        <f t="shared" si="31"/>
        <v>0.20209139531487499</v>
      </c>
      <c r="L1013" s="26">
        <v>982</v>
      </c>
      <c r="M1013" s="26">
        <v>3811.2933748106007</v>
      </c>
      <c r="N1013" s="26">
        <v>689.04587518939934</v>
      </c>
    </row>
    <row r="1014" spans="1:14">
      <c r="A1014" s="21">
        <v>1</v>
      </c>
      <c r="B1014" s="3">
        <v>29</v>
      </c>
      <c r="C1014" s="3">
        <v>31.73</v>
      </c>
      <c r="D1014" s="3">
        <v>2</v>
      </c>
      <c r="E1014" s="3">
        <v>0</v>
      </c>
      <c r="F1014" s="3">
        <v>0</v>
      </c>
      <c r="G1014" s="3">
        <v>0</v>
      </c>
      <c r="H1014" s="3">
        <v>4433.3877000000002</v>
      </c>
      <c r="I1014" s="21">
        <f t="shared" si="30"/>
        <v>6975.9807316844071</v>
      </c>
      <c r="J1014" s="21">
        <f t="shared" si="31"/>
        <v>0.57351019214593091</v>
      </c>
      <c r="L1014" s="26">
        <v>983</v>
      </c>
      <c r="M1014" s="26">
        <v>29048.388378994227</v>
      </c>
      <c r="N1014" s="26">
        <v>-9848.444378994227</v>
      </c>
    </row>
    <row r="1015" spans="1:14">
      <c r="A1015" s="21">
        <v>1</v>
      </c>
      <c r="B1015" s="3">
        <v>28</v>
      </c>
      <c r="C1015" s="3">
        <v>29.26</v>
      </c>
      <c r="D1015" s="3">
        <v>2</v>
      </c>
      <c r="E1015" s="3">
        <v>0</v>
      </c>
      <c r="F1015" s="3">
        <v>0</v>
      </c>
      <c r="G1015" s="3">
        <v>0</v>
      </c>
      <c r="H1015" s="3">
        <v>4438.2633999999998</v>
      </c>
      <c r="I1015" s="21">
        <f t="shared" si="30"/>
        <v>5882.5302442691609</v>
      </c>
      <c r="J1015" s="21">
        <f t="shared" si="31"/>
        <v>0.32541260265651678</v>
      </c>
      <c r="L1015" s="26">
        <v>984</v>
      </c>
      <c r="M1015" s="26">
        <v>5604.3726844188977</v>
      </c>
      <c r="N1015" s="26">
        <v>11192.039255581105</v>
      </c>
    </row>
    <row r="1016" spans="1:14">
      <c r="A1016" s="21">
        <v>1</v>
      </c>
      <c r="B1016" s="3">
        <v>47</v>
      </c>
      <c r="C1016" s="3">
        <v>28.215</v>
      </c>
      <c r="D1016" s="3">
        <v>3</v>
      </c>
      <c r="E1016" s="3">
        <v>1</v>
      </c>
      <c r="F1016" s="3">
        <v>0</v>
      </c>
      <c r="G1016" s="3">
        <v>0</v>
      </c>
      <c r="H1016" s="3">
        <v>24915.220850000002</v>
      </c>
      <c r="I1016" s="21">
        <f t="shared" si="30"/>
        <v>34727.190548717474</v>
      </c>
      <c r="J1016" s="21">
        <f t="shared" si="31"/>
        <v>0.39381427753699688</v>
      </c>
      <c r="L1016" s="26">
        <v>985</v>
      </c>
      <c r="M1016" s="26">
        <v>5530.6498937254692</v>
      </c>
      <c r="N1016" s="26">
        <v>-615.59004372546951</v>
      </c>
    </row>
    <row r="1017" spans="1:14">
      <c r="A1017" s="21">
        <v>1</v>
      </c>
      <c r="B1017" s="3">
        <v>25</v>
      </c>
      <c r="C1017" s="3">
        <v>24.984999999999999</v>
      </c>
      <c r="D1017" s="3">
        <v>2</v>
      </c>
      <c r="E1017" s="3">
        <v>0</v>
      </c>
      <c r="F1017" s="3">
        <v>0</v>
      </c>
      <c r="G1017" s="3">
        <v>0</v>
      </c>
      <c r="H1017" s="3">
        <v>23241.47453</v>
      </c>
      <c r="I1017" s="21">
        <f t="shared" si="30"/>
        <v>3663.8193664110072</v>
      </c>
      <c r="J1017" s="21">
        <f t="shared" si="31"/>
        <v>0.84235856629140438</v>
      </c>
      <c r="L1017" s="26">
        <v>986</v>
      </c>
      <c r="M1017" s="26">
        <v>7568.6441018576425</v>
      </c>
      <c r="N1017" s="26">
        <v>55.985898142357655</v>
      </c>
    </row>
    <row r="1018" spans="1:14">
      <c r="A1018" s="21">
        <v>1</v>
      </c>
      <c r="B1018" s="3">
        <v>51</v>
      </c>
      <c r="C1018" s="3">
        <v>27.74</v>
      </c>
      <c r="D1018" s="3">
        <v>1</v>
      </c>
      <c r="E1018" s="3">
        <v>0</v>
      </c>
      <c r="F1018" s="3">
        <v>0</v>
      </c>
      <c r="G1018" s="3">
        <v>0</v>
      </c>
      <c r="H1018" s="3">
        <v>9957.7216000000008</v>
      </c>
      <c r="I1018" s="21">
        <f t="shared" si="30"/>
        <v>10807.398255430819</v>
      </c>
      <c r="J1018" s="21">
        <f t="shared" si="31"/>
        <v>8.5328420452206441E-2</v>
      </c>
      <c r="L1018" s="26">
        <v>987</v>
      </c>
      <c r="M1018" s="26">
        <v>10498.708589261141</v>
      </c>
      <c r="N1018" s="26">
        <v>-2088.6617392611406</v>
      </c>
    </row>
    <row r="1019" spans="1:14">
      <c r="A1019" s="21">
        <v>1</v>
      </c>
      <c r="B1019" s="3">
        <v>48</v>
      </c>
      <c r="C1019" s="3">
        <v>22.8</v>
      </c>
      <c r="D1019" s="3">
        <v>0</v>
      </c>
      <c r="E1019" s="3">
        <v>0</v>
      </c>
      <c r="F1019" s="3">
        <v>0</v>
      </c>
      <c r="G1019" s="3">
        <v>1</v>
      </c>
      <c r="H1019" s="3">
        <v>8269.0439999999999</v>
      </c>
      <c r="I1019" s="21">
        <f t="shared" si="30"/>
        <v>7109.2015157391297</v>
      </c>
      <c r="J1019" s="21">
        <f t="shared" si="31"/>
        <v>0.14026318934339571</v>
      </c>
      <c r="L1019" s="26">
        <v>988</v>
      </c>
      <c r="M1019" s="26">
        <v>9233.1889848810351</v>
      </c>
      <c r="N1019" s="26">
        <v>19106.999865118963</v>
      </c>
    </row>
    <row r="1020" spans="1:14">
      <c r="A1020" s="21">
        <v>1</v>
      </c>
      <c r="B1020" s="3">
        <v>43</v>
      </c>
      <c r="C1020" s="3">
        <v>20.13</v>
      </c>
      <c r="D1020" s="3">
        <v>2</v>
      </c>
      <c r="E1020" s="3">
        <v>1</v>
      </c>
      <c r="F1020" s="3">
        <v>1</v>
      </c>
      <c r="G1020" s="3">
        <v>0</v>
      </c>
      <c r="H1020" s="3">
        <v>18767.737700000001</v>
      </c>
      <c r="I1020" s="21">
        <f t="shared" si="30"/>
        <v>29631.236008645523</v>
      </c>
      <c r="J1020" s="21">
        <f t="shared" si="31"/>
        <v>0.57883898860359284</v>
      </c>
      <c r="L1020" s="26">
        <v>989</v>
      </c>
      <c r="M1020" s="26">
        <v>8315.2231267579373</v>
      </c>
      <c r="N1020" s="26">
        <v>-3796.3968767579372</v>
      </c>
    </row>
    <row r="1021" spans="1:14">
      <c r="A1021" s="21">
        <v>1</v>
      </c>
      <c r="B1021" s="3">
        <v>61</v>
      </c>
      <c r="C1021" s="3">
        <v>33.33</v>
      </c>
      <c r="D1021" s="3">
        <v>4</v>
      </c>
      <c r="E1021" s="3">
        <v>0</v>
      </c>
      <c r="F1021" s="3">
        <v>1</v>
      </c>
      <c r="G1021" s="3">
        <v>0</v>
      </c>
      <c r="H1021" s="3">
        <v>36580.282160000002</v>
      </c>
      <c r="I1021" s="21">
        <f t="shared" si="30"/>
        <v>15826.630014261285</v>
      </c>
      <c r="J1021" s="21">
        <f t="shared" si="31"/>
        <v>0.5673453270525215</v>
      </c>
      <c r="L1021" s="26">
        <v>990</v>
      </c>
      <c r="M1021" s="26">
        <v>24795.566060312427</v>
      </c>
      <c r="N1021" s="26">
        <v>-10223.675260312428</v>
      </c>
    </row>
    <row r="1022" spans="1:14">
      <c r="A1022" s="21">
        <v>1</v>
      </c>
      <c r="B1022" s="3">
        <v>48</v>
      </c>
      <c r="C1022" s="3">
        <v>32.299999999999997</v>
      </c>
      <c r="D1022" s="3">
        <v>1</v>
      </c>
      <c r="E1022" s="3">
        <v>0</v>
      </c>
      <c r="F1022" s="3">
        <v>0</v>
      </c>
      <c r="G1022" s="3">
        <v>0</v>
      </c>
      <c r="H1022" s="3">
        <v>8765.2489999999998</v>
      </c>
      <c r="I1022" s="21">
        <f t="shared" si="30"/>
        <v>11580.583569937682</v>
      </c>
      <c r="J1022" s="21">
        <f t="shared" si="31"/>
        <v>0.32119276588008877</v>
      </c>
      <c r="L1022" s="26">
        <v>991</v>
      </c>
      <c r="M1022" s="26">
        <v>910.68106220986783</v>
      </c>
      <c r="N1022" s="26">
        <v>2468.228937790132</v>
      </c>
    </row>
    <row r="1023" spans="1:14">
      <c r="A1023" s="21">
        <v>1</v>
      </c>
      <c r="B1023" s="3">
        <v>38</v>
      </c>
      <c r="C1023" s="3">
        <v>27.6</v>
      </c>
      <c r="D1023" s="3">
        <v>0</v>
      </c>
      <c r="E1023" s="3">
        <v>0</v>
      </c>
      <c r="F1023" s="3">
        <v>0</v>
      </c>
      <c r="G1023" s="3">
        <v>1</v>
      </c>
      <c r="H1023" s="3">
        <v>5383.5360000000001</v>
      </c>
      <c r="I1023" s="21">
        <f t="shared" si="30"/>
        <v>6164.6160162067008</v>
      </c>
      <c r="J1023" s="21">
        <f t="shared" si="31"/>
        <v>0.14508680098112109</v>
      </c>
      <c r="L1023" s="26">
        <v>992</v>
      </c>
      <c r="M1023" s="26">
        <v>7970.0302485250668</v>
      </c>
      <c r="N1023" s="26">
        <v>-825.16759852506675</v>
      </c>
    </row>
    <row r="1024" spans="1:14">
      <c r="A1024" s="21">
        <v>1</v>
      </c>
      <c r="B1024" s="3">
        <v>59</v>
      </c>
      <c r="C1024" s="3">
        <v>25.46</v>
      </c>
      <c r="D1024" s="3">
        <v>0</v>
      </c>
      <c r="E1024" s="3">
        <v>0</v>
      </c>
      <c r="F1024" s="3">
        <v>0</v>
      </c>
      <c r="G1024" s="3">
        <v>0</v>
      </c>
      <c r="H1024" s="3">
        <v>12124.992399999999</v>
      </c>
      <c r="I1024" s="21">
        <f t="shared" si="30"/>
        <v>11619.80299282009</v>
      </c>
      <c r="J1024" s="21">
        <f t="shared" si="31"/>
        <v>4.1665131862673073E-2</v>
      </c>
      <c r="L1024" s="26">
        <v>993</v>
      </c>
      <c r="M1024" s="26">
        <v>11546.346331478488</v>
      </c>
      <c r="N1024" s="26">
        <v>-1427.9223314784867</v>
      </c>
    </row>
    <row r="1025" spans="1:14">
      <c r="A1025" s="21">
        <v>1</v>
      </c>
      <c r="B1025" s="3">
        <v>19</v>
      </c>
      <c r="C1025" s="3">
        <v>24.605</v>
      </c>
      <c r="D1025" s="3">
        <v>1</v>
      </c>
      <c r="E1025" s="3">
        <v>0</v>
      </c>
      <c r="F1025" s="3">
        <v>0</v>
      </c>
      <c r="G1025" s="3">
        <v>0</v>
      </c>
      <c r="H1025" s="3">
        <v>2709.24395</v>
      </c>
      <c r="I1025" s="21">
        <f t="shared" si="30"/>
        <v>1521.5531710423827</v>
      </c>
      <c r="J1025" s="21">
        <f t="shared" si="31"/>
        <v>0.43838458288616544</v>
      </c>
      <c r="L1025" s="26">
        <v>994</v>
      </c>
      <c r="M1025" s="26">
        <v>6787.3254428773826</v>
      </c>
      <c r="N1025" s="26">
        <v>-1302.8581428773823</v>
      </c>
    </row>
    <row r="1026" spans="1:14">
      <c r="A1026" s="21">
        <v>1</v>
      </c>
      <c r="B1026" s="3">
        <v>26</v>
      </c>
      <c r="C1026" s="3">
        <v>34.200000000000003</v>
      </c>
      <c r="D1026" s="3">
        <v>2</v>
      </c>
      <c r="E1026" s="3">
        <v>0</v>
      </c>
      <c r="F1026" s="3">
        <v>0</v>
      </c>
      <c r="G1026" s="3">
        <v>1</v>
      </c>
      <c r="H1026" s="3">
        <v>3987.9259999999999</v>
      </c>
      <c r="I1026" s="21">
        <f t="shared" si="30"/>
        <v>6258.6604267833445</v>
      </c>
      <c r="J1026" s="21">
        <f t="shared" si="31"/>
        <v>0.56940234768231524</v>
      </c>
      <c r="L1026" s="26">
        <v>995</v>
      </c>
      <c r="M1026" s="26">
        <v>26820.363031449295</v>
      </c>
      <c r="N1026" s="26">
        <v>-10399.868481449295</v>
      </c>
    </row>
    <row r="1027" spans="1:14">
      <c r="A1027" s="21">
        <v>1</v>
      </c>
      <c r="B1027" s="3">
        <v>54</v>
      </c>
      <c r="C1027" s="3">
        <v>35.814999999999998</v>
      </c>
      <c r="D1027" s="3">
        <v>3</v>
      </c>
      <c r="E1027" s="3">
        <v>0</v>
      </c>
      <c r="F1027" s="3">
        <v>0</v>
      </c>
      <c r="G1027" s="3">
        <v>0</v>
      </c>
      <c r="H1027" s="3">
        <v>12495.290849999999</v>
      </c>
      <c r="I1027" s="21">
        <f t="shared" si="30"/>
        <v>15256.034494113863</v>
      </c>
      <c r="J1027" s="21">
        <f t="shared" si="31"/>
        <v>0.2209427277248103</v>
      </c>
      <c r="L1027" s="26">
        <v>996</v>
      </c>
      <c r="M1027" s="26">
        <v>7154.3762971881188</v>
      </c>
      <c r="N1027" s="26">
        <v>832.09895281188165</v>
      </c>
    </row>
    <row r="1028" spans="1:14">
      <c r="A1028" s="21">
        <v>1</v>
      </c>
      <c r="B1028" s="3">
        <v>21</v>
      </c>
      <c r="C1028" s="3">
        <v>32.68</v>
      </c>
      <c r="D1028" s="3">
        <v>2</v>
      </c>
      <c r="E1028" s="3">
        <v>0</v>
      </c>
      <c r="F1028" s="3">
        <v>0</v>
      </c>
      <c r="G1028" s="3">
        <v>0</v>
      </c>
      <c r="H1028" s="3">
        <v>26018.950519999999</v>
      </c>
      <c r="I1028" s="21">
        <f t="shared" si="30"/>
        <v>5241.6388746804314</v>
      </c>
      <c r="J1028" s="21">
        <f t="shared" si="31"/>
        <v>0.79854533830442787</v>
      </c>
      <c r="L1028" s="26">
        <v>997</v>
      </c>
      <c r="M1028" s="26">
        <v>10037.423515855373</v>
      </c>
      <c r="N1028" s="26">
        <v>-2618.901515855373</v>
      </c>
    </row>
    <row r="1029" spans="1:14">
      <c r="A1029" s="21">
        <v>1</v>
      </c>
      <c r="B1029" s="3">
        <v>51</v>
      </c>
      <c r="C1029" s="3">
        <v>37</v>
      </c>
      <c r="D1029" s="3">
        <v>0</v>
      </c>
      <c r="E1029" s="3">
        <v>0</v>
      </c>
      <c r="F1029" s="3">
        <v>0</v>
      </c>
      <c r="G1029" s="3">
        <v>1</v>
      </c>
      <c r="H1029" s="3">
        <v>8798.5930000000008</v>
      </c>
      <c r="I1029" s="21">
        <f t="shared" si="30"/>
        <v>12688.927640821141</v>
      </c>
      <c r="J1029" s="21">
        <f t="shared" si="31"/>
        <v>0.442154176334914</v>
      </c>
      <c r="L1029" s="26">
        <v>998</v>
      </c>
      <c r="M1029" s="26">
        <v>15646.483716091207</v>
      </c>
      <c r="N1029" s="26">
        <v>-1758.5152160912057</v>
      </c>
    </row>
    <row r="1030" spans="1:14">
      <c r="A1030" s="21">
        <v>1</v>
      </c>
      <c r="B1030" s="3">
        <v>22</v>
      </c>
      <c r="C1030" s="3">
        <v>31.02</v>
      </c>
      <c r="D1030" s="3">
        <v>3</v>
      </c>
      <c r="E1030" s="3">
        <v>1</v>
      </c>
      <c r="F1030" s="3">
        <v>1</v>
      </c>
      <c r="G1030" s="3">
        <v>0</v>
      </c>
      <c r="H1030" s="3">
        <v>35595.589800000002</v>
      </c>
      <c r="I1030" s="21">
        <f t="shared" si="30"/>
        <v>28393.450085181026</v>
      </c>
      <c r="J1030" s="21">
        <f t="shared" si="31"/>
        <v>0.20233236070213886</v>
      </c>
      <c r="L1030" s="26">
        <v>999</v>
      </c>
      <c r="M1030" s="26">
        <v>10019.754924986426</v>
      </c>
      <c r="N1030" s="26">
        <v>-3468.0048249864258</v>
      </c>
    </row>
    <row r="1031" spans="1:14">
      <c r="A1031" s="21">
        <v>1</v>
      </c>
      <c r="B1031" s="3">
        <v>47</v>
      </c>
      <c r="C1031" s="3">
        <v>36.08</v>
      </c>
      <c r="D1031" s="3">
        <v>1</v>
      </c>
      <c r="E1031" s="3">
        <v>1</v>
      </c>
      <c r="F1031" s="3">
        <v>1</v>
      </c>
      <c r="G1031" s="3">
        <v>0</v>
      </c>
      <c r="H1031" s="3">
        <v>42211.138200000001</v>
      </c>
      <c r="I1031" s="21">
        <f t="shared" si="30"/>
        <v>35589.046715715136</v>
      </c>
      <c r="J1031" s="21">
        <f t="shared" si="31"/>
        <v>0.15688019244846765</v>
      </c>
      <c r="L1031" s="26">
        <v>1000</v>
      </c>
      <c r="M1031" s="26">
        <v>6191.2199104388383</v>
      </c>
      <c r="N1031" s="26">
        <v>-923.40176043883821</v>
      </c>
    </row>
    <row r="1032" spans="1:14">
      <c r="A1032" s="21">
        <v>1</v>
      </c>
      <c r="B1032" s="3">
        <v>18</v>
      </c>
      <c r="C1032" s="3">
        <v>23.32</v>
      </c>
      <c r="D1032" s="3">
        <v>1</v>
      </c>
      <c r="E1032" s="3">
        <v>0</v>
      </c>
      <c r="F1032" s="3">
        <v>1</v>
      </c>
      <c r="G1032" s="3">
        <v>0</v>
      </c>
      <c r="H1032" s="3">
        <v>1711.0268000000001</v>
      </c>
      <c r="I1032" s="21">
        <f t="shared" si="30"/>
        <v>-29.076976550916129</v>
      </c>
      <c r="J1032" s="21">
        <f t="shared" si="31"/>
        <v>1.0169938755786387</v>
      </c>
      <c r="L1032" s="26">
        <v>1001</v>
      </c>
      <c r="M1032" s="26">
        <v>28117.13678969274</v>
      </c>
      <c r="N1032" s="26">
        <v>-10755.37068969274</v>
      </c>
    </row>
    <row r="1033" spans="1:14">
      <c r="A1033" s="21">
        <v>1</v>
      </c>
      <c r="B1033" s="3">
        <v>47</v>
      </c>
      <c r="C1033" s="3">
        <v>45.32</v>
      </c>
      <c r="D1033" s="3">
        <v>1</v>
      </c>
      <c r="E1033" s="3">
        <v>0</v>
      </c>
      <c r="F1033" s="3">
        <v>1</v>
      </c>
      <c r="G1033" s="3">
        <v>0</v>
      </c>
      <c r="H1033" s="3">
        <v>8569.8618000000006</v>
      </c>
      <c r="I1033" s="21">
        <f t="shared" ref="I1033:I1096" si="32">SUMPRODUCT($A$7:$G$7,A1033:G1033)</f>
        <v>14874.217715698267</v>
      </c>
      <c r="J1033" s="21">
        <f t="shared" si="31"/>
        <v>0.73564265828630582</v>
      </c>
      <c r="L1033" s="26">
        <v>1002</v>
      </c>
      <c r="M1033" s="26">
        <v>28137.472287542732</v>
      </c>
      <c r="N1033" s="26">
        <v>6335.368712457268</v>
      </c>
    </row>
    <row r="1034" spans="1:14">
      <c r="A1034" s="21">
        <v>1</v>
      </c>
      <c r="B1034" s="3">
        <v>21</v>
      </c>
      <c r="C1034" s="3">
        <v>34.6</v>
      </c>
      <c r="D1034" s="3">
        <v>0</v>
      </c>
      <c r="E1034" s="3">
        <v>0</v>
      </c>
      <c r="F1034" s="3">
        <v>0</v>
      </c>
      <c r="G1034" s="3">
        <v>1</v>
      </c>
      <c r="H1034" s="3">
        <v>2020.1769999999999</v>
      </c>
      <c r="I1034" s="21">
        <f t="shared" si="32"/>
        <v>4165.9967187114271</v>
      </c>
      <c r="J1034" s="21">
        <f t="shared" ref="J1034:J1097" si="33">ABS((H1034-I1034)/H1034)</f>
        <v>1.0621939160338068</v>
      </c>
      <c r="L1034" s="26">
        <v>1003</v>
      </c>
      <c r="M1034" s="26">
        <v>1956.9721449371407</v>
      </c>
      <c r="N1034" s="26">
        <v>15.977855062859362</v>
      </c>
    </row>
    <row r="1035" spans="1:14">
      <c r="A1035" s="21">
        <v>1</v>
      </c>
      <c r="B1035" s="3">
        <v>19</v>
      </c>
      <c r="C1035" s="3">
        <v>26.03</v>
      </c>
      <c r="D1035" s="3">
        <v>1</v>
      </c>
      <c r="E1035" s="3">
        <v>1</v>
      </c>
      <c r="F1035" s="3">
        <v>0</v>
      </c>
      <c r="G1035" s="3">
        <v>0</v>
      </c>
      <c r="H1035" s="3">
        <v>16450.894700000001</v>
      </c>
      <c r="I1035" s="21">
        <f t="shared" si="32"/>
        <v>25847.992005985445</v>
      </c>
      <c r="J1035" s="21">
        <f t="shared" si="33"/>
        <v>0.57122104769082516</v>
      </c>
      <c r="L1035" s="26">
        <v>1004</v>
      </c>
      <c r="M1035" s="26">
        <v>9411.962591922731</v>
      </c>
      <c r="N1035" s="26">
        <v>11820.21966807727</v>
      </c>
    </row>
    <row r="1036" spans="1:14">
      <c r="A1036" s="21">
        <v>1</v>
      </c>
      <c r="B1036" s="3">
        <v>23</v>
      </c>
      <c r="C1036" s="3">
        <v>18.715</v>
      </c>
      <c r="D1036" s="3">
        <v>0</v>
      </c>
      <c r="E1036" s="3">
        <v>0</v>
      </c>
      <c r="F1036" s="3">
        <v>0</v>
      </c>
      <c r="G1036" s="3">
        <v>0</v>
      </c>
      <c r="H1036" s="3">
        <v>21595.382290000001</v>
      </c>
      <c r="I1036" s="21">
        <f t="shared" si="32"/>
        <v>83.437127545842486</v>
      </c>
      <c r="J1036" s="21">
        <f t="shared" si="33"/>
        <v>0.99613634403756401</v>
      </c>
      <c r="L1036" s="26">
        <v>1005</v>
      </c>
      <c r="M1036" s="26">
        <v>6883.9892809645689</v>
      </c>
      <c r="N1036" s="26">
        <v>1743.5518190354314</v>
      </c>
    </row>
    <row r="1037" spans="1:14">
      <c r="A1037" s="21">
        <v>1</v>
      </c>
      <c r="B1037" s="3">
        <v>54</v>
      </c>
      <c r="C1037" s="3">
        <v>31.6</v>
      </c>
      <c r="D1037" s="3">
        <v>0</v>
      </c>
      <c r="E1037" s="3">
        <v>0</v>
      </c>
      <c r="F1037" s="3">
        <v>0</v>
      </c>
      <c r="G1037" s="3">
        <v>1</v>
      </c>
      <c r="H1037" s="3">
        <v>9850.4320000000007</v>
      </c>
      <c r="I1037" s="21">
        <f t="shared" si="32"/>
        <v>11631.283605138655</v>
      </c>
      <c r="J1037" s="21">
        <f t="shared" si="33"/>
        <v>0.18078918824460227</v>
      </c>
      <c r="L1037" s="26">
        <v>1006</v>
      </c>
      <c r="M1037" s="26">
        <v>6975.9807316844071</v>
      </c>
      <c r="N1037" s="26">
        <v>-2542.5930316844069</v>
      </c>
    </row>
    <row r="1038" spans="1:14">
      <c r="A1038" s="21">
        <v>1</v>
      </c>
      <c r="B1038" s="3">
        <v>37</v>
      </c>
      <c r="C1038" s="3">
        <v>17.29</v>
      </c>
      <c r="D1038" s="3">
        <v>2</v>
      </c>
      <c r="E1038" s="3">
        <v>0</v>
      </c>
      <c r="F1038" s="3">
        <v>0</v>
      </c>
      <c r="G1038" s="3">
        <v>0</v>
      </c>
      <c r="H1038" s="3">
        <v>6877.9800999999998</v>
      </c>
      <c r="I1038" s="21">
        <f t="shared" si="32"/>
        <v>4142.0509831417949</v>
      </c>
      <c r="J1038" s="21">
        <f t="shared" si="33"/>
        <v>0.39778090036320474</v>
      </c>
      <c r="L1038" s="26">
        <v>1007</v>
      </c>
      <c r="M1038" s="26">
        <v>5882.5302442691609</v>
      </c>
      <c r="N1038" s="26">
        <v>-1444.2668442691611</v>
      </c>
    </row>
    <row r="1039" spans="1:14">
      <c r="A1039" s="21">
        <v>1</v>
      </c>
      <c r="B1039" s="3">
        <v>46</v>
      </c>
      <c r="C1039" s="3">
        <v>23.655000000000001</v>
      </c>
      <c r="D1039" s="3">
        <v>1</v>
      </c>
      <c r="E1039" s="3">
        <v>1</v>
      </c>
      <c r="F1039" s="3">
        <v>0</v>
      </c>
      <c r="G1039" s="3">
        <v>0</v>
      </c>
      <c r="H1039" s="3">
        <v>21677.283449999999</v>
      </c>
      <c r="I1039" s="21">
        <f t="shared" si="32"/>
        <v>31982.891382870566</v>
      </c>
      <c r="J1039" s="21">
        <f t="shared" si="33"/>
        <v>0.47541048935587765</v>
      </c>
      <c r="L1039" s="26">
        <v>1008</v>
      </c>
      <c r="M1039" s="26">
        <v>34727.190548717474</v>
      </c>
      <c r="N1039" s="26">
        <v>-9811.9696987174721</v>
      </c>
    </row>
    <row r="1040" spans="1:14">
      <c r="A1040" s="21">
        <v>1</v>
      </c>
      <c r="B1040" s="3">
        <v>55</v>
      </c>
      <c r="C1040" s="3">
        <v>35.200000000000003</v>
      </c>
      <c r="D1040" s="3">
        <v>0</v>
      </c>
      <c r="E1040" s="3">
        <v>1</v>
      </c>
      <c r="F1040" s="3">
        <v>1</v>
      </c>
      <c r="G1040" s="3">
        <v>0</v>
      </c>
      <c r="H1040" s="3">
        <v>44423.803</v>
      </c>
      <c r="I1040" s="21">
        <f t="shared" si="32"/>
        <v>36875.549321730447</v>
      </c>
      <c r="J1040" s="21">
        <f t="shared" si="33"/>
        <v>0.16991462163357679</v>
      </c>
      <c r="L1040" s="26">
        <v>1009</v>
      </c>
      <c r="M1040" s="26">
        <v>3663.8193664110072</v>
      </c>
      <c r="N1040" s="26">
        <v>19577.655163588992</v>
      </c>
    </row>
    <row r="1041" spans="1:14">
      <c r="A1041" s="21">
        <v>1</v>
      </c>
      <c r="B1041" s="3">
        <v>30</v>
      </c>
      <c r="C1041" s="3">
        <v>27.93</v>
      </c>
      <c r="D1041" s="3">
        <v>0</v>
      </c>
      <c r="E1041" s="3">
        <v>0</v>
      </c>
      <c r="F1041" s="3">
        <v>0</v>
      </c>
      <c r="G1041" s="3">
        <v>0</v>
      </c>
      <c r="H1041" s="3">
        <v>4137.5227000000004</v>
      </c>
      <c r="I1041" s="21">
        <f t="shared" si="32"/>
        <v>5003.0617614845405</v>
      </c>
      <c r="J1041" s="21">
        <f t="shared" si="33"/>
        <v>0.20919258315719694</v>
      </c>
      <c r="L1041" s="26">
        <v>1010</v>
      </c>
      <c r="M1041" s="26">
        <v>10807.398255430819</v>
      </c>
      <c r="N1041" s="26">
        <v>-849.67665543081785</v>
      </c>
    </row>
    <row r="1042" spans="1:14">
      <c r="A1042" s="21">
        <v>1</v>
      </c>
      <c r="B1042" s="3">
        <v>18</v>
      </c>
      <c r="C1042" s="3">
        <v>21.565000000000001</v>
      </c>
      <c r="D1042" s="3">
        <v>0</v>
      </c>
      <c r="E1042" s="3">
        <v>1</v>
      </c>
      <c r="F1042" s="3">
        <v>0</v>
      </c>
      <c r="G1042" s="3">
        <v>0</v>
      </c>
      <c r="H1042" s="3">
        <v>13747.87235</v>
      </c>
      <c r="I1042" s="21">
        <f t="shared" si="32"/>
        <v>23607.407911358128</v>
      </c>
      <c r="J1042" s="21">
        <f t="shared" si="33"/>
        <v>0.71716810502376604</v>
      </c>
      <c r="L1042" s="26">
        <v>1011</v>
      </c>
      <c r="M1042" s="26">
        <v>7109.2015157391297</v>
      </c>
      <c r="N1042" s="26">
        <v>1159.8424842608702</v>
      </c>
    </row>
    <row r="1043" spans="1:14">
      <c r="A1043" s="21">
        <v>1</v>
      </c>
      <c r="B1043" s="3">
        <v>61</v>
      </c>
      <c r="C1043" s="3">
        <v>38.380000000000003</v>
      </c>
      <c r="D1043" s="3">
        <v>0</v>
      </c>
      <c r="E1043" s="3">
        <v>0</v>
      </c>
      <c r="F1043" s="3">
        <v>0</v>
      </c>
      <c r="G1043" s="3">
        <v>0</v>
      </c>
      <c r="H1043" s="3">
        <v>12950.0712</v>
      </c>
      <c r="I1043" s="21">
        <f t="shared" si="32"/>
        <v>16509.061818818984</v>
      </c>
      <c r="J1043" s="21">
        <f t="shared" si="33"/>
        <v>0.27482401940917384</v>
      </c>
      <c r="L1043" s="26">
        <v>1012</v>
      </c>
      <c r="M1043" s="26">
        <v>29631.236008645523</v>
      </c>
      <c r="N1043" s="26">
        <v>-10863.498308645521</v>
      </c>
    </row>
    <row r="1044" spans="1:14">
      <c r="A1044" s="21">
        <v>1</v>
      </c>
      <c r="B1044" s="3">
        <v>54</v>
      </c>
      <c r="C1044" s="3">
        <v>23</v>
      </c>
      <c r="D1044" s="3">
        <v>3</v>
      </c>
      <c r="E1044" s="3">
        <v>0</v>
      </c>
      <c r="F1044" s="3">
        <v>0</v>
      </c>
      <c r="G1044" s="3">
        <v>1</v>
      </c>
      <c r="H1044" s="3">
        <v>12094.477999999999</v>
      </c>
      <c r="I1044" s="21">
        <f t="shared" si="32"/>
        <v>10133.600559695775</v>
      </c>
      <c r="J1044" s="21">
        <f t="shared" si="33"/>
        <v>0.16212997702788201</v>
      </c>
      <c r="L1044" s="26">
        <v>1013</v>
      </c>
      <c r="M1044" s="26">
        <v>15826.630014261285</v>
      </c>
      <c r="N1044" s="26">
        <v>20753.652145738717</v>
      </c>
    </row>
    <row r="1045" spans="1:14">
      <c r="A1045" s="21">
        <v>1</v>
      </c>
      <c r="B1045" s="3">
        <v>22</v>
      </c>
      <c r="C1045" s="3">
        <v>37.07</v>
      </c>
      <c r="D1045" s="3">
        <v>2</v>
      </c>
      <c r="E1045" s="3">
        <v>1</v>
      </c>
      <c r="F1045" s="3">
        <v>1</v>
      </c>
      <c r="G1045" s="3">
        <v>0</v>
      </c>
      <c r="H1045" s="3">
        <v>37484.4493</v>
      </c>
      <c r="I1045" s="21">
        <f t="shared" si="32"/>
        <v>29970.686015894997</v>
      </c>
      <c r="J1045" s="21">
        <f t="shared" si="33"/>
        <v>0.20045014464451538</v>
      </c>
      <c r="L1045" s="26">
        <v>1014</v>
      </c>
      <c r="M1045" s="26">
        <v>11580.583569937682</v>
      </c>
      <c r="N1045" s="26">
        <v>-2815.3345699376823</v>
      </c>
    </row>
    <row r="1046" spans="1:14">
      <c r="A1046" s="21">
        <v>1</v>
      </c>
      <c r="B1046" s="3">
        <v>45</v>
      </c>
      <c r="C1046" s="3">
        <v>30.495000000000001</v>
      </c>
      <c r="D1046" s="3">
        <v>1</v>
      </c>
      <c r="E1046" s="3">
        <v>1</v>
      </c>
      <c r="F1046" s="3">
        <v>0</v>
      </c>
      <c r="G1046" s="3">
        <v>0</v>
      </c>
      <c r="H1046" s="3">
        <v>39725.518049999999</v>
      </c>
      <c r="I1046" s="21">
        <f t="shared" si="32"/>
        <v>34042.191721818454</v>
      </c>
      <c r="J1046" s="21">
        <f t="shared" si="33"/>
        <v>0.14306487636053736</v>
      </c>
      <c r="L1046" s="26">
        <v>1015</v>
      </c>
      <c r="M1046" s="26">
        <v>6164.6160162067008</v>
      </c>
      <c r="N1046" s="26">
        <v>-781.08001620670075</v>
      </c>
    </row>
    <row r="1047" spans="1:14">
      <c r="A1047" s="21">
        <v>1</v>
      </c>
      <c r="B1047" s="3">
        <v>22</v>
      </c>
      <c r="C1047" s="3">
        <v>28.88</v>
      </c>
      <c r="D1047" s="3">
        <v>0</v>
      </c>
      <c r="E1047" s="3">
        <v>0</v>
      </c>
      <c r="F1047" s="3">
        <v>0</v>
      </c>
      <c r="G1047" s="3">
        <v>0</v>
      </c>
      <c r="H1047" s="3">
        <v>2250.8352</v>
      </c>
      <c r="I1047" s="21">
        <f t="shared" si="32"/>
        <v>3268.7199044805657</v>
      </c>
      <c r="J1047" s="21">
        <f t="shared" si="33"/>
        <v>0.45222533594665915</v>
      </c>
      <c r="L1047" s="26">
        <v>1016</v>
      </c>
      <c r="M1047" s="26">
        <v>11619.80299282009</v>
      </c>
      <c r="N1047" s="26">
        <v>505.18940717990881</v>
      </c>
    </row>
    <row r="1048" spans="1:14">
      <c r="A1048" s="21">
        <v>1</v>
      </c>
      <c r="B1048" s="3">
        <v>19</v>
      </c>
      <c r="C1048" s="3">
        <v>27.265000000000001</v>
      </c>
      <c r="D1048" s="3">
        <v>2</v>
      </c>
      <c r="E1048" s="3">
        <v>0</v>
      </c>
      <c r="F1048" s="3">
        <v>0</v>
      </c>
      <c r="G1048" s="3">
        <v>0</v>
      </c>
      <c r="H1048" s="3">
        <v>22493.659640000002</v>
      </c>
      <c r="I1048" s="21">
        <f t="shared" si="32"/>
        <v>2893.883265851819</v>
      </c>
      <c r="J1048" s="21">
        <f t="shared" si="33"/>
        <v>0.87134671226616733</v>
      </c>
      <c r="L1048" s="26">
        <v>1017</v>
      </c>
      <c r="M1048" s="26">
        <v>1521.5531710423827</v>
      </c>
      <c r="N1048" s="26">
        <v>1187.6907789576173</v>
      </c>
    </row>
    <row r="1049" spans="1:14">
      <c r="A1049" s="21">
        <v>1</v>
      </c>
      <c r="B1049" s="3">
        <v>35</v>
      </c>
      <c r="C1049" s="3">
        <v>28.024999999999999</v>
      </c>
      <c r="D1049" s="3">
        <v>0</v>
      </c>
      <c r="E1049" s="3">
        <v>1</v>
      </c>
      <c r="F1049" s="3">
        <v>0</v>
      </c>
      <c r="G1049" s="3">
        <v>0</v>
      </c>
      <c r="H1049" s="3">
        <v>20234.854749999999</v>
      </c>
      <c r="I1049" s="21">
        <f t="shared" si="32"/>
        <v>30164.139574358</v>
      </c>
      <c r="J1049" s="21">
        <f t="shared" si="33"/>
        <v>0.49070205578609366</v>
      </c>
      <c r="L1049" s="26">
        <v>1018</v>
      </c>
      <c r="M1049" s="26">
        <v>6258.6604267833445</v>
      </c>
      <c r="N1049" s="26">
        <v>-2270.7344267833446</v>
      </c>
    </row>
    <row r="1050" spans="1:14">
      <c r="A1050" s="21">
        <v>1</v>
      </c>
      <c r="B1050" s="3">
        <v>18</v>
      </c>
      <c r="C1050" s="3">
        <v>23.085000000000001</v>
      </c>
      <c r="D1050" s="3">
        <v>0</v>
      </c>
      <c r="E1050" s="3">
        <v>0</v>
      </c>
      <c r="F1050" s="3">
        <v>0</v>
      </c>
      <c r="G1050" s="3">
        <v>0</v>
      </c>
      <c r="H1050" s="3">
        <v>1704.7001499999999</v>
      </c>
      <c r="I1050" s="21">
        <f t="shared" si="32"/>
        <v>278.26780720340594</v>
      </c>
      <c r="J1050" s="21">
        <f t="shared" si="33"/>
        <v>0.83676436750275063</v>
      </c>
      <c r="L1050" s="26">
        <v>1019</v>
      </c>
      <c r="M1050" s="26">
        <v>15256.034494113863</v>
      </c>
      <c r="N1050" s="26">
        <v>-2760.7436441138634</v>
      </c>
    </row>
    <row r="1051" spans="1:14">
      <c r="A1051" s="21">
        <v>1</v>
      </c>
      <c r="B1051" s="3">
        <v>20</v>
      </c>
      <c r="C1051" s="3">
        <v>30.684999999999999</v>
      </c>
      <c r="D1051" s="3">
        <v>0</v>
      </c>
      <c r="E1051" s="3">
        <v>1</v>
      </c>
      <c r="F1051" s="3">
        <v>0</v>
      </c>
      <c r="G1051" s="3">
        <v>0</v>
      </c>
      <c r="H1051" s="3">
        <v>33475.817150000003</v>
      </c>
      <c r="I1051" s="21">
        <f t="shared" si="32"/>
        <v>27209.829665372068</v>
      </c>
      <c r="J1051" s="21">
        <f t="shared" si="33"/>
        <v>0.18717952295386864</v>
      </c>
      <c r="L1051" s="26">
        <v>1020</v>
      </c>
      <c r="M1051" s="26">
        <v>5241.6388746804314</v>
      </c>
      <c r="N1051" s="26">
        <v>20777.311645319569</v>
      </c>
    </row>
    <row r="1052" spans="1:14">
      <c r="A1052" s="21">
        <v>1</v>
      </c>
      <c r="B1052" s="3">
        <v>28</v>
      </c>
      <c r="C1052" s="3">
        <v>25.8</v>
      </c>
      <c r="D1052" s="3">
        <v>0</v>
      </c>
      <c r="E1052" s="3">
        <v>0</v>
      </c>
      <c r="F1052" s="3">
        <v>0</v>
      </c>
      <c r="G1052" s="3">
        <v>1</v>
      </c>
      <c r="H1052" s="3">
        <v>3161.4540000000002</v>
      </c>
      <c r="I1052" s="21">
        <f t="shared" si="32"/>
        <v>2984.9977074372473</v>
      </c>
      <c r="J1052" s="21">
        <f t="shared" si="33"/>
        <v>5.5814916985270975E-2</v>
      </c>
      <c r="L1052" s="26">
        <v>1021</v>
      </c>
      <c r="M1052" s="26">
        <v>12688.927640821141</v>
      </c>
      <c r="N1052" s="26">
        <v>-3890.3346408211401</v>
      </c>
    </row>
    <row r="1053" spans="1:14">
      <c r="A1053" s="21">
        <v>1</v>
      </c>
      <c r="B1053" s="3">
        <v>55</v>
      </c>
      <c r="C1053" s="3">
        <v>35.244999999999997</v>
      </c>
      <c r="D1053" s="3">
        <v>1</v>
      </c>
      <c r="E1053" s="3">
        <v>0</v>
      </c>
      <c r="F1053" s="3">
        <v>0</v>
      </c>
      <c r="G1053" s="3">
        <v>0</v>
      </c>
      <c r="H1053" s="3">
        <v>11394.065549999999</v>
      </c>
      <c r="I1053" s="21">
        <f t="shared" si="32"/>
        <v>14376.927035101207</v>
      </c>
      <c r="J1053" s="21">
        <f t="shared" si="33"/>
        <v>0.26179079556912049</v>
      </c>
      <c r="L1053" s="26">
        <v>1022</v>
      </c>
      <c r="M1053" s="26">
        <v>28393.450085181026</v>
      </c>
      <c r="N1053" s="26">
        <v>7202.1397148189753</v>
      </c>
    </row>
    <row r="1054" spans="1:14">
      <c r="A1054" s="21">
        <v>1</v>
      </c>
      <c r="B1054" s="3">
        <v>43</v>
      </c>
      <c r="C1054" s="3">
        <v>24.7</v>
      </c>
      <c r="D1054" s="3">
        <v>2</v>
      </c>
      <c r="E1054" s="3">
        <v>1</v>
      </c>
      <c r="F1054" s="3">
        <v>0</v>
      </c>
      <c r="G1054" s="3">
        <v>0</v>
      </c>
      <c r="H1054" s="3">
        <v>21880.82</v>
      </c>
      <c r="I1054" s="21">
        <f t="shared" si="32"/>
        <v>32037.296550211315</v>
      </c>
      <c r="J1054" s="21">
        <f t="shared" si="33"/>
        <v>0.46417257443785542</v>
      </c>
      <c r="L1054" s="26">
        <v>1023</v>
      </c>
      <c r="M1054" s="26">
        <v>35589.046715715136</v>
      </c>
      <c r="N1054" s="26">
        <v>6622.0914842848651</v>
      </c>
    </row>
    <row r="1055" spans="1:14">
      <c r="A1055" s="21">
        <v>1</v>
      </c>
      <c r="B1055" s="3">
        <v>43</v>
      </c>
      <c r="C1055" s="3">
        <v>25.08</v>
      </c>
      <c r="D1055" s="3">
        <v>0</v>
      </c>
      <c r="E1055" s="3">
        <v>0</v>
      </c>
      <c r="F1055" s="3">
        <v>0</v>
      </c>
      <c r="G1055" s="3">
        <v>0</v>
      </c>
      <c r="H1055" s="3">
        <v>7325.0482000000002</v>
      </c>
      <c r="I1055" s="21">
        <f t="shared" si="32"/>
        <v>7379.0170356211693</v>
      </c>
      <c r="J1055" s="21">
        <f t="shared" si="33"/>
        <v>7.3677106481250306E-3</v>
      </c>
      <c r="L1055" s="26">
        <v>1024</v>
      </c>
      <c r="M1055" s="26">
        <v>-29.076976550916129</v>
      </c>
      <c r="N1055" s="26">
        <v>1740.1037765509163</v>
      </c>
    </row>
    <row r="1056" spans="1:14">
      <c r="A1056" s="21">
        <v>1</v>
      </c>
      <c r="B1056" s="3">
        <v>22</v>
      </c>
      <c r="C1056" s="3">
        <v>52.58</v>
      </c>
      <c r="D1056" s="3">
        <v>1</v>
      </c>
      <c r="E1056" s="3">
        <v>1</v>
      </c>
      <c r="F1056" s="3">
        <v>1</v>
      </c>
      <c r="G1056" s="3">
        <v>0</v>
      </c>
      <c r="H1056" s="3">
        <v>44501.398200000003</v>
      </c>
      <c r="I1056" s="21">
        <f t="shared" si="32"/>
        <v>34751.468973182033</v>
      </c>
      <c r="J1056" s="21">
        <f t="shared" si="33"/>
        <v>0.21909264924664704</v>
      </c>
      <c r="L1056" s="26">
        <v>1025</v>
      </c>
      <c r="M1056" s="26">
        <v>14874.217715698267</v>
      </c>
      <c r="N1056" s="26">
        <v>-6304.3559156982665</v>
      </c>
    </row>
    <row r="1057" spans="1:14">
      <c r="A1057" s="21">
        <v>1</v>
      </c>
      <c r="B1057" s="3">
        <v>25</v>
      </c>
      <c r="C1057" s="3">
        <v>22.515000000000001</v>
      </c>
      <c r="D1057" s="3">
        <v>1</v>
      </c>
      <c r="E1057" s="3">
        <v>0</v>
      </c>
      <c r="F1057" s="3">
        <v>0</v>
      </c>
      <c r="G1057" s="3">
        <v>0</v>
      </c>
      <c r="H1057" s="3">
        <v>3594.17085</v>
      </c>
      <c r="I1057" s="21">
        <f t="shared" si="32"/>
        <v>2355.8311252008189</v>
      </c>
      <c r="J1057" s="21">
        <f t="shared" si="33"/>
        <v>0.34454114077498044</v>
      </c>
      <c r="L1057" s="26">
        <v>1026</v>
      </c>
      <c r="M1057" s="26">
        <v>4165.9967187114271</v>
      </c>
      <c r="N1057" s="26">
        <v>-2145.8197187114274</v>
      </c>
    </row>
    <row r="1058" spans="1:14">
      <c r="A1058" s="21">
        <v>1</v>
      </c>
      <c r="B1058" s="3">
        <v>49</v>
      </c>
      <c r="C1058" s="3">
        <v>30.9</v>
      </c>
      <c r="D1058" s="3">
        <v>0</v>
      </c>
      <c r="E1058" s="3">
        <v>1</v>
      </c>
      <c r="F1058" s="3">
        <v>0</v>
      </c>
      <c r="G1058" s="3">
        <v>1</v>
      </c>
      <c r="H1058" s="3">
        <v>39727.614000000001</v>
      </c>
      <c r="I1058" s="21">
        <f t="shared" si="32"/>
        <v>33953.077650649204</v>
      </c>
      <c r="J1058" s="21">
        <f t="shared" si="33"/>
        <v>0.14535321324232553</v>
      </c>
      <c r="L1058" s="26">
        <v>1027</v>
      </c>
      <c r="M1058" s="26">
        <v>25847.992005985445</v>
      </c>
      <c r="N1058" s="26">
        <v>-9397.0973059854441</v>
      </c>
    </row>
    <row r="1059" spans="1:14">
      <c r="A1059" s="21">
        <v>1</v>
      </c>
      <c r="B1059" s="3">
        <v>44</v>
      </c>
      <c r="C1059" s="3">
        <v>36.954999999999998</v>
      </c>
      <c r="D1059" s="3">
        <v>1</v>
      </c>
      <c r="E1059" s="3">
        <v>0</v>
      </c>
      <c r="F1059" s="3">
        <v>0</v>
      </c>
      <c r="G1059" s="3">
        <v>0</v>
      </c>
      <c r="H1059" s="3">
        <v>8023.1354499999998</v>
      </c>
      <c r="I1059" s="21">
        <f t="shared" si="32"/>
        <v>12128.933420619145</v>
      </c>
      <c r="J1059" s="21">
        <f t="shared" si="33"/>
        <v>0.51174481550341344</v>
      </c>
      <c r="L1059" s="26">
        <v>1028</v>
      </c>
      <c r="M1059" s="26">
        <v>83.437127545842486</v>
      </c>
      <c r="N1059" s="26">
        <v>21511.945162454158</v>
      </c>
    </row>
    <row r="1060" spans="1:14">
      <c r="A1060" s="21">
        <v>1</v>
      </c>
      <c r="B1060" s="3">
        <v>64</v>
      </c>
      <c r="C1060" s="3">
        <v>26.41</v>
      </c>
      <c r="D1060" s="3">
        <v>0</v>
      </c>
      <c r="E1060" s="3">
        <v>0</v>
      </c>
      <c r="F1060" s="3">
        <v>0</v>
      </c>
      <c r="G1060" s="3">
        <v>0</v>
      </c>
      <c r="H1060" s="3">
        <v>14394.5579</v>
      </c>
      <c r="I1060" s="21">
        <f t="shared" si="32"/>
        <v>13226.544213941461</v>
      </c>
      <c r="J1060" s="21">
        <f t="shared" si="33"/>
        <v>8.1142727284353691E-2</v>
      </c>
      <c r="L1060" s="26">
        <v>1029</v>
      </c>
      <c r="M1060" s="26">
        <v>11631.283605138655</v>
      </c>
      <c r="N1060" s="26">
        <v>-1780.8516051386541</v>
      </c>
    </row>
    <row r="1061" spans="1:14">
      <c r="A1061" s="21">
        <v>1</v>
      </c>
      <c r="B1061" s="3">
        <v>49</v>
      </c>
      <c r="C1061" s="3">
        <v>29.83</v>
      </c>
      <c r="D1061" s="3">
        <v>1</v>
      </c>
      <c r="E1061" s="3">
        <v>0</v>
      </c>
      <c r="F1061" s="3">
        <v>0</v>
      </c>
      <c r="G1061" s="3">
        <v>0</v>
      </c>
      <c r="H1061" s="3">
        <v>9288.0267000000003</v>
      </c>
      <c r="I1061" s="21">
        <f t="shared" si="32"/>
        <v>11001.14586377249</v>
      </c>
      <c r="J1061" s="21">
        <f t="shared" si="33"/>
        <v>0.18444382419491639</v>
      </c>
      <c r="L1061" s="26">
        <v>1030</v>
      </c>
      <c r="M1061" s="26">
        <v>4142.0509831417949</v>
      </c>
      <c r="N1061" s="26">
        <v>2735.9291168582049</v>
      </c>
    </row>
    <row r="1062" spans="1:14">
      <c r="A1062" s="21">
        <v>1</v>
      </c>
      <c r="B1062" s="3">
        <v>47</v>
      </c>
      <c r="C1062" s="3">
        <v>29.8</v>
      </c>
      <c r="D1062" s="3">
        <v>3</v>
      </c>
      <c r="E1062" s="3">
        <v>1</v>
      </c>
      <c r="F1062" s="3">
        <v>0</v>
      </c>
      <c r="G1062" s="3">
        <v>1</v>
      </c>
      <c r="H1062" s="3">
        <v>25309.489000000001</v>
      </c>
      <c r="I1062" s="21">
        <f t="shared" si="32"/>
        <v>34481.191834452889</v>
      </c>
      <c r="J1062" s="21">
        <f t="shared" si="33"/>
        <v>0.36238198386592824</v>
      </c>
      <c r="L1062" s="26">
        <v>1031</v>
      </c>
      <c r="M1062" s="26">
        <v>31982.891382870566</v>
      </c>
      <c r="N1062" s="26">
        <v>-10305.607932870567</v>
      </c>
    </row>
    <row r="1063" spans="1:14">
      <c r="A1063" s="21">
        <v>1</v>
      </c>
      <c r="B1063" s="3">
        <v>27</v>
      </c>
      <c r="C1063" s="3">
        <v>21.47</v>
      </c>
      <c r="D1063" s="3">
        <v>0</v>
      </c>
      <c r="E1063" s="3">
        <v>0</v>
      </c>
      <c r="F1063" s="3">
        <v>0</v>
      </c>
      <c r="G1063" s="3">
        <v>0</v>
      </c>
      <c r="H1063" s="3">
        <v>3353.4703</v>
      </c>
      <c r="I1063" s="21">
        <f t="shared" si="32"/>
        <v>2044.4195672350397</v>
      </c>
      <c r="J1063" s="21">
        <f t="shared" si="33"/>
        <v>0.39035703783181269</v>
      </c>
      <c r="L1063" s="26">
        <v>1032</v>
      </c>
      <c r="M1063" s="26">
        <v>36875.549321730447</v>
      </c>
      <c r="N1063" s="26">
        <v>7548.2536782695533</v>
      </c>
    </row>
    <row r="1064" spans="1:14">
      <c r="A1064" s="21">
        <v>1</v>
      </c>
      <c r="B1064" s="3">
        <v>55</v>
      </c>
      <c r="C1064" s="3">
        <v>27.645</v>
      </c>
      <c r="D1064" s="3">
        <v>0</v>
      </c>
      <c r="E1064" s="3">
        <v>0</v>
      </c>
      <c r="F1064" s="3">
        <v>0</v>
      </c>
      <c r="G1064" s="3">
        <v>0</v>
      </c>
      <c r="H1064" s="3">
        <v>10594.501550000001</v>
      </c>
      <c r="I1064" s="21">
        <f t="shared" si="32"/>
        <v>11331.708746711332</v>
      </c>
      <c r="J1064" s="21">
        <f t="shared" si="33"/>
        <v>6.9583943447658614E-2</v>
      </c>
      <c r="L1064" s="26">
        <v>1033</v>
      </c>
      <c r="M1064" s="26">
        <v>5003.0617614845405</v>
      </c>
      <c r="N1064" s="26">
        <v>-865.53906148454007</v>
      </c>
    </row>
    <row r="1065" spans="1:14">
      <c r="A1065" s="21">
        <v>1</v>
      </c>
      <c r="B1065" s="3">
        <v>48</v>
      </c>
      <c r="C1065" s="3">
        <v>28.9</v>
      </c>
      <c r="D1065" s="3">
        <v>0</v>
      </c>
      <c r="E1065" s="3">
        <v>0</v>
      </c>
      <c r="F1065" s="3">
        <v>0</v>
      </c>
      <c r="G1065" s="3">
        <v>1</v>
      </c>
      <c r="H1065" s="3">
        <v>8277.5229999999992</v>
      </c>
      <c r="I1065" s="21">
        <f t="shared" si="32"/>
        <v>9174.9136576097117</v>
      </c>
      <c r="J1065" s="21">
        <f t="shared" si="33"/>
        <v>0.1084129464345448</v>
      </c>
      <c r="L1065" s="26">
        <v>1034</v>
      </c>
      <c r="M1065" s="26">
        <v>23607.407911358128</v>
      </c>
      <c r="N1065" s="26">
        <v>-9859.5355613581287</v>
      </c>
    </row>
    <row r="1066" spans="1:14">
      <c r="A1066" s="21">
        <v>1</v>
      </c>
      <c r="B1066" s="3">
        <v>45</v>
      </c>
      <c r="C1066" s="3">
        <v>31.79</v>
      </c>
      <c r="D1066" s="3">
        <v>0</v>
      </c>
      <c r="E1066" s="3">
        <v>0</v>
      </c>
      <c r="F1066" s="3">
        <v>1</v>
      </c>
      <c r="G1066" s="3">
        <v>0</v>
      </c>
      <c r="H1066" s="3">
        <v>17929.303370000001</v>
      </c>
      <c r="I1066" s="21">
        <f t="shared" si="32"/>
        <v>9306.8435310923433</v>
      </c>
      <c r="J1066" s="21">
        <f t="shared" si="33"/>
        <v>0.48091438138835269</v>
      </c>
      <c r="L1066" s="26">
        <v>1035</v>
      </c>
      <c r="M1066" s="26">
        <v>16509.061818818984</v>
      </c>
      <c r="N1066" s="26">
        <v>-3558.9906188189834</v>
      </c>
    </row>
    <row r="1067" spans="1:14">
      <c r="A1067" s="21">
        <v>1</v>
      </c>
      <c r="B1067" s="3">
        <v>24</v>
      </c>
      <c r="C1067" s="3">
        <v>39.49</v>
      </c>
      <c r="D1067" s="3">
        <v>0</v>
      </c>
      <c r="E1067" s="3">
        <v>0</v>
      </c>
      <c r="F1067" s="3">
        <v>1</v>
      </c>
      <c r="G1067" s="3">
        <v>0</v>
      </c>
      <c r="H1067" s="3">
        <v>2480.9791</v>
      </c>
      <c r="I1067" s="21">
        <f t="shared" si="32"/>
        <v>6517.2476054099834</v>
      </c>
      <c r="J1067" s="21">
        <f t="shared" si="33"/>
        <v>1.6268853314443412</v>
      </c>
      <c r="L1067" s="26">
        <v>1036</v>
      </c>
      <c r="M1067" s="26">
        <v>10133.600559695775</v>
      </c>
      <c r="N1067" s="26">
        <v>1960.8774403042244</v>
      </c>
    </row>
    <row r="1068" spans="1:14">
      <c r="A1068" s="21">
        <v>1</v>
      </c>
      <c r="B1068" s="3">
        <v>32</v>
      </c>
      <c r="C1068" s="3">
        <v>33.82</v>
      </c>
      <c r="D1068" s="3">
        <v>1</v>
      </c>
      <c r="E1068" s="3">
        <v>0</v>
      </c>
      <c r="F1068" s="3">
        <v>0</v>
      </c>
      <c r="G1068" s="3">
        <v>0</v>
      </c>
      <c r="H1068" s="3">
        <v>4462.7218000000003</v>
      </c>
      <c r="I1068" s="21">
        <f t="shared" si="32"/>
        <v>7983.2161487312405</v>
      </c>
      <c r="J1068" s="21">
        <f t="shared" si="33"/>
        <v>0.78886708750951939</v>
      </c>
      <c r="L1068" s="26">
        <v>1037</v>
      </c>
      <c r="M1068" s="26">
        <v>29970.686015894997</v>
      </c>
      <c r="N1068" s="26">
        <v>7513.7632841050035</v>
      </c>
    </row>
    <row r="1069" spans="1:14">
      <c r="A1069" s="21">
        <v>1</v>
      </c>
      <c r="B1069" s="3">
        <v>24</v>
      </c>
      <c r="C1069" s="3">
        <v>32.01</v>
      </c>
      <c r="D1069" s="3">
        <v>0</v>
      </c>
      <c r="E1069" s="3">
        <v>0</v>
      </c>
      <c r="F1069" s="3">
        <v>1</v>
      </c>
      <c r="G1069" s="3">
        <v>0</v>
      </c>
      <c r="H1069" s="3">
        <v>1981.5818999999999</v>
      </c>
      <c r="I1069" s="21">
        <f t="shared" si="32"/>
        <v>3984.2104216080215</v>
      </c>
      <c r="J1069" s="21">
        <f t="shared" si="33"/>
        <v>1.0106211212405714</v>
      </c>
      <c r="L1069" s="26">
        <v>1038</v>
      </c>
      <c r="M1069" s="26">
        <v>34042.191721818454</v>
      </c>
      <c r="N1069" s="26">
        <v>5683.3263281815453</v>
      </c>
    </row>
    <row r="1070" spans="1:14">
      <c r="A1070" s="21">
        <v>1</v>
      </c>
      <c r="B1070" s="3">
        <v>57</v>
      </c>
      <c r="C1070" s="3">
        <v>27.94</v>
      </c>
      <c r="D1070" s="3">
        <v>1</v>
      </c>
      <c r="E1070" s="3">
        <v>0</v>
      </c>
      <c r="F1070" s="3">
        <v>1</v>
      </c>
      <c r="G1070" s="3">
        <v>0</v>
      </c>
      <c r="H1070" s="3">
        <v>11554.223599999999</v>
      </c>
      <c r="I1070" s="21">
        <f t="shared" si="32"/>
        <v>11558.695224291036</v>
      </c>
      <c r="J1070" s="21">
        <f t="shared" si="33"/>
        <v>3.8701209582236908E-4</v>
      </c>
      <c r="L1070" s="26">
        <v>1039</v>
      </c>
      <c r="M1070" s="26">
        <v>3268.7199044805657</v>
      </c>
      <c r="N1070" s="26">
        <v>-1017.8847044805657</v>
      </c>
    </row>
    <row r="1071" spans="1:14">
      <c r="A1071" s="21">
        <v>1</v>
      </c>
      <c r="B1071" s="3">
        <v>59</v>
      </c>
      <c r="C1071" s="3">
        <v>41.14</v>
      </c>
      <c r="D1071" s="3">
        <v>1</v>
      </c>
      <c r="E1071" s="3">
        <v>1</v>
      </c>
      <c r="F1071" s="3">
        <v>1</v>
      </c>
      <c r="G1071" s="3">
        <v>0</v>
      </c>
      <c r="H1071" s="3">
        <v>48970.247600000002</v>
      </c>
      <c r="I1071" s="21">
        <f t="shared" si="32"/>
        <v>40386.648556963839</v>
      </c>
      <c r="J1071" s="21">
        <f t="shared" si="33"/>
        <v>0.1752819204254169</v>
      </c>
      <c r="L1071" s="26">
        <v>1040</v>
      </c>
      <c r="M1071" s="26">
        <v>2893.883265851819</v>
      </c>
      <c r="N1071" s="26">
        <v>19599.776374148183</v>
      </c>
    </row>
    <row r="1072" spans="1:14">
      <c r="A1072" s="21">
        <v>1</v>
      </c>
      <c r="B1072" s="3">
        <v>36</v>
      </c>
      <c r="C1072" s="3">
        <v>28.594999999999999</v>
      </c>
      <c r="D1072" s="3">
        <v>3</v>
      </c>
      <c r="E1072" s="3">
        <v>0</v>
      </c>
      <c r="F1072" s="3">
        <v>0</v>
      </c>
      <c r="G1072" s="3">
        <v>0</v>
      </c>
      <c r="H1072" s="3">
        <v>6548.1950500000003</v>
      </c>
      <c r="I1072" s="21">
        <f t="shared" si="32"/>
        <v>8184.9290260919743</v>
      </c>
      <c r="J1072" s="21">
        <f t="shared" si="33"/>
        <v>0.24995192775938677</v>
      </c>
      <c r="L1072" s="26">
        <v>1041</v>
      </c>
      <c r="M1072" s="26">
        <v>30164.139574358</v>
      </c>
      <c r="N1072" s="26">
        <v>-9929.2848243580011</v>
      </c>
    </row>
    <row r="1073" spans="1:14">
      <c r="A1073" s="21">
        <v>1</v>
      </c>
      <c r="B1073" s="3">
        <v>29</v>
      </c>
      <c r="C1073" s="3">
        <v>25.6</v>
      </c>
      <c r="D1073" s="3">
        <v>4</v>
      </c>
      <c r="E1073" s="3">
        <v>0</v>
      </c>
      <c r="F1073" s="3">
        <v>0</v>
      </c>
      <c r="G1073" s="3">
        <v>1</v>
      </c>
      <c r="H1073" s="3">
        <v>5708.8670000000002</v>
      </c>
      <c r="I1073" s="21">
        <f t="shared" si="32"/>
        <v>5060.4524087955751</v>
      </c>
      <c r="J1073" s="21">
        <f t="shared" si="33"/>
        <v>0.11358025878066962</v>
      </c>
      <c r="L1073" s="26">
        <v>1042</v>
      </c>
      <c r="M1073" s="26">
        <v>278.26780720340594</v>
      </c>
      <c r="N1073" s="26">
        <v>1426.432342796594</v>
      </c>
    </row>
    <row r="1074" spans="1:14">
      <c r="A1074" s="21">
        <v>1</v>
      </c>
      <c r="B1074" s="3">
        <v>42</v>
      </c>
      <c r="C1074" s="3">
        <v>25.3</v>
      </c>
      <c r="D1074" s="3">
        <v>1</v>
      </c>
      <c r="E1074" s="3">
        <v>0</v>
      </c>
      <c r="F1074" s="3">
        <v>0</v>
      </c>
      <c r="G1074" s="3">
        <v>1</v>
      </c>
      <c r="H1074" s="3">
        <v>7045.4989999999998</v>
      </c>
      <c r="I1074" s="21">
        <f t="shared" si="32"/>
        <v>6885.3106532411457</v>
      </c>
      <c r="J1074" s="21">
        <f t="shared" si="33"/>
        <v>2.2736267049197522E-2</v>
      </c>
      <c r="L1074" s="26">
        <v>1043</v>
      </c>
      <c r="M1074" s="26">
        <v>27209.829665372068</v>
      </c>
      <c r="N1074" s="26">
        <v>6265.9874846279345</v>
      </c>
    </row>
    <row r="1075" spans="1:14">
      <c r="A1075" s="21">
        <v>1</v>
      </c>
      <c r="B1075" s="3">
        <v>48</v>
      </c>
      <c r="C1075" s="3">
        <v>37.29</v>
      </c>
      <c r="D1075" s="3">
        <v>2</v>
      </c>
      <c r="E1075" s="3">
        <v>0</v>
      </c>
      <c r="F1075" s="3">
        <v>1</v>
      </c>
      <c r="G1075" s="3">
        <v>0</v>
      </c>
      <c r="H1075" s="3">
        <v>8978.1851000000006</v>
      </c>
      <c r="I1075" s="21">
        <f t="shared" si="32"/>
        <v>12883.478332838215</v>
      </c>
      <c r="J1075" s="21">
        <f t="shared" si="33"/>
        <v>0.43497579848718132</v>
      </c>
      <c r="L1075" s="26">
        <v>1044</v>
      </c>
      <c r="M1075" s="26">
        <v>2984.9977074372473</v>
      </c>
      <c r="N1075" s="26">
        <v>176.45629256275288</v>
      </c>
    </row>
    <row r="1076" spans="1:14">
      <c r="A1076" s="21">
        <v>1</v>
      </c>
      <c r="B1076" s="3">
        <v>39</v>
      </c>
      <c r="C1076" s="3">
        <v>42.655000000000001</v>
      </c>
      <c r="D1076" s="3">
        <v>0</v>
      </c>
      <c r="E1076" s="3">
        <v>0</v>
      </c>
      <c r="F1076" s="3">
        <v>0</v>
      </c>
      <c r="G1076" s="3">
        <v>0</v>
      </c>
      <c r="H1076" s="3">
        <v>5757.41345</v>
      </c>
      <c r="I1076" s="21">
        <f t="shared" si="32"/>
        <v>12302.612931051473</v>
      </c>
      <c r="J1076" s="21">
        <f t="shared" si="33"/>
        <v>1.1368298521363744</v>
      </c>
      <c r="L1076" s="26">
        <v>1045</v>
      </c>
      <c r="M1076" s="26">
        <v>14376.927035101207</v>
      </c>
      <c r="N1076" s="26">
        <v>-2982.861485101208</v>
      </c>
    </row>
    <row r="1077" spans="1:14">
      <c r="A1077" s="21">
        <v>1</v>
      </c>
      <c r="B1077" s="3">
        <v>63</v>
      </c>
      <c r="C1077" s="3">
        <v>21.66</v>
      </c>
      <c r="D1077" s="3">
        <v>1</v>
      </c>
      <c r="E1077" s="3">
        <v>0</v>
      </c>
      <c r="F1077" s="3">
        <v>0</v>
      </c>
      <c r="G1077" s="3">
        <v>0</v>
      </c>
      <c r="H1077" s="3">
        <v>14349.8544</v>
      </c>
      <c r="I1077" s="21">
        <f t="shared" si="32"/>
        <v>11832.535627755211</v>
      </c>
      <c r="J1077" s="21">
        <f t="shared" si="33"/>
        <v>0.17542469087663978</v>
      </c>
      <c r="L1077" s="26">
        <v>1046</v>
      </c>
      <c r="M1077" s="26">
        <v>32037.296550211315</v>
      </c>
      <c r="N1077" s="26">
        <v>-10156.476550211315</v>
      </c>
    </row>
    <row r="1078" spans="1:14">
      <c r="A1078" s="21">
        <v>1</v>
      </c>
      <c r="B1078" s="3">
        <v>54</v>
      </c>
      <c r="C1078" s="3">
        <v>31.9</v>
      </c>
      <c r="D1078" s="3">
        <v>1</v>
      </c>
      <c r="E1078" s="3">
        <v>0</v>
      </c>
      <c r="F1078" s="3">
        <v>1</v>
      </c>
      <c r="G1078" s="3">
        <v>0</v>
      </c>
      <c r="H1078" s="3">
        <v>10928.849</v>
      </c>
      <c r="I1078" s="21">
        <f t="shared" si="32"/>
        <v>12128.695737958169</v>
      </c>
      <c r="J1078" s="21">
        <f t="shared" si="33"/>
        <v>0.10978710914188392</v>
      </c>
      <c r="L1078" s="26">
        <v>1047</v>
      </c>
      <c r="M1078" s="26">
        <v>7379.0170356211693</v>
      </c>
      <c r="N1078" s="26">
        <v>-53.968835621169092</v>
      </c>
    </row>
    <row r="1079" spans="1:14">
      <c r="A1079" s="21">
        <v>1</v>
      </c>
      <c r="B1079" s="3">
        <v>37</v>
      </c>
      <c r="C1079" s="3">
        <v>37.07</v>
      </c>
      <c r="D1079" s="3">
        <v>1</v>
      </c>
      <c r="E1079" s="3">
        <v>1</v>
      </c>
      <c r="F1079" s="3">
        <v>1</v>
      </c>
      <c r="G1079" s="3">
        <v>0</v>
      </c>
      <c r="H1079" s="3">
        <v>39871.704299999998</v>
      </c>
      <c r="I1079" s="21">
        <f t="shared" si="32"/>
        <v>33354.237730850422</v>
      </c>
      <c r="J1079" s="21">
        <f t="shared" si="33"/>
        <v>0.16346094764626293</v>
      </c>
      <c r="L1079" s="26">
        <v>1048</v>
      </c>
      <c r="M1079" s="26">
        <v>34751.468973182033</v>
      </c>
      <c r="N1079" s="26">
        <v>9749.9292268179706</v>
      </c>
    </row>
    <row r="1080" spans="1:14">
      <c r="A1080" s="21">
        <v>1</v>
      </c>
      <c r="B1080" s="3">
        <v>63</v>
      </c>
      <c r="C1080" s="3">
        <v>31.445</v>
      </c>
      <c r="D1080" s="3">
        <v>0</v>
      </c>
      <c r="E1080" s="3">
        <v>0</v>
      </c>
      <c r="F1080" s="3">
        <v>0</v>
      </c>
      <c r="G1080" s="3">
        <v>0</v>
      </c>
      <c r="H1080" s="3">
        <v>13974.455550000001</v>
      </c>
      <c r="I1080" s="21">
        <f t="shared" si="32"/>
        <v>14674.596943696497</v>
      </c>
      <c r="J1080" s="21">
        <f t="shared" si="33"/>
        <v>5.0101514952866723E-2</v>
      </c>
      <c r="L1080" s="26">
        <v>1049</v>
      </c>
      <c r="M1080" s="26">
        <v>2355.8311252008189</v>
      </c>
      <c r="N1080" s="26">
        <v>1238.3397247991811</v>
      </c>
    </row>
    <row r="1081" spans="1:14">
      <c r="A1081" s="21">
        <v>1</v>
      </c>
      <c r="B1081" s="3">
        <v>21</v>
      </c>
      <c r="C1081" s="3">
        <v>31.254999999999999</v>
      </c>
      <c r="D1081" s="3">
        <v>0</v>
      </c>
      <c r="E1081" s="3">
        <v>0</v>
      </c>
      <c r="F1081" s="3">
        <v>0</v>
      </c>
      <c r="G1081" s="3">
        <v>0</v>
      </c>
      <c r="H1081" s="3">
        <v>1909.52745</v>
      </c>
      <c r="I1081" s="21">
        <f t="shared" si="32"/>
        <v>3815.9866838461348</v>
      </c>
      <c r="J1081" s="21">
        <f t="shared" si="33"/>
        <v>0.99839320657377029</v>
      </c>
      <c r="L1081" s="26">
        <v>1050</v>
      </c>
      <c r="M1081" s="26">
        <v>33953.077650649204</v>
      </c>
      <c r="N1081" s="26">
        <v>5774.5363493507975</v>
      </c>
    </row>
    <row r="1082" spans="1:14">
      <c r="A1082" s="21">
        <v>1</v>
      </c>
      <c r="B1082" s="3">
        <v>54</v>
      </c>
      <c r="C1082" s="3">
        <v>28.88</v>
      </c>
      <c r="D1082" s="3">
        <v>2</v>
      </c>
      <c r="E1082" s="3">
        <v>0</v>
      </c>
      <c r="F1082" s="3">
        <v>0</v>
      </c>
      <c r="G1082" s="3">
        <v>0</v>
      </c>
      <c r="H1082" s="3">
        <v>12096.6512</v>
      </c>
      <c r="I1082" s="21">
        <f t="shared" si="32"/>
        <v>12436.012693321354</v>
      </c>
      <c r="J1082" s="21">
        <f t="shared" si="33"/>
        <v>2.8054168687723584E-2</v>
      </c>
      <c r="L1082" s="26">
        <v>1051</v>
      </c>
      <c r="M1082" s="26">
        <v>12128.933420619145</v>
      </c>
      <c r="N1082" s="26">
        <v>-4105.7979706191454</v>
      </c>
    </row>
    <row r="1083" spans="1:14">
      <c r="A1083" s="21">
        <v>1</v>
      </c>
      <c r="B1083" s="3">
        <v>60</v>
      </c>
      <c r="C1083" s="3">
        <v>18.335000000000001</v>
      </c>
      <c r="D1083" s="3">
        <v>0</v>
      </c>
      <c r="E1083" s="3">
        <v>0</v>
      </c>
      <c r="F1083" s="3">
        <v>0</v>
      </c>
      <c r="G1083" s="3">
        <v>0</v>
      </c>
      <c r="H1083" s="3">
        <v>13204.28565</v>
      </c>
      <c r="I1083" s="21">
        <f t="shared" si="32"/>
        <v>9463.9898734733288</v>
      </c>
      <c r="J1083" s="21">
        <f t="shared" si="33"/>
        <v>0.28326377326793678</v>
      </c>
      <c r="L1083" s="26">
        <v>1052</v>
      </c>
      <c r="M1083" s="26">
        <v>13226.544213941461</v>
      </c>
      <c r="N1083" s="26">
        <v>1168.013686058539</v>
      </c>
    </row>
    <row r="1084" spans="1:14">
      <c r="A1084" s="21">
        <v>1</v>
      </c>
      <c r="B1084" s="3">
        <v>32</v>
      </c>
      <c r="C1084" s="3">
        <v>29.59</v>
      </c>
      <c r="D1084" s="3">
        <v>1</v>
      </c>
      <c r="E1084" s="3">
        <v>0</v>
      </c>
      <c r="F1084" s="3">
        <v>1</v>
      </c>
      <c r="G1084" s="3">
        <v>0</v>
      </c>
      <c r="H1084" s="3">
        <v>4562.8420999999998</v>
      </c>
      <c r="I1084" s="21">
        <f t="shared" si="32"/>
        <v>5692.2936609746275</v>
      </c>
      <c r="J1084" s="21">
        <f t="shared" si="33"/>
        <v>0.24753246687511446</v>
      </c>
      <c r="L1084" s="26">
        <v>1053</v>
      </c>
      <c r="M1084" s="26">
        <v>11001.14586377249</v>
      </c>
      <c r="N1084" s="26">
        <v>-1713.1191637724896</v>
      </c>
    </row>
    <row r="1085" spans="1:14">
      <c r="A1085" s="21">
        <v>1</v>
      </c>
      <c r="B1085" s="3">
        <v>47</v>
      </c>
      <c r="C1085" s="3">
        <v>32</v>
      </c>
      <c r="D1085" s="3">
        <v>1</v>
      </c>
      <c r="E1085" s="3">
        <v>0</v>
      </c>
      <c r="F1085" s="3">
        <v>0</v>
      </c>
      <c r="G1085" s="3">
        <v>1</v>
      </c>
      <c r="H1085" s="3">
        <v>8551.3469999999998</v>
      </c>
      <c r="I1085" s="21">
        <f t="shared" si="32"/>
        <v>10439.239549076592</v>
      </c>
      <c r="J1085" s="21">
        <f t="shared" si="33"/>
        <v>0.22077136491790034</v>
      </c>
      <c r="L1085" s="26">
        <v>1054</v>
      </c>
      <c r="M1085" s="26">
        <v>34481.191834452889</v>
      </c>
      <c r="N1085" s="26">
        <v>-9171.7028344528881</v>
      </c>
    </row>
    <row r="1086" spans="1:14">
      <c r="A1086" s="21">
        <v>1</v>
      </c>
      <c r="B1086" s="3">
        <v>21</v>
      </c>
      <c r="C1086" s="3">
        <v>26.03</v>
      </c>
      <c r="D1086" s="3">
        <v>0</v>
      </c>
      <c r="E1086" s="3">
        <v>0</v>
      </c>
      <c r="F1086" s="3">
        <v>0</v>
      </c>
      <c r="G1086" s="3">
        <v>0</v>
      </c>
      <c r="H1086" s="3">
        <v>2102.2647000000002</v>
      </c>
      <c r="I1086" s="21">
        <f t="shared" si="32"/>
        <v>2046.5857098668239</v>
      </c>
      <c r="J1086" s="21">
        <f t="shared" si="33"/>
        <v>2.6485242383214768E-2</v>
      </c>
      <c r="L1086" s="26">
        <v>1055</v>
      </c>
      <c r="M1086" s="26">
        <v>2044.4195672350397</v>
      </c>
      <c r="N1086" s="26">
        <v>1309.0507327649602</v>
      </c>
    </row>
    <row r="1087" spans="1:14">
      <c r="A1087" s="21">
        <v>1</v>
      </c>
      <c r="B1087" s="3">
        <v>28</v>
      </c>
      <c r="C1087" s="3">
        <v>31.68</v>
      </c>
      <c r="D1087" s="3">
        <v>0</v>
      </c>
      <c r="E1087" s="3">
        <v>1</v>
      </c>
      <c r="F1087" s="3">
        <v>1</v>
      </c>
      <c r="G1087" s="3">
        <v>0</v>
      </c>
      <c r="H1087" s="3">
        <v>34672.147199999999</v>
      </c>
      <c r="I1087" s="21">
        <f t="shared" si="32"/>
        <v>28744.35927659498</v>
      </c>
      <c r="J1087" s="21">
        <f t="shared" si="33"/>
        <v>0.17096685386144819</v>
      </c>
      <c r="L1087" s="26">
        <v>1056</v>
      </c>
      <c r="M1087" s="26">
        <v>11331.708746711332</v>
      </c>
      <c r="N1087" s="26">
        <v>-737.20719671133156</v>
      </c>
    </row>
    <row r="1088" spans="1:14">
      <c r="A1088" s="21">
        <v>1</v>
      </c>
      <c r="B1088" s="3">
        <v>63</v>
      </c>
      <c r="C1088" s="3">
        <v>33.659999999999997</v>
      </c>
      <c r="D1088" s="3">
        <v>3</v>
      </c>
      <c r="E1088" s="3">
        <v>0</v>
      </c>
      <c r="F1088" s="3">
        <v>1</v>
      </c>
      <c r="G1088" s="3">
        <v>0</v>
      </c>
      <c r="H1088" s="3">
        <v>15161.5344</v>
      </c>
      <c r="I1088" s="21">
        <f t="shared" si="32"/>
        <v>15980.850291553219</v>
      </c>
      <c r="J1088" s="21">
        <f t="shared" si="33"/>
        <v>5.4039114375733534E-2</v>
      </c>
      <c r="L1088" s="26">
        <v>1057</v>
      </c>
      <c r="M1088" s="26">
        <v>9174.9136576097117</v>
      </c>
      <c r="N1088" s="26">
        <v>-897.39065760971243</v>
      </c>
    </row>
    <row r="1089" spans="1:14">
      <c r="A1089" s="21">
        <v>1</v>
      </c>
      <c r="B1089" s="3">
        <v>18</v>
      </c>
      <c r="C1089" s="3">
        <v>21.78</v>
      </c>
      <c r="D1089" s="3">
        <v>2</v>
      </c>
      <c r="E1089" s="3">
        <v>0</v>
      </c>
      <c r="F1089" s="3">
        <v>1</v>
      </c>
      <c r="G1089" s="3">
        <v>0</v>
      </c>
      <c r="H1089" s="3">
        <v>11884.048580000001</v>
      </c>
      <c r="I1089" s="21">
        <f t="shared" si="32"/>
        <v>-79.040487619585861</v>
      </c>
      <c r="J1089" s="21">
        <f t="shared" si="33"/>
        <v>1.0066509731164013</v>
      </c>
      <c r="L1089" s="26">
        <v>1058</v>
      </c>
      <c r="M1089" s="26">
        <v>9306.8435310923433</v>
      </c>
      <c r="N1089" s="26">
        <v>8622.4598389076582</v>
      </c>
    </row>
    <row r="1090" spans="1:14">
      <c r="A1090" s="21">
        <v>1</v>
      </c>
      <c r="B1090" s="3">
        <v>32</v>
      </c>
      <c r="C1090" s="3">
        <v>27.835000000000001</v>
      </c>
      <c r="D1090" s="3">
        <v>1</v>
      </c>
      <c r="E1090" s="3">
        <v>0</v>
      </c>
      <c r="F1090" s="3">
        <v>0</v>
      </c>
      <c r="G1090" s="3">
        <v>0</v>
      </c>
      <c r="H1090" s="3">
        <v>4454.40265</v>
      </c>
      <c r="I1090" s="21">
        <f t="shared" si="32"/>
        <v>5956.4477603549385</v>
      </c>
      <c r="J1090" s="21">
        <f t="shared" si="33"/>
        <v>0.33720461044421712</v>
      </c>
      <c r="L1090" s="26">
        <v>1059</v>
      </c>
      <c r="M1090" s="26">
        <v>6517.2476054099834</v>
      </c>
      <c r="N1090" s="26">
        <v>-4036.2685054099834</v>
      </c>
    </row>
    <row r="1091" spans="1:14">
      <c r="A1091" s="21">
        <v>1</v>
      </c>
      <c r="B1091" s="3">
        <v>38</v>
      </c>
      <c r="C1091" s="3">
        <v>19.95</v>
      </c>
      <c r="D1091" s="3">
        <v>1</v>
      </c>
      <c r="E1091" s="3">
        <v>0</v>
      </c>
      <c r="F1091" s="3">
        <v>0</v>
      </c>
      <c r="G1091" s="3">
        <v>0</v>
      </c>
      <c r="H1091" s="3">
        <v>5855.9025000000001</v>
      </c>
      <c r="I1091" s="21">
        <f t="shared" si="32"/>
        <v>4828.2991797363193</v>
      </c>
      <c r="J1091" s="21">
        <f t="shared" si="33"/>
        <v>0.17548163075865433</v>
      </c>
      <c r="L1091" s="26">
        <v>1060</v>
      </c>
      <c r="M1091" s="26">
        <v>7983.2161487312405</v>
      </c>
      <c r="N1091" s="26">
        <v>-3520.4943487312403</v>
      </c>
    </row>
    <row r="1092" spans="1:14">
      <c r="A1092" s="21">
        <v>1</v>
      </c>
      <c r="B1092" s="3">
        <v>32</v>
      </c>
      <c r="C1092" s="3">
        <v>31.5</v>
      </c>
      <c r="D1092" s="3">
        <v>1</v>
      </c>
      <c r="E1092" s="3">
        <v>0</v>
      </c>
      <c r="F1092" s="3">
        <v>0</v>
      </c>
      <c r="G1092" s="3">
        <v>1</v>
      </c>
      <c r="H1092" s="3">
        <v>4076.4969999999998</v>
      </c>
      <c r="I1092" s="21">
        <f t="shared" si="32"/>
        <v>6414.8230223347527</v>
      </c>
      <c r="J1092" s="21">
        <f t="shared" si="33"/>
        <v>0.57361161368075408</v>
      </c>
      <c r="L1092" s="26">
        <v>1061</v>
      </c>
      <c r="M1092" s="26">
        <v>3984.2104216080215</v>
      </c>
      <c r="N1092" s="26">
        <v>-2002.6285216080216</v>
      </c>
    </row>
    <row r="1093" spans="1:14">
      <c r="A1093" s="21">
        <v>1</v>
      </c>
      <c r="B1093" s="3">
        <v>62</v>
      </c>
      <c r="C1093" s="3">
        <v>30.495000000000001</v>
      </c>
      <c r="D1093" s="3">
        <v>2</v>
      </c>
      <c r="E1093" s="3">
        <v>0</v>
      </c>
      <c r="F1093" s="3">
        <v>0</v>
      </c>
      <c r="G1093" s="3">
        <v>0</v>
      </c>
      <c r="H1093" s="3">
        <v>15019.760050000001</v>
      </c>
      <c r="I1093" s="21">
        <f t="shared" si="32"/>
        <v>15038.969573915174</v>
      </c>
      <c r="J1093" s="21">
        <f t="shared" si="33"/>
        <v>1.2789501197905703E-3</v>
      </c>
      <c r="L1093" s="26">
        <v>1062</v>
      </c>
      <c r="M1093" s="26">
        <v>11558.695224291036</v>
      </c>
      <c r="N1093" s="26">
        <v>-4.471624291036278</v>
      </c>
    </row>
    <row r="1094" spans="1:14">
      <c r="A1094" s="21">
        <v>1</v>
      </c>
      <c r="B1094" s="3">
        <v>39</v>
      </c>
      <c r="C1094" s="3">
        <v>18.3</v>
      </c>
      <c r="D1094" s="3">
        <v>5</v>
      </c>
      <c r="E1094" s="3">
        <v>1</v>
      </c>
      <c r="F1094" s="3">
        <v>0</v>
      </c>
      <c r="G1094" s="3">
        <v>1</v>
      </c>
      <c r="H1094" s="3">
        <v>19023.259999999998</v>
      </c>
      <c r="I1094" s="21">
        <f t="shared" si="32"/>
        <v>29473.853648864468</v>
      </c>
      <c r="J1094" s="21">
        <f t="shared" si="33"/>
        <v>0.5493587139567282</v>
      </c>
      <c r="L1094" s="26">
        <v>1063</v>
      </c>
      <c r="M1094" s="26">
        <v>40386.648556963839</v>
      </c>
      <c r="N1094" s="26">
        <v>8583.5990430361635</v>
      </c>
    </row>
    <row r="1095" spans="1:14">
      <c r="A1095" s="21">
        <v>1</v>
      </c>
      <c r="B1095" s="3">
        <v>55</v>
      </c>
      <c r="C1095" s="3">
        <v>28.975000000000001</v>
      </c>
      <c r="D1095" s="3">
        <v>0</v>
      </c>
      <c r="E1095" s="3">
        <v>0</v>
      </c>
      <c r="F1095" s="3">
        <v>0</v>
      </c>
      <c r="G1095" s="3">
        <v>0</v>
      </c>
      <c r="H1095" s="3">
        <v>10796.35025</v>
      </c>
      <c r="I1095" s="21">
        <f t="shared" si="32"/>
        <v>11782.101721906067</v>
      </c>
      <c r="J1095" s="21">
        <f t="shared" si="33"/>
        <v>9.1304139739822474E-2</v>
      </c>
      <c r="L1095" s="26">
        <v>1064</v>
      </c>
      <c r="M1095" s="26">
        <v>8184.9290260919743</v>
      </c>
      <c r="N1095" s="26">
        <v>-1636.733976091974</v>
      </c>
    </row>
    <row r="1096" spans="1:14">
      <c r="A1096" s="21">
        <v>1</v>
      </c>
      <c r="B1096" s="3">
        <v>57</v>
      </c>
      <c r="C1096" s="3">
        <v>31.54</v>
      </c>
      <c r="D1096" s="3">
        <v>0</v>
      </c>
      <c r="E1096" s="3">
        <v>0</v>
      </c>
      <c r="F1096" s="3">
        <v>0</v>
      </c>
      <c r="G1096" s="3">
        <v>0</v>
      </c>
      <c r="H1096" s="3">
        <v>11353.2276</v>
      </c>
      <c r="I1096" s="21">
        <f t="shared" si="32"/>
        <v>13164.729526745961</v>
      </c>
      <c r="J1096" s="21">
        <f t="shared" si="33"/>
        <v>0.15955832037983286</v>
      </c>
      <c r="L1096" s="26">
        <v>1065</v>
      </c>
      <c r="M1096" s="26">
        <v>5060.4524087955751</v>
      </c>
      <c r="N1096" s="26">
        <v>648.41459120442505</v>
      </c>
    </row>
    <row r="1097" spans="1:14">
      <c r="A1097" s="21">
        <v>1</v>
      </c>
      <c r="B1097" s="3">
        <v>52</v>
      </c>
      <c r="C1097" s="3">
        <v>47.74</v>
      </c>
      <c r="D1097" s="3">
        <v>1</v>
      </c>
      <c r="E1097" s="3">
        <v>0</v>
      </c>
      <c r="F1097" s="3">
        <v>1</v>
      </c>
      <c r="G1097" s="3">
        <v>0</v>
      </c>
      <c r="H1097" s="3">
        <v>9748.9105999999992</v>
      </c>
      <c r="I1097" s="21">
        <f t="shared" ref="I1097:I1160" si="34">SUMPRODUCT($A$7:$G$7,A1097:G1097)</f>
        <v>16978.761698876973</v>
      </c>
      <c r="J1097" s="21">
        <f t="shared" si="33"/>
        <v>0.74160605174458927</v>
      </c>
      <c r="L1097" s="26">
        <v>1066</v>
      </c>
      <c r="M1097" s="26">
        <v>6885.3106532411457</v>
      </c>
      <c r="N1097" s="26">
        <v>160.1883467588541</v>
      </c>
    </row>
    <row r="1098" spans="1:14">
      <c r="A1098" s="21">
        <v>1</v>
      </c>
      <c r="B1098" s="3">
        <v>56</v>
      </c>
      <c r="C1098" s="3">
        <v>22.1</v>
      </c>
      <c r="D1098" s="3">
        <v>0</v>
      </c>
      <c r="E1098" s="3">
        <v>0</v>
      </c>
      <c r="F1098" s="3">
        <v>0</v>
      </c>
      <c r="G1098" s="3">
        <v>1</v>
      </c>
      <c r="H1098" s="3">
        <v>10577.087</v>
      </c>
      <c r="I1098" s="21">
        <f t="shared" si="34"/>
        <v>8928.2037064263259</v>
      </c>
      <c r="J1098" s="21">
        <f t="shared" ref="J1098:J1161" si="35">ABS((H1098-I1098)/H1098)</f>
        <v>0.15589200444070034</v>
      </c>
      <c r="L1098" s="26">
        <v>1067</v>
      </c>
      <c r="M1098" s="26">
        <v>12883.478332838215</v>
      </c>
      <c r="N1098" s="26">
        <v>-3905.293232838214</v>
      </c>
    </row>
    <row r="1099" spans="1:14">
      <c r="A1099" s="21">
        <v>1</v>
      </c>
      <c r="B1099" s="3">
        <v>47</v>
      </c>
      <c r="C1099" s="3">
        <v>36.19</v>
      </c>
      <c r="D1099" s="3">
        <v>0</v>
      </c>
      <c r="E1099" s="3">
        <v>1</v>
      </c>
      <c r="F1099" s="3">
        <v>1</v>
      </c>
      <c r="G1099" s="3">
        <v>0</v>
      </c>
      <c r="H1099" s="3">
        <v>41676.081100000003</v>
      </c>
      <c r="I1099" s="21">
        <f t="shared" si="34"/>
        <v>35154.753118115783</v>
      </c>
      <c r="J1099" s="21">
        <f t="shared" si="35"/>
        <v>0.15647651625968786</v>
      </c>
      <c r="L1099" s="26">
        <v>1068</v>
      </c>
      <c r="M1099" s="26">
        <v>12302.612931051473</v>
      </c>
      <c r="N1099" s="26">
        <v>-6545.1994810514734</v>
      </c>
    </row>
    <row r="1100" spans="1:14">
      <c r="A1100" s="21">
        <v>1</v>
      </c>
      <c r="B1100" s="3">
        <v>55</v>
      </c>
      <c r="C1100" s="3">
        <v>29.83</v>
      </c>
      <c r="D1100" s="3">
        <v>0</v>
      </c>
      <c r="E1100" s="3">
        <v>0</v>
      </c>
      <c r="F1100" s="3">
        <v>0</v>
      </c>
      <c r="G1100" s="3">
        <v>0</v>
      </c>
      <c r="H1100" s="3">
        <v>11286.538699999999</v>
      </c>
      <c r="I1100" s="21">
        <f t="shared" si="34"/>
        <v>12071.640063102681</v>
      </c>
      <c r="J1100" s="21">
        <f t="shared" si="35"/>
        <v>6.9560862189103359E-2</v>
      </c>
      <c r="L1100" s="26">
        <v>1069</v>
      </c>
      <c r="M1100" s="26">
        <v>11832.535627755211</v>
      </c>
      <c r="N1100" s="26">
        <v>2517.3187722447892</v>
      </c>
    </row>
    <row r="1101" spans="1:14">
      <c r="A1101" s="21">
        <v>1</v>
      </c>
      <c r="B1101" s="3">
        <v>23</v>
      </c>
      <c r="C1101" s="3">
        <v>32.700000000000003</v>
      </c>
      <c r="D1101" s="3">
        <v>3</v>
      </c>
      <c r="E1101" s="3">
        <v>0</v>
      </c>
      <c r="F1101" s="3">
        <v>0</v>
      </c>
      <c r="G1101" s="3">
        <v>1</v>
      </c>
      <c r="H1101" s="3">
        <v>3591.48</v>
      </c>
      <c r="I1101" s="21">
        <f t="shared" si="34"/>
        <v>5451.2233972289123</v>
      </c>
      <c r="J1101" s="21">
        <f t="shared" si="35"/>
        <v>0.51782089757674055</v>
      </c>
      <c r="L1101" s="26">
        <v>1070</v>
      </c>
      <c r="M1101" s="26">
        <v>12128.695737958169</v>
      </c>
      <c r="N1101" s="26">
        <v>-1199.8467379581689</v>
      </c>
    </row>
    <row r="1102" spans="1:14">
      <c r="A1102" s="21">
        <v>1</v>
      </c>
      <c r="B1102" s="3">
        <v>22</v>
      </c>
      <c r="C1102" s="3">
        <v>30.4</v>
      </c>
      <c r="D1102" s="3">
        <v>0</v>
      </c>
      <c r="E1102" s="3">
        <v>1</v>
      </c>
      <c r="F1102" s="3">
        <v>0</v>
      </c>
      <c r="G1102" s="3">
        <v>0</v>
      </c>
      <c r="H1102" s="3">
        <v>33907.548000000003</v>
      </c>
      <c r="I1102" s="21">
        <f t="shared" si="34"/>
        <v>27627.329666223253</v>
      </c>
      <c r="J1102" s="21">
        <f t="shared" si="35"/>
        <v>0.18521593875725689</v>
      </c>
      <c r="L1102" s="26">
        <v>1071</v>
      </c>
      <c r="M1102" s="26">
        <v>33354.237730850422</v>
      </c>
      <c r="N1102" s="26">
        <v>6517.4665691495757</v>
      </c>
    </row>
    <row r="1103" spans="1:14">
      <c r="A1103" s="21">
        <v>1</v>
      </c>
      <c r="B1103" s="3">
        <v>50</v>
      </c>
      <c r="C1103" s="3">
        <v>33.700000000000003</v>
      </c>
      <c r="D1103" s="3">
        <v>4</v>
      </c>
      <c r="E1103" s="3">
        <v>0</v>
      </c>
      <c r="F1103" s="3">
        <v>0</v>
      </c>
      <c r="G1103" s="3">
        <v>1</v>
      </c>
      <c r="H1103" s="3">
        <v>11299.343000000001</v>
      </c>
      <c r="I1103" s="21">
        <f t="shared" si="34"/>
        <v>13200.581423257479</v>
      </c>
      <c r="J1103" s="21">
        <f t="shared" si="35"/>
        <v>0.16826097085976402</v>
      </c>
      <c r="L1103" s="26">
        <v>1072</v>
      </c>
      <c r="M1103" s="26">
        <v>14674.596943696497</v>
      </c>
      <c r="N1103" s="26">
        <v>-700.14139369649638</v>
      </c>
    </row>
    <row r="1104" spans="1:14">
      <c r="A1104" s="21">
        <v>1</v>
      </c>
      <c r="B1104" s="3">
        <v>18</v>
      </c>
      <c r="C1104" s="3">
        <v>31.35</v>
      </c>
      <c r="D1104" s="3">
        <v>4</v>
      </c>
      <c r="E1104" s="3">
        <v>0</v>
      </c>
      <c r="F1104" s="3">
        <v>0</v>
      </c>
      <c r="G1104" s="3">
        <v>0</v>
      </c>
      <c r="H1104" s="3">
        <v>4561.1885000000002</v>
      </c>
      <c r="I1104" s="21">
        <f t="shared" si="34"/>
        <v>4963.3150164505578</v>
      </c>
      <c r="J1104" s="21">
        <f t="shared" si="35"/>
        <v>8.8162661212216414E-2</v>
      </c>
      <c r="L1104" s="26">
        <v>1073</v>
      </c>
      <c r="M1104" s="26">
        <v>3815.9866838461348</v>
      </c>
      <c r="N1104" s="26">
        <v>-1906.4592338461348</v>
      </c>
    </row>
    <row r="1105" spans="1:14">
      <c r="A1105" s="21">
        <v>1</v>
      </c>
      <c r="B1105" s="3">
        <v>51</v>
      </c>
      <c r="C1105" s="3">
        <v>34.96</v>
      </c>
      <c r="D1105" s="3">
        <v>2</v>
      </c>
      <c r="E1105" s="3">
        <v>1</v>
      </c>
      <c r="F1105" s="3">
        <v>0</v>
      </c>
      <c r="G1105" s="3">
        <v>0</v>
      </c>
      <c r="H1105" s="3">
        <v>44641.197399999997</v>
      </c>
      <c r="I1105" s="21">
        <f t="shared" si="34"/>
        <v>37567.807769570907</v>
      </c>
      <c r="J1105" s="21">
        <f t="shared" si="35"/>
        <v>0.15844981860699575</v>
      </c>
      <c r="L1105" s="26">
        <v>1074</v>
      </c>
      <c r="M1105" s="26">
        <v>12436.012693321354</v>
      </c>
      <c r="N1105" s="26">
        <v>-339.36149332135392</v>
      </c>
    </row>
    <row r="1106" spans="1:14">
      <c r="A1106" s="21">
        <v>1</v>
      </c>
      <c r="B1106" s="3">
        <v>22</v>
      </c>
      <c r="C1106" s="3">
        <v>33.770000000000003</v>
      </c>
      <c r="D1106" s="3">
        <v>0</v>
      </c>
      <c r="E1106" s="3">
        <v>0</v>
      </c>
      <c r="F1106" s="3">
        <v>1</v>
      </c>
      <c r="G1106" s="3">
        <v>0</v>
      </c>
      <c r="H1106" s="3">
        <v>1674.6323</v>
      </c>
      <c r="I1106" s="21">
        <f t="shared" si="34"/>
        <v>4066.2063894878438</v>
      </c>
      <c r="J1106" s="21">
        <f t="shared" si="35"/>
        <v>1.4281189306379936</v>
      </c>
      <c r="L1106" s="26">
        <v>1075</v>
      </c>
      <c r="M1106" s="26">
        <v>9463.9898734733288</v>
      </c>
      <c r="N1106" s="26">
        <v>3740.295776526671</v>
      </c>
    </row>
    <row r="1107" spans="1:14">
      <c r="A1107" s="21">
        <v>1</v>
      </c>
      <c r="B1107" s="3">
        <v>52</v>
      </c>
      <c r="C1107" s="3">
        <v>30.875</v>
      </c>
      <c r="D1107" s="3">
        <v>0</v>
      </c>
      <c r="E1107" s="3">
        <v>0</v>
      </c>
      <c r="F1107" s="3">
        <v>0</v>
      </c>
      <c r="G1107" s="3">
        <v>0</v>
      </c>
      <c r="H1107" s="3">
        <v>23045.566159999998</v>
      </c>
      <c r="I1107" s="21">
        <f t="shared" si="34"/>
        <v>11654.501086023462</v>
      </c>
      <c r="J1107" s="21">
        <f t="shared" si="35"/>
        <v>0.49428445345586325</v>
      </c>
      <c r="L1107" s="26">
        <v>1076</v>
      </c>
      <c r="M1107" s="26">
        <v>5692.2936609746275</v>
      </c>
      <c r="N1107" s="26">
        <v>-1129.4515609746277</v>
      </c>
    </row>
    <row r="1108" spans="1:14">
      <c r="A1108" s="21">
        <v>1</v>
      </c>
      <c r="B1108" s="3">
        <v>25</v>
      </c>
      <c r="C1108" s="3">
        <v>33.99</v>
      </c>
      <c r="D1108" s="3">
        <v>1</v>
      </c>
      <c r="E1108" s="3">
        <v>0</v>
      </c>
      <c r="F1108" s="3">
        <v>1</v>
      </c>
      <c r="G1108" s="3">
        <v>0</v>
      </c>
      <c r="H1108" s="3">
        <v>3227.1210999999998</v>
      </c>
      <c r="I1108" s="21">
        <f t="shared" si="34"/>
        <v>5383.2707994241255</v>
      </c>
      <c r="J1108" s="21">
        <f t="shared" si="35"/>
        <v>0.66813411477620899</v>
      </c>
      <c r="L1108" s="26">
        <v>1077</v>
      </c>
      <c r="M1108" s="26">
        <v>10439.239549076592</v>
      </c>
      <c r="N1108" s="26">
        <v>-1887.8925490765923</v>
      </c>
    </row>
    <row r="1109" spans="1:14">
      <c r="A1109" s="21">
        <v>1</v>
      </c>
      <c r="B1109" s="3">
        <v>33</v>
      </c>
      <c r="C1109" s="3">
        <v>19.094999999999999</v>
      </c>
      <c r="D1109" s="3">
        <v>2</v>
      </c>
      <c r="E1109" s="3">
        <v>1</v>
      </c>
      <c r="F1109" s="3">
        <v>0</v>
      </c>
      <c r="G1109" s="3">
        <v>0</v>
      </c>
      <c r="H1109" s="3">
        <v>16776.304049999999</v>
      </c>
      <c r="I1109" s="21">
        <f t="shared" si="34"/>
        <v>27569.147962783245</v>
      </c>
      <c r="J1109" s="21">
        <f t="shared" si="35"/>
        <v>0.64333859714370445</v>
      </c>
      <c r="L1109" s="26">
        <v>1078</v>
      </c>
      <c r="M1109" s="26">
        <v>2046.5857098668239</v>
      </c>
      <c r="N1109" s="26">
        <v>55.678990133176285</v>
      </c>
    </row>
    <row r="1110" spans="1:14">
      <c r="A1110" s="21">
        <v>1</v>
      </c>
      <c r="B1110" s="3">
        <v>53</v>
      </c>
      <c r="C1110" s="3">
        <v>28.6</v>
      </c>
      <c r="D1110" s="3">
        <v>3</v>
      </c>
      <c r="E1110" s="3">
        <v>0</v>
      </c>
      <c r="F1110" s="3">
        <v>0</v>
      </c>
      <c r="G1110" s="3">
        <v>1</v>
      </c>
      <c r="H1110" s="3">
        <v>11253.421</v>
      </c>
      <c r="I1110" s="21">
        <f t="shared" si="34"/>
        <v>11772.98564357489</v>
      </c>
      <c r="J1110" s="21">
        <f t="shared" si="35"/>
        <v>4.6169484246158521E-2</v>
      </c>
      <c r="L1110" s="26">
        <v>1079</v>
      </c>
      <c r="M1110" s="26">
        <v>28744.35927659498</v>
      </c>
      <c r="N1110" s="26">
        <v>5927.7879234050197</v>
      </c>
    </row>
    <row r="1111" spans="1:14">
      <c r="A1111" s="21">
        <v>1</v>
      </c>
      <c r="B1111" s="3">
        <v>29</v>
      </c>
      <c r="C1111" s="3">
        <v>38.94</v>
      </c>
      <c r="D1111" s="3">
        <v>1</v>
      </c>
      <c r="E1111" s="3">
        <v>0</v>
      </c>
      <c r="F1111" s="3">
        <v>1</v>
      </c>
      <c r="G1111" s="3">
        <v>0</v>
      </c>
      <c r="H1111" s="3">
        <v>3471.4096</v>
      </c>
      <c r="I1111" s="21">
        <f t="shared" si="34"/>
        <v>8087.5709688519992</v>
      </c>
      <c r="J1111" s="21">
        <f t="shared" si="35"/>
        <v>1.3297656862077005</v>
      </c>
      <c r="L1111" s="26">
        <v>1080</v>
      </c>
      <c r="M1111" s="26">
        <v>15980.850291553219</v>
      </c>
      <c r="N1111" s="26">
        <v>-819.31589155321853</v>
      </c>
    </row>
    <row r="1112" spans="1:14">
      <c r="A1112" s="21">
        <v>1</v>
      </c>
      <c r="B1112" s="3">
        <v>58</v>
      </c>
      <c r="C1112" s="3">
        <v>36.08</v>
      </c>
      <c r="D1112" s="3">
        <v>0</v>
      </c>
      <c r="E1112" s="3">
        <v>0</v>
      </c>
      <c r="F1112" s="3">
        <v>1</v>
      </c>
      <c r="G1112" s="3">
        <v>0</v>
      </c>
      <c r="H1112" s="3">
        <v>11363.2832</v>
      </c>
      <c r="I1112" s="21">
        <f t="shared" si="34"/>
        <v>14100.697935221755</v>
      </c>
      <c r="J1112" s="21">
        <f t="shared" si="35"/>
        <v>0.24089998348556121</v>
      </c>
      <c r="L1112" s="26">
        <v>1081</v>
      </c>
      <c r="M1112" s="26">
        <v>-79.040487619585861</v>
      </c>
      <c r="N1112" s="26">
        <v>11963.089067619587</v>
      </c>
    </row>
    <row r="1113" spans="1:14">
      <c r="A1113" s="21">
        <v>1</v>
      </c>
      <c r="B1113" s="3">
        <v>37</v>
      </c>
      <c r="C1113" s="3">
        <v>29.8</v>
      </c>
      <c r="D1113" s="3">
        <v>0</v>
      </c>
      <c r="E1113" s="3">
        <v>0</v>
      </c>
      <c r="F1113" s="3">
        <v>0</v>
      </c>
      <c r="G1113" s="3">
        <v>1</v>
      </c>
      <c r="H1113" s="3">
        <v>20420.604650000001</v>
      </c>
      <c r="I1113" s="21">
        <f t="shared" si="34"/>
        <v>6652.6205619940156</v>
      </c>
      <c r="J1113" s="21">
        <f t="shared" si="35"/>
        <v>0.67422019690322854</v>
      </c>
      <c r="L1113" s="26">
        <v>1082</v>
      </c>
      <c r="M1113" s="26">
        <v>5956.4477603549385</v>
      </c>
      <c r="N1113" s="26">
        <v>-1502.0451103549385</v>
      </c>
    </row>
    <row r="1114" spans="1:14">
      <c r="A1114" s="21">
        <v>1</v>
      </c>
      <c r="B1114" s="3">
        <v>54</v>
      </c>
      <c r="C1114" s="3">
        <v>31.24</v>
      </c>
      <c r="D1114" s="3">
        <v>0</v>
      </c>
      <c r="E1114" s="3">
        <v>0</v>
      </c>
      <c r="F1114" s="3">
        <v>1</v>
      </c>
      <c r="G1114" s="3">
        <v>0</v>
      </c>
      <c r="H1114" s="3">
        <v>10338.9316</v>
      </c>
      <c r="I1114" s="21">
        <f t="shared" si="34"/>
        <v>11433.648312614498</v>
      </c>
      <c r="J1114" s="21">
        <f t="shared" si="35"/>
        <v>0.10588296305340658</v>
      </c>
      <c r="L1114" s="26">
        <v>1083</v>
      </c>
      <c r="M1114" s="26">
        <v>4828.2991797363193</v>
      </c>
      <c r="N1114" s="26">
        <v>1027.6033202636809</v>
      </c>
    </row>
    <row r="1115" spans="1:14">
      <c r="A1115" s="21">
        <v>1</v>
      </c>
      <c r="B1115" s="3">
        <v>49</v>
      </c>
      <c r="C1115" s="3">
        <v>29.925000000000001</v>
      </c>
      <c r="D1115" s="3">
        <v>0</v>
      </c>
      <c r="E1115" s="3">
        <v>0</v>
      </c>
      <c r="F1115" s="3">
        <v>0</v>
      </c>
      <c r="G1115" s="3">
        <v>0</v>
      </c>
      <c r="H1115" s="3">
        <v>8988.1587500000005</v>
      </c>
      <c r="I1115" s="21">
        <f t="shared" si="34"/>
        <v>10561.772646152145</v>
      </c>
      <c r="J1115" s="21">
        <f t="shared" si="35"/>
        <v>0.17507633542321943</v>
      </c>
      <c r="L1115" s="26">
        <v>1084</v>
      </c>
      <c r="M1115" s="26">
        <v>6414.8230223347527</v>
      </c>
      <c r="N1115" s="26">
        <v>-2338.3260223347529</v>
      </c>
    </row>
    <row r="1116" spans="1:14">
      <c r="A1116" s="21">
        <v>1</v>
      </c>
      <c r="B1116" s="3">
        <v>50</v>
      </c>
      <c r="C1116" s="3">
        <v>26.22</v>
      </c>
      <c r="D1116" s="3">
        <v>2</v>
      </c>
      <c r="E1116" s="3">
        <v>0</v>
      </c>
      <c r="F1116" s="3">
        <v>0</v>
      </c>
      <c r="G1116" s="3">
        <v>0</v>
      </c>
      <c r="H1116" s="3">
        <v>10493.9458</v>
      </c>
      <c r="I1116" s="21">
        <f t="shared" si="34"/>
        <v>10507.201180431781</v>
      </c>
      <c r="J1116" s="21">
        <f t="shared" si="35"/>
        <v>1.2631455016454635E-3</v>
      </c>
      <c r="L1116" s="26">
        <v>1085</v>
      </c>
      <c r="M1116" s="26">
        <v>15038.969573915174</v>
      </c>
      <c r="N1116" s="26">
        <v>-19.209523915173122</v>
      </c>
    </row>
    <row r="1117" spans="1:14">
      <c r="A1117" s="21">
        <v>1</v>
      </c>
      <c r="B1117" s="3">
        <v>26</v>
      </c>
      <c r="C1117" s="3">
        <v>30</v>
      </c>
      <c r="D1117" s="3">
        <v>1</v>
      </c>
      <c r="E1117" s="3">
        <v>0</v>
      </c>
      <c r="F1117" s="3">
        <v>0</v>
      </c>
      <c r="G1117" s="3">
        <v>1</v>
      </c>
      <c r="H1117" s="3">
        <v>2904.0880000000002</v>
      </c>
      <c r="I1117" s="21">
        <f t="shared" si="34"/>
        <v>4364.8226764852689</v>
      </c>
      <c r="J1117" s="21">
        <f t="shared" si="35"/>
        <v>0.50299256650806334</v>
      </c>
      <c r="L1117" s="26">
        <v>1086</v>
      </c>
      <c r="M1117" s="26">
        <v>29473.853648864468</v>
      </c>
      <c r="N1117" s="26">
        <v>-10450.593648864469</v>
      </c>
    </row>
    <row r="1118" spans="1:14">
      <c r="A1118" s="21">
        <v>1</v>
      </c>
      <c r="B1118" s="3">
        <v>45</v>
      </c>
      <c r="C1118" s="3">
        <v>20.350000000000001</v>
      </c>
      <c r="D1118" s="3">
        <v>3</v>
      </c>
      <c r="E1118" s="3">
        <v>0</v>
      </c>
      <c r="F1118" s="3">
        <v>1</v>
      </c>
      <c r="G1118" s="3">
        <v>0</v>
      </c>
      <c r="H1118" s="3">
        <v>8605.3615000000009</v>
      </c>
      <c r="I1118" s="21">
        <f t="shared" si="34"/>
        <v>6847.4190950080774</v>
      </c>
      <c r="J1118" s="21">
        <f t="shared" si="35"/>
        <v>0.2042845503924412</v>
      </c>
      <c r="L1118" s="26">
        <v>1087</v>
      </c>
      <c r="M1118" s="26">
        <v>11782.101721906067</v>
      </c>
      <c r="N1118" s="26">
        <v>-985.75147190606731</v>
      </c>
    </row>
    <row r="1119" spans="1:14">
      <c r="A1119" s="21">
        <v>1</v>
      </c>
      <c r="B1119" s="3">
        <v>54</v>
      </c>
      <c r="C1119" s="3">
        <v>32.299999999999997</v>
      </c>
      <c r="D1119" s="3">
        <v>1</v>
      </c>
      <c r="E1119" s="3">
        <v>0</v>
      </c>
      <c r="F1119" s="3">
        <v>0</v>
      </c>
      <c r="G1119" s="3">
        <v>0</v>
      </c>
      <c r="H1119" s="3">
        <v>11512.405000000001</v>
      </c>
      <c r="I1119" s="21">
        <f t="shared" si="34"/>
        <v>13122.621913687843</v>
      </c>
      <c r="J1119" s="21">
        <f t="shared" si="35"/>
        <v>0.13986798707028131</v>
      </c>
      <c r="L1119" s="26">
        <v>1088</v>
      </c>
      <c r="M1119" s="26">
        <v>13164.729526745961</v>
      </c>
      <c r="N1119" s="26">
        <v>-1811.5019267459611</v>
      </c>
    </row>
    <row r="1120" spans="1:14">
      <c r="A1120" s="21">
        <v>1</v>
      </c>
      <c r="B1120" s="3">
        <v>38</v>
      </c>
      <c r="C1120" s="3">
        <v>38.39</v>
      </c>
      <c r="D1120" s="3">
        <v>3</v>
      </c>
      <c r="E1120" s="3">
        <v>1</v>
      </c>
      <c r="F1120" s="3">
        <v>1</v>
      </c>
      <c r="G1120" s="3">
        <v>0</v>
      </c>
      <c r="H1120" s="3">
        <v>41949.244100000004</v>
      </c>
      <c r="I1120" s="21">
        <f t="shared" si="34"/>
        <v>35001.338972162797</v>
      </c>
      <c r="J1120" s="21">
        <f t="shared" si="35"/>
        <v>0.16562646781607218</v>
      </c>
      <c r="L1120" s="26">
        <v>1089</v>
      </c>
      <c r="M1120" s="26">
        <v>16978.761698876973</v>
      </c>
      <c r="N1120" s="26">
        <v>-7229.851098876974</v>
      </c>
    </row>
    <row r="1121" spans="1:14">
      <c r="A1121" s="21">
        <v>1</v>
      </c>
      <c r="B1121" s="3">
        <v>48</v>
      </c>
      <c r="C1121" s="3">
        <v>25.85</v>
      </c>
      <c r="D1121" s="3">
        <v>3</v>
      </c>
      <c r="E1121" s="3">
        <v>1</v>
      </c>
      <c r="F1121" s="3">
        <v>1</v>
      </c>
      <c r="G1121" s="3">
        <v>0</v>
      </c>
      <c r="H1121" s="3">
        <v>24180.933499999999</v>
      </c>
      <c r="I1121" s="21">
        <f t="shared" si="34"/>
        <v>33324.840540862715</v>
      </c>
      <c r="J1121" s="21">
        <f t="shared" si="35"/>
        <v>0.37814532846148047</v>
      </c>
      <c r="L1121" s="26">
        <v>1090</v>
      </c>
      <c r="M1121" s="26">
        <v>8928.2037064263259</v>
      </c>
      <c r="N1121" s="26">
        <v>1648.8832935736737</v>
      </c>
    </row>
    <row r="1122" spans="1:14">
      <c r="A1122" s="21">
        <v>1</v>
      </c>
      <c r="B1122" s="3">
        <v>28</v>
      </c>
      <c r="C1122" s="3">
        <v>26.315000000000001</v>
      </c>
      <c r="D1122" s="3">
        <v>3</v>
      </c>
      <c r="E1122" s="3">
        <v>0</v>
      </c>
      <c r="F1122" s="3">
        <v>0</v>
      </c>
      <c r="G1122" s="3">
        <v>0</v>
      </c>
      <c r="H1122" s="3">
        <v>5312.1698500000002</v>
      </c>
      <c r="I1122" s="21">
        <f t="shared" si="34"/>
        <v>5356.7756579007901</v>
      </c>
      <c r="J1122" s="21">
        <f t="shared" si="35"/>
        <v>8.3969092028918918E-3</v>
      </c>
      <c r="L1122" s="26">
        <v>1091</v>
      </c>
      <c r="M1122" s="26">
        <v>35154.753118115783</v>
      </c>
      <c r="N1122" s="26">
        <v>6521.3279818842202</v>
      </c>
    </row>
    <row r="1123" spans="1:14">
      <c r="A1123" s="21">
        <v>1</v>
      </c>
      <c r="B1123" s="3">
        <v>23</v>
      </c>
      <c r="C1123" s="3">
        <v>24.51</v>
      </c>
      <c r="D1123" s="3">
        <v>0</v>
      </c>
      <c r="E1123" s="3">
        <v>0</v>
      </c>
      <c r="F1123" s="3">
        <v>0</v>
      </c>
      <c r="G1123" s="3">
        <v>0</v>
      </c>
      <c r="H1123" s="3">
        <v>2396.0958999999998</v>
      </c>
      <c r="I1123" s="21">
        <f t="shared" si="34"/>
        <v>2045.8636623228967</v>
      </c>
      <c r="J1123" s="21">
        <f t="shared" si="35"/>
        <v>0.14616787152680452</v>
      </c>
      <c r="L1123" s="26">
        <v>1092</v>
      </c>
      <c r="M1123" s="26">
        <v>12071.640063102681</v>
      </c>
      <c r="N1123" s="26">
        <v>-785.10136310268172</v>
      </c>
    </row>
    <row r="1124" spans="1:14">
      <c r="A1124" s="21">
        <v>1</v>
      </c>
      <c r="B1124" s="3">
        <v>55</v>
      </c>
      <c r="C1124" s="3">
        <v>32.67</v>
      </c>
      <c r="D1124" s="3">
        <v>1</v>
      </c>
      <c r="E1124" s="3">
        <v>0</v>
      </c>
      <c r="F1124" s="3">
        <v>1</v>
      </c>
      <c r="G1124" s="3">
        <v>0</v>
      </c>
      <c r="H1124" s="3">
        <v>10807.4863</v>
      </c>
      <c r="I1124" s="21">
        <f t="shared" si="34"/>
        <v>12646.455956327518</v>
      </c>
      <c r="J1124" s="21">
        <f t="shared" si="35"/>
        <v>0.17015701942897835</v>
      </c>
      <c r="L1124" s="26">
        <v>1093</v>
      </c>
      <c r="M1124" s="26">
        <v>5451.2233972289123</v>
      </c>
      <c r="N1124" s="26">
        <v>-1859.7433972289123</v>
      </c>
    </row>
    <row r="1125" spans="1:14">
      <c r="A1125" s="21">
        <v>1</v>
      </c>
      <c r="B1125" s="3">
        <v>41</v>
      </c>
      <c r="C1125" s="3">
        <v>29.64</v>
      </c>
      <c r="D1125" s="3">
        <v>5</v>
      </c>
      <c r="E1125" s="3">
        <v>0</v>
      </c>
      <c r="F1125" s="3">
        <v>0</v>
      </c>
      <c r="G1125" s="3">
        <v>0</v>
      </c>
      <c r="H1125" s="3">
        <v>9222.4025999999994</v>
      </c>
      <c r="I1125" s="21">
        <f t="shared" si="34"/>
        <v>10766.929462852906</v>
      </c>
      <c r="J1125" s="21">
        <f t="shared" si="35"/>
        <v>0.16747554079377391</v>
      </c>
      <c r="L1125" s="26">
        <v>1094</v>
      </c>
      <c r="M1125" s="26">
        <v>27627.329666223253</v>
      </c>
      <c r="N1125" s="26">
        <v>6280.2183337767492</v>
      </c>
    </row>
    <row r="1126" spans="1:14">
      <c r="A1126" s="21">
        <v>1</v>
      </c>
      <c r="B1126" s="3">
        <v>25</v>
      </c>
      <c r="C1126" s="3">
        <v>33.33</v>
      </c>
      <c r="D1126" s="3">
        <v>2</v>
      </c>
      <c r="E1126" s="3">
        <v>1</v>
      </c>
      <c r="F1126" s="3">
        <v>1</v>
      </c>
      <c r="G1126" s="3">
        <v>0</v>
      </c>
      <c r="H1126" s="3">
        <v>36124.573700000001</v>
      </c>
      <c r="I1126" s="21">
        <f t="shared" si="34"/>
        <v>29475.186595869094</v>
      </c>
      <c r="J1126" s="21">
        <f t="shared" si="35"/>
        <v>0.18406825113983025</v>
      </c>
      <c r="L1126" s="26">
        <v>1095</v>
      </c>
      <c r="M1126" s="26">
        <v>13200.581423257479</v>
      </c>
      <c r="N1126" s="26">
        <v>-1901.2384232574786</v>
      </c>
    </row>
    <row r="1127" spans="1:14">
      <c r="A1127" s="21">
        <v>1</v>
      </c>
      <c r="B1127" s="3">
        <v>33</v>
      </c>
      <c r="C1127" s="3">
        <v>35.75</v>
      </c>
      <c r="D1127" s="3">
        <v>1</v>
      </c>
      <c r="E1127" s="3">
        <v>1</v>
      </c>
      <c r="F1127" s="3">
        <v>1</v>
      </c>
      <c r="G1127" s="3">
        <v>0</v>
      </c>
      <c r="H1127" s="3">
        <v>38282.749499999998</v>
      </c>
      <c r="I1127" s="21">
        <f t="shared" si="34"/>
        <v>31879.205606502914</v>
      </c>
      <c r="J1127" s="21">
        <f t="shared" si="35"/>
        <v>0.16726969659002899</v>
      </c>
      <c r="L1127" s="26">
        <v>1096</v>
      </c>
      <c r="M1127" s="26">
        <v>4963.3150164505578</v>
      </c>
      <c r="N1127" s="26">
        <v>-402.12651645055757</v>
      </c>
    </row>
    <row r="1128" spans="1:14">
      <c r="A1128" s="21">
        <v>1</v>
      </c>
      <c r="B1128" s="3">
        <v>30</v>
      </c>
      <c r="C1128" s="3">
        <v>19.95</v>
      </c>
      <c r="D1128" s="3">
        <v>3</v>
      </c>
      <c r="E1128" s="3">
        <v>0</v>
      </c>
      <c r="F1128" s="3">
        <v>0</v>
      </c>
      <c r="G1128" s="3">
        <v>0</v>
      </c>
      <c r="H1128" s="3">
        <v>5693.4305000000004</v>
      </c>
      <c r="I1128" s="21">
        <f t="shared" si="34"/>
        <v>3715.3363435760457</v>
      </c>
      <c r="J1128" s="21">
        <f t="shared" si="35"/>
        <v>0.34743449602554288</v>
      </c>
      <c r="L1128" s="26">
        <v>1097</v>
      </c>
      <c r="M1128" s="26">
        <v>37567.807769570907</v>
      </c>
      <c r="N1128" s="26">
        <v>7073.3896304290902</v>
      </c>
    </row>
    <row r="1129" spans="1:14">
      <c r="A1129" s="21">
        <v>1</v>
      </c>
      <c r="B1129" s="3">
        <v>23</v>
      </c>
      <c r="C1129" s="3">
        <v>31.4</v>
      </c>
      <c r="D1129" s="3">
        <v>0</v>
      </c>
      <c r="E1129" s="3">
        <v>1</v>
      </c>
      <c r="F1129" s="3">
        <v>0</v>
      </c>
      <c r="G1129" s="3">
        <v>1</v>
      </c>
      <c r="H1129" s="3">
        <v>34166.273000000001</v>
      </c>
      <c r="I1129" s="21">
        <f t="shared" si="34"/>
        <v>27440.232161764958</v>
      </c>
      <c r="J1129" s="21">
        <f t="shared" si="35"/>
        <v>0.19686200008514371</v>
      </c>
      <c r="L1129" s="26">
        <v>1098</v>
      </c>
      <c r="M1129" s="26">
        <v>4066.2063894878438</v>
      </c>
      <c r="N1129" s="26">
        <v>-2391.5740894878436</v>
      </c>
    </row>
    <row r="1130" spans="1:14">
      <c r="A1130" s="21">
        <v>1</v>
      </c>
      <c r="B1130" s="3">
        <v>46</v>
      </c>
      <c r="C1130" s="3">
        <v>38.17</v>
      </c>
      <c r="D1130" s="3">
        <v>2</v>
      </c>
      <c r="E1130" s="3">
        <v>0</v>
      </c>
      <c r="F1130" s="3">
        <v>1</v>
      </c>
      <c r="G1130" s="3">
        <v>0</v>
      </c>
      <c r="H1130" s="3">
        <v>8347.1643000000004</v>
      </c>
      <c r="I1130" s="21">
        <f t="shared" si="34"/>
        <v>12667.4699261531</v>
      </c>
      <c r="J1130" s="21">
        <f t="shared" si="35"/>
        <v>0.51757764324263988</v>
      </c>
      <c r="L1130" s="26">
        <v>1099</v>
      </c>
      <c r="M1130" s="26">
        <v>11654.501086023462</v>
      </c>
      <c r="N1130" s="26">
        <v>11391.065073976537</v>
      </c>
    </row>
    <row r="1131" spans="1:14">
      <c r="A1131" s="21">
        <v>1</v>
      </c>
      <c r="B1131" s="3">
        <v>53</v>
      </c>
      <c r="C1131" s="3">
        <v>36.86</v>
      </c>
      <c r="D1131" s="3">
        <v>3</v>
      </c>
      <c r="E1131" s="3">
        <v>1</v>
      </c>
      <c r="F1131" s="3">
        <v>0</v>
      </c>
      <c r="G1131" s="3">
        <v>0</v>
      </c>
      <c r="H1131" s="3">
        <v>46661.4424</v>
      </c>
      <c r="I1131" s="21">
        <f t="shared" si="34"/>
        <v>39196.783231233407</v>
      </c>
      <c r="J1131" s="21">
        <f t="shared" si="35"/>
        <v>0.15997489114838406</v>
      </c>
      <c r="L1131" s="26">
        <v>1100</v>
      </c>
      <c r="M1131" s="26">
        <v>5383.2707994241255</v>
      </c>
      <c r="N1131" s="26">
        <v>-2156.1496994241256</v>
      </c>
    </row>
    <row r="1132" spans="1:14">
      <c r="A1132" s="21">
        <v>1</v>
      </c>
      <c r="B1132" s="3">
        <v>27</v>
      </c>
      <c r="C1132" s="3">
        <v>32.395000000000003</v>
      </c>
      <c r="D1132" s="3">
        <v>1</v>
      </c>
      <c r="E1132" s="3">
        <v>0</v>
      </c>
      <c r="F1132" s="3">
        <v>0</v>
      </c>
      <c r="G1132" s="3">
        <v>0</v>
      </c>
      <c r="H1132" s="3">
        <v>18903.491409999999</v>
      </c>
      <c r="I1132" s="21">
        <f t="shared" si="34"/>
        <v>6215.6202936117506</v>
      </c>
      <c r="J1132" s="21">
        <f t="shared" si="35"/>
        <v>0.67119194233486035</v>
      </c>
      <c r="L1132" s="26">
        <v>1101</v>
      </c>
      <c r="M1132" s="26">
        <v>27569.147962783245</v>
      </c>
      <c r="N1132" s="26">
        <v>-10792.843912783246</v>
      </c>
    </row>
    <row r="1133" spans="1:14">
      <c r="A1133" s="21">
        <v>1</v>
      </c>
      <c r="B1133" s="3">
        <v>23</v>
      </c>
      <c r="C1133" s="3">
        <v>42.75</v>
      </c>
      <c r="D1133" s="3">
        <v>1</v>
      </c>
      <c r="E1133" s="3">
        <v>1</v>
      </c>
      <c r="F1133" s="3">
        <v>0</v>
      </c>
      <c r="G1133" s="3">
        <v>0</v>
      </c>
      <c r="H1133" s="3">
        <v>40904.199500000002</v>
      </c>
      <c r="I1133" s="21">
        <f t="shared" si="34"/>
        <v>32538.100685219346</v>
      </c>
      <c r="J1133" s="21">
        <f t="shared" si="35"/>
        <v>0.20452909278375331</v>
      </c>
      <c r="L1133" s="26">
        <v>1102</v>
      </c>
      <c r="M1133" s="26">
        <v>11772.98564357489</v>
      </c>
      <c r="N1133" s="26">
        <v>-519.56464357488949</v>
      </c>
    </row>
    <row r="1134" spans="1:14">
      <c r="A1134" s="21">
        <v>1</v>
      </c>
      <c r="B1134" s="3">
        <v>63</v>
      </c>
      <c r="C1134" s="3">
        <v>25.08</v>
      </c>
      <c r="D1134" s="3">
        <v>0</v>
      </c>
      <c r="E1134" s="3">
        <v>0</v>
      </c>
      <c r="F1134" s="3">
        <v>0</v>
      </c>
      <c r="G1134" s="3">
        <v>0</v>
      </c>
      <c r="H1134" s="3">
        <v>14254.608200000001</v>
      </c>
      <c r="I1134" s="21">
        <f t="shared" si="34"/>
        <v>12519.144848121699</v>
      </c>
      <c r="J1134" s="21">
        <f t="shared" si="35"/>
        <v>0.1217475308706346</v>
      </c>
      <c r="L1134" s="26">
        <v>1103</v>
      </c>
      <c r="M1134" s="26">
        <v>8087.5709688519992</v>
      </c>
      <c r="N1134" s="26">
        <v>-4616.1613688519992</v>
      </c>
    </row>
    <row r="1135" spans="1:14">
      <c r="A1135" s="21">
        <v>1</v>
      </c>
      <c r="B1135" s="3">
        <v>55</v>
      </c>
      <c r="C1135" s="3">
        <v>29.9</v>
      </c>
      <c r="D1135" s="3">
        <v>0</v>
      </c>
      <c r="E1135" s="3">
        <v>0</v>
      </c>
      <c r="F1135" s="3">
        <v>0</v>
      </c>
      <c r="G1135" s="3">
        <v>1</v>
      </c>
      <c r="H1135" s="3">
        <v>10214.636</v>
      </c>
      <c r="I1135" s="21">
        <f t="shared" si="34"/>
        <v>11312.599726717781</v>
      </c>
      <c r="J1135" s="21">
        <f t="shared" si="35"/>
        <v>0.10748926606075639</v>
      </c>
      <c r="L1135" s="26">
        <v>1104</v>
      </c>
      <c r="M1135" s="26">
        <v>14100.697935221755</v>
      </c>
      <c r="N1135" s="26">
        <v>-2737.4147352217551</v>
      </c>
    </row>
    <row r="1136" spans="1:14">
      <c r="A1136" s="21">
        <v>1</v>
      </c>
      <c r="B1136" s="3">
        <v>35</v>
      </c>
      <c r="C1136" s="3">
        <v>35.86</v>
      </c>
      <c r="D1136" s="3">
        <v>2</v>
      </c>
      <c r="E1136" s="3">
        <v>0</v>
      </c>
      <c r="F1136" s="3">
        <v>1</v>
      </c>
      <c r="G1136" s="3">
        <v>0</v>
      </c>
      <c r="H1136" s="3">
        <v>5836.5204000000003</v>
      </c>
      <c r="I1136" s="21">
        <f t="shared" si="34"/>
        <v>9058.1381460448483</v>
      </c>
      <c r="J1136" s="21">
        <f t="shared" si="35"/>
        <v>0.55197575357482653</v>
      </c>
      <c r="L1136" s="26">
        <v>1105</v>
      </c>
      <c r="M1136" s="26">
        <v>6652.6205619940156</v>
      </c>
      <c r="N1136" s="26">
        <v>13767.984088005986</v>
      </c>
    </row>
    <row r="1137" spans="1:14">
      <c r="A1137" s="21">
        <v>1</v>
      </c>
      <c r="B1137" s="3">
        <v>34</v>
      </c>
      <c r="C1137" s="3">
        <v>32.799999999999997</v>
      </c>
      <c r="D1137" s="3">
        <v>1</v>
      </c>
      <c r="E1137" s="3">
        <v>0</v>
      </c>
      <c r="F1137" s="3">
        <v>0</v>
      </c>
      <c r="G1137" s="3">
        <v>1</v>
      </c>
      <c r="H1137" s="3">
        <v>14358.364369999999</v>
      </c>
      <c r="I1137" s="21">
        <f t="shared" si="34"/>
        <v>7369.0695387375508</v>
      </c>
      <c r="J1137" s="21">
        <f t="shared" si="35"/>
        <v>0.48677514034019803</v>
      </c>
      <c r="L1137" s="26">
        <v>1106</v>
      </c>
      <c r="M1137" s="26">
        <v>11433.648312614498</v>
      </c>
      <c r="N1137" s="26">
        <v>-1094.7167126144977</v>
      </c>
    </row>
    <row r="1138" spans="1:14">
      <c r="A1138" s="21">
        <v>1</v>
      </c>
      <c r="B1138" s="3">
        <v>19</v>
      </c>
      <c r="C1138" s="3">
        <v>18.600000000000001</v>
      </c>
      <c r="D1138" s="3">
        <v>0</v>
      </c>
      <c r="E1138" s="3">
        <v>0</v>
      </c>
      <c r="F1138" s="3">
        <v>0</v>
      </c>
      <c r="G1138" s="3">
        <v>1</v>
      </c>
      <c r="H1138" s="3">
        <v>1728.8969999999999</v>
      </c>
      <c r="I1138" s="21">
        <f t="shared" si="34"/>
        <v>-1766.2774182647456</v>
      </c>
      <c r="J1138" s="21">
        <f t="shared" si="35"/>
        <v>2.0216209631139077</v>
      </c>
      <c r="L1138" s="26">
        <v>1107</v>
      </c>
      <c r="M1138" s="26">
        <v>10561.772646152145</v>
      </c>
      <c r="N1138" s="26">
        <v>-1573.6138961521447</v>
      </c>
    </row>
    <row r="1139" spans="1:14">
      <c r="A1139" s="21">
        <v>1</v>
      </c>
      <c r="B1139" s="3">
        <v>39</v>
      </c>
      <c r="C1139" s="3">
        <v>23.87</v>
      </c>
      <c r="D1139" s="3">
        <v>5</v>
      </c>
      <c r="E1139" s="3">
        <v>0</v>
      </c>
      <c r="F1139" s="3">
        <v>1</v>
      </c>
      <c r="G1139" s="3">
        <v>0</v>
      </c>
      <c r="H1139" s="3">
        <v>8582.3022999999994</v>
      </c>
      <c r="I1139" s="21">
        <f t="shared" si="34"/>
        <v>7440.4865383576043</v>
      </c>
      <c r="J1139" s="21">
        <f t="shared" si="35"/>
        <v>0.13304306021035814</v>
      </c>
      <c r="L1139" s="26">
        <v>1108</v>
      </c>
      <c r="M1139" s="26">
        <v>10507.201180431781</v>
      </c>
      <c r="N1139" s="26">
        <v>-13.255380431781305</v>
      </c>
    </row>
    <row r="1140" spans="1:14">
      <c r="A1140" s="21">
        <v>1</v>
      </c>
      <c r="B1140" s="3">
        <v>27</v>
      </c>
      <c r="C1140" s="3">
        <v>45.9</v>
      </c>
      <c r="D1140" s="3">
        <v>2</v>
      </c>
      <c r="E1140" s="3">
        <v>0</v>
      </c>
      <c r="F1140" s="3">
        <v>0</v>
      </c>
      <c r="G1140" s="3">
        <v>1</v>
      </c>
      <c r="H1140" s="3">
        <v>3693.4279999999999</v>
      </c>
      <c r="I1140" s="21">
        <f t="shared" si="34"/>
        <v>10477.770433783096</v>
      </c>
      <c r="J1140" s="21">
        <f t="shared" si="35"/>
        <v>1.8368687392262952</v>
      </c>
      <c r="L1140" s="26">
        <v>1109</v>
      </c>
      <c r="M1140" s="26">
        <v>4364.8226764852689</v>
      </c>
      <c r="N1140" s="26">
        <v>-1460.7346764852687</v>
      </c>
    </row>
    <row r="1141" spans="1:14">
      <c r="A1141" s="21">
        <v>1</v>
      </c>
      <c r="B1141" s="3">
        <v>57</v>
      </c>
      <c r="C1141" s="3">
        <v>40.28</v>
      </c>
      <c r="D1141" s="3">
        <v>0</v>
      </c>
      <c r="E1141" s="3">
        <v>0</v>
      </c>
      <c r="F1141" s="3">
        <v>0</v>
      </c>
      <c r="G1141" s="3">
        <v>0</v>
      </c>
      <c r="H1141" s="3">
        <v>20709.020339999999</v>
      </c>
      <c r="I1141" s="21">
        <f t="shared" si="34"/>
        <v>16124.454792311355</v>
      </c>
      <c r="J1141" s="21">
        <f t="shared" si="35"/>
        <v>0.22138012674763949</v>
      </c>
      <c r="L1141" s="26">
        <v>1110</v>
      </c>
      <c r="M1141" s="26">
        <v>6847.4190950080774</v>
      </c>
      <c r="N1141" s="26">
        <v>1757.9424049919235</v>
      </c>
    </row>
    <row r="1142" spans="1:14">
      <c r="A1142" s="21">
        <v>1</v>
      </c>
      <c r="B1142" s="3">
        <v>52</v>
      </c>
      <c r="C1142" s="3">
        <v>18.335000000000001</v>
      </c>
      <c r="D1142" s="3">
        <v>0</v>
      </c>
      <c r="E1142" s="3">
        <v>0</v>
      </c>
      <c r="F1142" s="3">
        <v>0</v>
      </c>
      <c r="G1142" s="3">
        <v>0</v>
      </c>
      <c r="H1142" s="3">
        <v>9991.0376500000002</v>
      </c>
      <c r="I1142" s="21">
        <f t="shared" si="34"/>
        <v>7407.938748473116</v>
      </c>
      <c r="J1142" s="21">
        <f t="shared" si="35"/>
        <v>0.25854160418731725</v>
      </c>
      <c r="L1142" s="26">
        <v>1111</v>
      </c>
      <c r="M1142" s="26">
        <v>13122.621913687843</v>
      </c>
      <c r="N1142" s="26">
        <v>-1610.216913687842</v>
      </c>
    </row>
    <row r="1143" spans="1:14">
      <c r="A1143" s="21">
        <v>1</v>
      </c>
      <c r="B1143" s="3">
        <v>28</v>
      </c>
      <c r="C1143" s="3">
        <v>33.82</v>
      </c>
      <c r="D1143" s="3">
        <v>0</v>
      </c>
      <c r="E1143" s="3">
        <v>0</v>
      </c>
      <c r="F1143" s="3">
        <v>0</v>
      </c>
      <c r="G1143" s="3">
        <v>0</v>
      </c>
      <c r="H1143" s="3">
        <v>19673.335729999999</v>
      </c>
      <c r="I1143" s="21">
        <f t="shared" si="34"/>
        <v>6483.6464418111646</v>
      </c>
      <c r="J1143" s="21">
        <f t="shared" si="35"/>
        <v>0.67043481945340822</v>
      </c>
      <c r="L1143" s="26">
        <v>1112</v>
      </c>
      <c r="M1143" s="26">
        <v>35001.338972162797</v>
      </c>
      <c r="N1143" s="26">
        <v>6947.9051278372062</v>
      </c>
    </row>
    <row r="1144" spans="1:14">
      <c r="A1144" s="21">
        <v>1</v>
      </c>
      <c r="B1144" s="3">
        <v>50</v>
      </c>
      <c r="C1144" s="3">
        <v>28.12</v>
      </c>
      <c r="D1144" s="3">
        <v>3</v>
      </c>
      <c r="E1144" s="3">
        <v>0</v>
      </c>
      <c r="F1144" s="3">
        <v>0</v>
      </c>
      <c r="G1144" s="3">
        <v>0</v>
      </c>
      <c r="H1144" s="3">
        <v>11085.586799999999</v>
      </c>
      <c r="I1144" s="21">
        <f t="shared" si="34"/>
        <v>11622.163860844228</v>
      </c>
      <c r="J1144" s="21">
        <f t="shared" si="35"/>
        <v>4.8403126557470914E-2</v>
      </c>
      <c r="L1144" s="26">
        <v>1113</v>
      </c>
      <c r="M1144" s="26">
        <v>33324.840540862715</v>
      </c>
      <c r="N1144" s="26">
        <v>-9143.9070408627158</v>
      </c>
    </row>
    <row r="1145" spans="1:14">
      <c r="A1145" s="21">
        <v>1</v>
      </c>
      <c r="B1145" s="3">
        <v>44</v>
      </c>
      <c r="C1145" s="3">
        <v>25</v>
      </c>
      <c r="D1145" s="3">
        <v>1</v>
      </c>
      <c r="E1145" s="3">
        <v>0</v>
      </c>
      <c r="F1145" s="3">
        <v>0</v>
      </c>
      <c r="G1145" s="3">
        <v>1</v>
      </c>
      <c r="H1145" s="3">
        <v>7623.518</v>
      </c>
      <c r="I1145" s="21">
        <f t="shared" si="34"/>
        <v>7297.7310340713357</v>
      </c>
      <c r="J1145" s="21">
        <f t="shared" si="35"/>
        <v>4.2734465364765238E-2</v>
      </c>
      <c r="L1145" s="26">
        <v>1114</v>
      </c>
      <c r="M1145" s="26">
        <v>5356.7756579007901</v>
      </c>
      <c r="N1145" s="26">
        <v>-44.605807900789841</v>
      </c>
    </row>
    <row r="1146" spans="1:14">
      <c r="A1146" s="21">
        <v>1</v>
      </c>
      <c r="B1146" s="3">
        <v>26</v>
      </c>
      <c r="C1146" s="3">
        <v>22.23</v>
      </c>
      <c r="D1146" s="3">
        <v>0</v>
      </c>
      <c r="E1146" s="3">
        <v>0</v>
      </c>
      <c r="F1146" s="3">
        <v>0</v>
      </c>
      <c r="G1146" s="3">
        <v>0</v>
      </c>
      <c r="H1146" s="3">
        <v>3176.2876999999999</v>
      </c>
      <c r="I1146" s="21">
        <f t="shared" si="34"/>
        <v>2044.7805910070037</v>
      </c>
      <c r="J1146" s="21">
        <f t="shared" si="35"/>
        <v>0.35623571158021866</v>
      </c>
      <c r="L1146" s="26">
        <v>1115</v>
      </c>
      <c r="M1146" s="26">
        <v>2045.8636623228967</v>
      </c>
      <c r="N1146" s="26">
        <v>350.23223767710306</v>
      </c>
    </row>
    <row r="1147" spans="1:14">
      <c r="A1147" s="21">
        <v>1</v>
      </c>
      <c r="B1147" s="3">
        <v>33</v>
      </c>
      <c r="C1147" s="3">
        <v>30.25</v>
      </c>
      <c r="D1147" s="3">
        <v>0</v>
      </c>
      <c r="E1147" s="3">
        <v>0</v>
      </c>
      <c r="F1147" s="3">
        <v>1</v>
      </c>
      <c r="G1147" s="3">
        <v>0</v>
      </c>
      <c r="H1147" s="3">
        <v>3704.3544999999999</v>
      </c>
      <c r="I1147" s="21">
        <f t="shared" si="34"/>
        <v>5701.2591881033886</v>
      </c>
      <c r="J1147" s="21">
        <f t="shared" si="35"/>
        <v>0.53906954318313449</v>
      </c>
      <c r="L1147" s="26">
        <v>1116</v>
      </c>
      <c r="M1147" s="26">
        <v>12646.455956327518</v>
      </c>
      <c r="N1147" s="26">
        <v>-1838.9696563275174</v>
      </c>
    </row>
    <row r="1148" spans="1:14">
      <c r="A1148" s="21">
        <v>1</v>
      </c>
      <c r="B1148" s="3">
        <v>19</v>
      </c>
      <c r="C1148" s="3">
        <v>32.49</v>
      </c>
      <c r="D1148" s="3">
        <v>0</v>
      </c>
      <c r="E1148" s="3">
        <v>1</v>
      </c>
      <c r="F1148" s="3">
        <v>0</v>
      </c>
      <c r="G1148" s="3">
        <v>0</v>
      </c>
      <c r="H1148" s="3">
        <v>36898.733079999998</v>
      </c>
      <c r="I1148" s="21">
        <f t="shared" si="34"/>
        <v>27564.070883939898</v>
      </c>
      <c r="J1148" s="21">
        <f t="shared" si="35"/>
        <v>0.25298056103502675</v>
      </c>
      <c r="L1148" s="26">
        <v>1117</v>
      </c>
      <c r="M1148" s="26">
        <v>10766.929462852906</v>
      </c>
      <c r="N1148" s="26">
        <v>-1544.5268628529066</v>
      </c>
    </row>
    <row r="1149" spans="1:14">
      <c r="A1149" s="21">
        <v>1</v>
      </c>
      <c r="B1149" s="3">
        <v>50</v>
      </c>
      <c r="C1149" s="3">
        <v>37.07</v>
      </c>
      <c r="D1149" s="3">
        <v>1</v>
      </c>
      <c r="E1149" s="3">
        <v>0</v>
      </c>
      <c r="F1149" s="3">
        <v>1</v>
      </c>
      <c r="G1149" s="3">
        <v>0</v>
      </c>
      <c r="H1149" s="3">
        <v>9048.0272999999997</v>
      </c>
      <c r="I1149" s="21">
        <f t="shared" si="34"/>
        <v>12851.445876027066</v>
      </c>
      <c r="J1149" s="21">
        <f t="shared" si="35"/>
        <v>0.42035887491487417</v>
      </c>
      <c r="L1149" s="26">
        <v>1118</v>
      </c>
      <c r="M1149" s="26">
        <v>29475.186595869094</v>
      </c>
      <c r="N1149" s="26">
        <v>6649.3871041309067</v>
      </c>
    </row>
    <row r="1150" spans="1:14">
      <c r="A1150" s="21">
        <v>1</v>
      </c>
      <c r="B1150" s="3">
        <v>41</v>
      </c>
      <c r="C1150" s="3">
        <v>32.6</v>
      </c>
      <c r="D1150" s="3">
        <v>3</v>
      </c>
      <c r="E1150" s="3">
        <v>0</v>
      </c>
      <c r="F1150" s="3">
        <v>0</v>
      </c>
      <c r="G1150" s="3">
        <v>1</v>
      </c>
      <c r="H1150" s="3">
        <v>7954.5169999999998</v>
      </c>
      <c r="I1150" s="21">
        <f t="shared" si="34"/>
        <v>10043.474295006101</v>
      </c>
      <c r="J1150" s="21">
        <f t="shared" si="35"/>
        <v>0.26261271363253119</v>
      </c>
      <c r="L1150" s="26">
        <v>1119</v>
      </c>
      <c r="M1150" s="26">
        <v>31879.205606502914</v>
      </c>
      <c r="N1150" s="26">
        <v>6403.5438934970844</v>
      </c>
    </row>
    <row r="1151" spans="1:14">
      <c r="A1151" s="21">
        <v>1</v>
      </c>
      <c r="B1151" s="3">
        <v>52</v>
      </c>
      <c r="C1151" s="3">
        <v>24.86</v>
      </c>
      <c r="D1151" s="3">
        <v>0</v>
      </c>
      <c r="E1151" s="3">
        <v>0</v>
      </c>
      <c r="F1151" s="3">
        <v>1</v>
      </c>
      <c r="G1151" s="3">
        <v>0</v>
      </c>
      <c r="H1151" s="3">
        <v>27117.993780000001</v>
      </c>
      <c r="I1151" s="21">
        <f t="shared" si="34"/>
        <v>8759.1038157686544</v>
      </c>
      <c r="J1151" s="21">
        <f t="shared" si="35"/>
        <v>0.67700030146667245</v>
      </c>
      <c r="L1151" s="26">
        <v>1120</v>
      </c>
      <c r="M1151" s="26">
        <v>3715.3363435760457</v>
      </c>
      <c r="N1151" s="26">
        <v>1978.0941564239547</v>
      </c>
    </row>
    <row r="1152" spans="1:14">
      <c r="A1152" s="21">
        <v>1</v>
      </c>
      <c r="B1152" s="3">
        <v>39</v>
      </c>
      <c r="C1152" s="3">
        <v>32.340000000000003</v>
      </c>
      <c r="D1152" s="3">
        <v>2</v>
      </c>
      <c r="E1152" s="3">
        <v>0</v>
      </c>
      <c r="F1152" s="3">
        <v>1</v>
      </c>
      <c r="G1152" s="3">
        <v>0</v>
      </c>
      <c r="H1152" s="3">
        <v>6338.0756000000001</v>
      </c>
      <c r="I1152" s="21">
        <f t="shared" si="34"/>
        <v>8894.1462102852111</v>
      </c>
      <c r="J1152" s="21">
        <f t="shared" si="35"/>
        <v>0.40328812270481768</v>
      </c>
      <c r="L1152" s="26">
        <v>1121</v>
      </c>
      <c r="M1152" s="26">
        <v>27440.232161764958</v>
      </c>
      <c r="N1152" s="26">
        <v>6726.0408382350433</v>
      </c>
    </row>
    <row r="1153" spans="1:14">
      <c r="A1153" s="21">
        <v>1</v>
      </c>
      <c r="B1153" s="3">
        <v>50</v>
      </c>
      <c r="C1153" s="3">
        <v>32.299999999999997</v>
      </c>
      <c r="D1153" s="3">
        <v>2</v>
      </c>
      <c r="E1153" s="3">
        <v>0</v>
      </c>
      <c r="F1153" s="3">
        <v>0</v>
      </c>
      <c r="G1153" s="3">
        <v>1</v>
      </c>
      <c r="H1153" s="3">
        <v>9630.3970000000008</v>
      </c>
      <c r="I1153" s="21">
        <f t="shared" si="34"/>
        <v>11783.395265791505</v>
      </c>
      <c r="J1153" s="21">
        <f t="shared" si="35"/>
        <v>0.22356277376638825</v>
      </c>
      <c r="L1153" s="26">
        <v>1122</v>
      </c>
      <c r="M1153" s="26">
        <v>12667.4699261531</v>
      </c>
      <c r="N1153" s="26">
        <v>-4320.3056261531001</v>
      </c>
    </row>
    <row r="1154" spans="1:14">
      <c r="A1154" s="21">
        <v>1</v>
      </c>
      <c r="B1154" s="3">
        <v>52</v>
      </c>
      <c r="C1154" s="3">
        <v>32.774999999999999</v>
      </c>
      <c r="D1154" s="3">
        <v>3</v>
      </c>
      <c r="E1154" s="3">
        <v>0</v>
      </c>
      <c r="F1154" s="3">
        <v>0</v>
      </c>
      <c r="G1154" s="3">
        <v>0</v>
      </c>
      <c r="H1154" s="3">
        <v>11289.10925</v>
      </c>
      <c r="I1154" s="21">
        <f t="shared" si="34"/>
        <v>13712.552055275846</v>
      </c>
      <c r="J1154" s="21">
        <f t="shared" si="35"/>
        <v>0.21467086123520746</v>
      </c>
      <c r="L1154" s="26">
        <v>1123</v>
      </c>
      <c r="M1154" s="26">
        <v>39196.783231233407</v>
      </c>
      <c r="N1154" s="26">
        <v>7464.6591687665932</v>
      </c>
    </row>
    <row r="1155" spans="1:14">
      <c r="A1155" s="21">
        <v>1</v>
      </c>
      <c r="B1155" s="3">
        <v>60</v>
      </c>
      <c r="C1155" s="3">
        <v>32.799999999999997</v>
      </c>
      <c r="D1155" s="3">
        <v>0</v>
      </c>
      <c r="E1155" s="3">
        <v>1</v>
      </c>
      <c r="F1155" s="3">
        <v>0</v>
      </c>
      <c r="G1155" s="3">
        <v>1</v>
      </c>
      <c r="H1155" s="3">
        <v>52590.829389999999</v>
      </c>
      <c r="I1155" s="21">
        <f t="shared" si="34"/>
        <v>37423.566483516974</v>
      </c>
      <c r="J1155" s="21">
        <f t="shared" si="35"/>
        <v>0.28840128749456534</v>
      </c>
      <c r="L1155" s="26">
        <v>1124</v>
      </c>
      <c r="M1155" s="26">
        <v>6215.6202936117506</v>
      </c>
      <c r="N1155" s="26">
        <v>12687.871116388247</v>
      </c>
    </row>
    <row r="1156" spans="1:14">
      <c r="A1156" s="21">
        <v>1</v>
      </c>
      <c r="B1156" s="3">
        <v>20</v>
      </c>
      <c r="C1156" s="3">
        <v>31.92</v>
      </c>
      <c r="D1156" s="3">
        <v>0</v>
      </c>
      <c r="E1156" s="3">
        <v>0</v>
      </c>
      <c r="F1156" s="3">
        <v>0</v>
      </c>
      <c r="G1156" s="3">
        <v>0</v>
      </c>
      <c r="H1156" s="3">
        <v>2261.5688</v>
      </c>
      <c r="I1156" s="21">
        <f t="shared" si="34"/>
        <v>3784.1767808184768</v>
      </c>
      <c r="J1156" s="21">
        <f t="shared" si="35"/>
        <v>0.67325300066859639</v>
      </c>
      <c r="L1156" s="26">
        <v>1125</v>
      </c>
      <c r="M1156" s="26">
        <v>32538.100685219346</v>
      </c>
      <c r="N1156" s="26">
        <v>8366.0988147806565</v>
      </c>
    </row>
    <row r="1157" spans="1:14">
      <c r="A1157" s="21">
        <v>1</v>
      </c>
      <c r="B1157" s="3">
        <v>55</v>
      </c>
      <c r="C1157" s="3">
        <v>21.5</v>
      </c>
      <c r="D1157" s="3">
        <v>1</v>
      </c>
      <c r="E1157" s="3">
        <v>0</v>
      </c>
      <c r="F1157" s="3">
        <v>0</v>
      </c>
      <c r="G1157" s="3">
        <v>1</v>
      </c>
      <c r="H1157" s="3">
        <v>10791.96</v>
      </c>
      <c r="I1157" s="21">
        <f t="shared" si="34"/>
        <v>8939.5566593815383</v>
      </c>
      <c r="J1157" s="21">
        <f t="shared" si="35"/>
        <v>0.17164660919966909</v>
      </c>
      <c r="L1157" s="26">
        <v>1126</v>
      </c>
      <c r="M1157" s="26">
        <v>12519.144848121699</v>
      </c>
      <c r="N1157" s="26">
        <v>1735.4633518783012</v>
      </c>
    </row>
    <row r="1158" spans="1:14">
      <c r="A1158" s="21">
        <v>1</v>
      </c>
      <c r="B1158" s="3">
        <v>42</v>
      </c>
      <c r="C1158" s="3">
        <v>34.1</v>
      </c>
      <c r="D1158" s="3">
        <v>0</v>
      </c>
      <c r="E1158" s="3">
        <v>0</v>
      </c>
      <c r="F1158" s="3">
        <v>0</v>
      </c>
      <c r="G1158" s="3">
        <v>1</v>
      </c>
      <c r="H1158" s="3">
        <v>5979.7309999999998</v>
      </c>
      <c r="I1158" s="21">
        <f t="shared" si="34"/>
        <v>9393.8102544705434</v>
      </c>
      <c r="J1158" s="21">
        <f t="shared" si="35"/>
        <v>0.57094194612944027</v>
      </c>
      <c r="L1158" s="26">
        <v>1127</v>
      </c>
      <c r="M1158" s="26">
        <v>11312.599726717781</v>
      </c>
      <c r="N1158" s="26">
        <v>-1097.9637267177804</v>
      </c>
    </row>
    <row r="1159" spans="1:14">
      <c r="A1159" s="21">
        <v>1</v>
      </c>
      <c r="B1159" s="3">
        <v>18</v>
      </c>
      <c r="C1159" s="3">
        <v>30.305</v>
      </c>
      <c r="D1159" s="3">
        <v>0</v>
      </c>
      <c r="E1159" s="3">
        <v>0</v>
      </c>
      <c r="F1159" s="3">
        <v>0</v>
      </c>
      <c r="G1159" s="3">
        <v>0</v>
      </c>
      <c r="H1159" s="3">
        <v>2203.7359499999998</v>
      </c>
      <c r="I1159" s="21">
        <f t="shared" si="34"/>
        <v>2723.2582439748167</v>
      </c>
      <c r="J1159" s="21">
        <f t="shared" si="35"/>
        <v>0.2357461627718225</v>
      </c>
      <c r="L1159" s="26">
        <v>1128</v>
      </c>
      <c r="M1159" s="26">
        <v>9058.1381460448483</v>
      </c>
      <c r="N1159" s="26">
        <v>-3221.617746044848</v>
      </c>
    </row>
    <row r="1160" spans="1:14">
      <c r="A1160" s="21">
        <v>1</v>
      </c>
      <c r="B1160" s="3">
        <v>58</v>
      </c>
      <c r="C1160" s="3">
        <v>36.479999999999997</v>
      </c>
      <c r="D1160" s="3">
        <v>0</v>
      </c>
      <c r="E1160" s="3">
        <v>0</v>
      </c>
      <c r="F1160" s="3">
        <v>0</v>
      </c>
      <c r="G1160" s="3">
        <v>0</v>
      </c>
      <c r="H1160" s="3">
        <v>12235.8392</v>
      </c>
      <c r="I1160" s="21">
        <f t="shared" si="34"/>
        <v>15094.624110951427</v>
      </c>
      <c r="J1160" s="21">
        <f t="shared" si="35"/>
        <v>0.23364028116285038</v>
      </c>
      <c r="L1160" s="26">
        <v>1129</v>
      </c>
      <c r="M1160" s="26">
        <v>7369.0695387375508</v>
      </c>
      <c r="N1160" s="26">
        <v>6989.2948312624485</v>
      </c>
    </row>
    <row r="1161" spans="1:14">
      <c r="A1161" s="21">
        <v>1</v>
      </c>
      <c r="B1161" s="3">
        <v>43</v>
      </c>
      <c r="C1161" s="3">
        <v>32.56</v>
      </c>
      <c r="D1161" s="3">
        <v>3</v>
      </c>
      <c r="E1161" s="3">
        <v>1</v>
      </c>
      <c r="F1161" s="3">
        <v>1</v>
      </c>
      <c r="G1161" s="3">
        <v>0</v>
      </c>
      <c r="H1161" s="3">
        <v>40941.285400000001</v>
      </c>
      <c r="I1161" s="21">
        <f t="shared" ref="I1161:I1224" si="36">SUMPRODUCT($A$7:$G$7,A1161:G1161)</f>
        <v>34312.091943795225</v>
      </c>
      <c r="J1161" s="21">
        <f t="shared" si="35"/>
        <v>0.16191952430015241</v>
      </c>
      <c r="L1161" s="26">
        <v>1130</v>
      </c>
      <c r="M1161" s="26">
        <v>-1766.2774182647456</v>
      </c>
      <c r="N1161" s="26">
        <v>3495.1744182647453</v>
      </c>
    </row>
    <row r="1162" spans="1:14">
      <c r="A1162" s="21">
        <v>1</v>
      </c>
      <c r="B1162" s="3">
        <v>35</v>
      </c>
      <c r="C1162" s="3">
        <v>35.814999999999998</v>
      </c>
      <c r="D1162" s="3">
        <v>1</v>
      </c>
      <c r="E1162" s="3">
        <v>0</v>
      </c>
      <c r="F1162" s="3">
        <v>0</v>
      </c>
      <c r="G1162" s="3">
        <v>0</v>
      </c>
      <c r="H1162" s="3">
        <v>5630.4578499999998</v>
      </c>
      <c r="I1162" s="21">
        <f t="shared" si="36"/>
        <v>9429.8247833984187</v>
      </c>
      <c r="J1162" s="21">
        <f t="shared" ref="J1162:J1225" si="37">ABS((H1162-I1162)/H1162)</f>
        <v>0.67478827381656348</v>
      </c>
      <c r="L1162" s="26">
        <v>1131</v>
      </c>
      <c r="M1162" s="26">
        <v>7440.4865383576043</v>
      </c>
      <c r="N1162" s="26">
        <v>1141.815761642395</v>
      </c>
    </row>
    <row r="1163" spans="1:14">
      <c r="A1163" s="21">
        <v>1</v>
      </c>
      <c r="B1163" s="3">
        <v>48</v>
      </c>
      <c r="C1163" s="3">
        <v>27.93</v>
      </c>
      <c r="D1163" s="3">
        <v>4</v>
      </c>
      <c r="E1163" s="3">
        <v>0</v>
      </c>
      <c r="F1163" s="3">
        <v>0</v>
      </c>
      <c r="G1163" s="3">
        <v>0</v>
      </c>
      <c r="H1163" s="3">
        <v>11015.1747</v>
      </c>
      <c r="I1163" s="21">
        <f t="shared" si="36"/>
        <v>11515.353370414894</v>
      </c>
      <c r="J1163" s="21">
        <f t="shared" si="37"/>
        <v>4.5408146855346242E-2</v>
      </c>
      <c r="L1163" s="26">
        <v>1132</v>
      </c>
      <c r="M1163" s="26">
        <v>10477.770433783096</v>
      </c>
      <c r="N1163" s="26">
        <v>-6784.3424337830966</v>
      </c>
    </row>
    <row r="1164" spans="1:14">
      <c r="A1164" s="21">
        <v>1</v>
      </c>
      <c r="B1164" s="3">
        <v>36</v>
      </c>
      <c r="C1164" s="3">
        <v>22.135000000000002</v>
      </c>
      <c r="D1164" s="3">
        <v>3</v>
      </c>
      <c r="E1164" s="3">
        <v>0</v>
      </c>
      <c r="F1164" s="3">
        <v>0</v>
      </c>
      <c r="G1164" s="3">
        <v>0</v>
      </c>
      <c r="H1164" s="3">
        <v>7228.2156500000001</v>
      </c>
      <c r="I1164" s="21">
        <f t="shared" si="36"/>
        <v>5997.3060037175537</v>
      </c>
      <c r="J1164" s="21">
        <f t="shared" si="37"/>
        <v>0.17029232467385591</v>
      </c>
      <c r="L1164" s="26">
        <v>1133</v>
      </c>
      <c r="M1164" s="26">
        <v>16124.454792311355</v>
      </c>
      <c r="N1164" s="26">
        <v>4584.5655476886441</v>
      </c>
    </row>
    <row r="1165" spans="1:14">
      <c r="A1165" s="21">
        <v>1</v>
      </c>
      <c r="B1165" s="3">
        <v>19</v>
      </c>
      <c r="C1165" s="3">
        <v>44.88</v>
      </c>
      <c r="D1165" s="3">
        <v>0</v>
      </c>
      <c r="E1165" s="3">
        <v>1</v>
      </c>
      <c r="F1165" s="3">
        <v>1</v>
      </c>
      <c r="G1165" s="3">
        <v>0</v>
      </c>
      <c r="H1165" s="3">
        <v>39722.746200000001</v>
      </c>
      <c r="I1165" s="21">
        <f t="shared" si="36"/>
        <v>30901.367379443789</v>
      </c>
      <c r="J1165" s="21">
        <f t="shared" si="37"/>
        <v>0.22207374022283011</v>
      </c>
      <c r="L1165" s="26">
        <v>1134</v>
      </c>
      <c r="M1165" s="26">
        <v>7407.938748473116</v>
      </c>
      <c r="N1165" s="26">
        <v>2583.0989015268842</v>
      </c>
    </row>
    <row r="1166" spans="1:14">
      <c r="A1166" s="21">
        <v>1</v>
      </c>
      <c r="B1166" s="3">
        <v>23</v>
      </c>
      <c r="C1166" s="3">
        <v>23.18</v>
      </c>
      <c r="D1166" s="3">
        <v>2</v>
      </c>
      <c r="E1166" s="3">
        <v>0</v>
      </c>
      <c r="F1166" s="3">
        <v>0</v>
      </c>
      <c r="G1166" s="3">
        <v>0</v>
      </c>
      <c r="H1166" s="3">
        <v>14426.073850000001</v>
      </c>
      <c r="I1166" s="21">
        <f t="shared" si="36"/>
        <v>2538.5589759681011</v>
      </c>
      <c r="J1166" s="21">
        <f t="shared" si="37"/>
        <v>0.82402980863929931</v>
      </c>
      <c r="L1166" s="26">
        <v>1135</v>
      </c>
      <c r="M1166" s="26">
        <v>6483.6464418111646</v>
      </c>
      <c r="N1166" s="26">
        <v>13189.689288188834</v>
      </c>
    </row>
    <row r="1167" spans="1:14">
      <c r="A1167" s="21">
        <v>1</v>
      </c>
      <c r="B1167" s="3">
        <v>20</v>
      </c>
      <c r="C1167" s="3">
        <v>30.59</v>
      </c>
      <c r="D1167" s="3">
        <v>0</v>
      </c>
      <c r="E1167" s="3">
        <v>0</v>
      </c>
      <c r="F1167" s="3">
        <v>0</v>
      </c>
      <c r="G1167" s="3">
        <v>0</v>
      </c>
      <c r="H1167" s="3">
        <v>2459.7201</v>
      </c>
      <c r="I1167" s="21">
        <f t="shared" si="36"/>
        <v>3333.7838056237424</v>
      </c>
      <c r="J1167" s="21">
        <f t="shared" si="37"/>
        <v>0.35535088143717752</v>
      </c>
      <c r="L1167" s="26">
        <v>1136</v>
      </c>
      <c r="M1167" s="26">
        <v>11622.163860844228</v>
      </c>
      <c r="N1167" s="26">
        <v>-536.57706084422898</v>
      </c>
    </row>
    <row r="1168" spans="1:14">
      <c r="A1168" s="21">
        <v>1</v>
      </c>
      <c r="B1168" s="3">
        <v>32</v>
      </c>
      <c r="C1168" s="3">
        <v>41.1</v>
      </c>
      <c r="D1168" s="3">
        <v>0</v>
      </c>
      <c r="E1168" s="3">
        <v>0</v>
      </c>
      <c r="F1168" s="3">
        <v>0</v>
      </c>
      <c r="G1168" s="3">
        <v>1</v>
      </c>
      <c r="H1168" s="3">
        <v>3989.8409999999999</v>
      </c>
      <c r="I1168" s="21">
        <f t="shared" si="36"/>
        <v>9194.2356913504555</v>
      </c>
      <c r="J1168" s="21">
        <f t="shared" si="37"/>
        <v>1.3044115520770014</v>
      </c>
      <c r="L1168" s="26">
        <v>1137</v>
      </c>
      <c r="M1168" s="26">
        <v>7297.7310340713357</v>
      </c>
      <c r="N1168" s="26">
        <v>325.78696592866436</v>
      </c>
    </row>
    <row r="1169" spans="1:14">
      <c r="A1169" s="21">
        <v>1</v>
      </c>
      <c r="B1169" s="3">
        <v>43</v>
      </c>
      <c r="C1169" s="3">
        <v>34.58</v>
      </c>
      <c r="D1169" s="3">
        <v>1</v>
      </c>
      <c r="E1169" s="3">
        <v>0</v>
      </c>
      <c r="F1169" s="3">
        <v>0</v>
      </c>
      <c r="G1169" s="3">
        <v>0</v>
      </c>
      <c r="H1169" s="3">
        <v>7727.2532000000001</v>
      </c>
      <c r="I1169" s="21">
        <f t="shared" si="36"/>
        <v>11067.653860003522</v>
      </c>
      <c r="J1169" s="21">
        <f t="shared" si="37"/>
        <v>0.43228823665355259</v>
      </c>
      <c r="L1169" s="26">
        <v>1138</v>
      </c>
      <c r="M1169" s="26">
        <v>2044.7805910070037</v>
      </c>
      <c r="N1169" s="26">
        <v>1131.5071089929961</v>
      </c>
    </row>
    <row r="1170" spans="1:14">
      <c r="A1170" s="21">
        <v>1</v>
      </c>
      <c r="B1170" s="3">
        <v>34</v>
      </c>
      <c r="C1170" s="3">
        <v>42.13</v>
      </c>
      <c r="D1170" s="3">
        <v>2</v>
      </c>
      <c r="E1170" s="3">
        <v>0</v>
      </c>
      <c r="F1170" s="3">
        <v>1</v>
      </c>
      <c r="G1170" s="3">
        <v>0</v>
      </c>
      <c r="H1170" s="3">
        <v>5124.1886999999997</v>
      </c>
      <c r="I1170" s="21">
        <f t="shared" si="36"/>
        <v>10924.412924194996</v>
      </c>
      <c r="J1170" s="21">
        <f t="shared" si="37"/>
        <v>1.1319302554558532</v>
      </c>
      <c r="L1170" s="26">
        <v>1139</v>
      </c>
      <c r="M1170" s="26">
        <v>5701.2591881033886</v>
      </c>
      <c r="N1170" s="26">
        <v>-1996.9046881033887</v>
      </c>
    </row>
    <row r="1171" spans="1:14">
      <c r="A1171" s="21">
        <v>1</v>
      </c>
      <c r="B1171" s="3">
        <v>30</v>
      </c>
      <c r="C1171" s="3">
        <v>38.83</v>
      </c>
      <c r="D1171" s="3">
        <v>1</v>
      </c>
      <c r="E1171" s="3">
        <v>0</v>
      </c>
      <c r="F1171" s="3">
        <v>1</v>
      </c>
      <c r="G1171" s="3">
        <v>0</v>
      </c>
      <c r="H1171" s="3">
        <v>18963.171920000001</v>
      </c>
      <c r="I1171" s="21">
        <f t="shared" si="36"/>
        <v>8307.3268126564089</v>
      </c>
      <c r="J1171" s="21">
        <f t="shared" si="37"/>
        <v>0.56192313987857323</v>
      </c>
      <c r="L1171" s="26">
        <v>1140</v>
      </c>
      <c r="M1171" s="26">
        <v>27564.070883939898</v>
      </c>
      <c r="N1171" s="26">
        <v>9334.6621960601005</v>
      </c>
    </row>
    <row r="1172" spans="1:14">
      <c r="A1172" s="21">
        <v>1</v>
      </c>
      <c r="B1172" s="3">
        <v>18</v>
      </c>
      <c r="C1172" s="3">
        <v>28.215</v>
      </c>
      <c r="D1172" s="3">
        <v>0</v>
      </c>
      <c r="E1172" s="3">
        <v>0</v>
      </c>
      <c r="F1172" s="3">
        <v>0</v>
      </c>
      <c r="G1172" s="3">
        <v>0</v>
      </c>
      <c r="H1172" s="3">
        <v>2200.8308499999998</v>
      </c>
      <c r="I1172" s="21">
        <f t="shared" si="36"/>
        <v>2015.497854383093</v>
      </c>
      <c r="J1172" s="21">
        <f t="shared" si="37"/>
        <v>8.4210467886210727E-2</v>
      </c>
      <c r="L1172" s="26">
        <v>1141</v>
      </c>
      <c r="M1172" s="26">
        <v>12851.445876027066</v>
      </c>
      <c r="N1172" s="26">
        <v>-3803.4185760270666</v>
      </c>
    </row>
    <row r="1173" spans="1:14">
      <c r="A1173" s="21">
        <v>1</v>
      </c>
      <c r="B1173" s="3">
        <v>41</v>
      </c>
      <c r="C1173" s="3">
        <v>28.31</v>
      </c>
      <c r="D1173" s="3">
        <v>1</v>
      </c>
      <c r="E1173" s="3">
        <v>0</v>
      </c>
      <c r="F1173" s="3">
        <v>0</v>
      </c>
      <c r="G1173" s="3">
        <v>0</v>
      </c>
      <c r="H1173" s="3">
        <v>7153.5538999999999</v>
      </c>
      <c r="I1173" s="21">
        <f t="shared" si="36"/>
        <v>8430.359909978295</v>
      </c>
      <c r="J1173" s="21">
        <f t="shared" si="37"/>
        <v>0.17848555107389283</v>
      </c>
      <c r="L1173" s="26">
        <v>1142</v>
      </c>
      <c r="M1173" s="26">
        <v>10043.474295006101</v>
      </c>
      <c r="N1173" s="26">
        <v>-2088.957295006101</v>
      </c>
    </row>
    <row r="1174" spans="1:14">
      <c r="A1174" s="21">
        <v>1</v>
      </c>
      <c r="B1174" s="3">
        <v>35</v>
      </c>
      <c r="C1174" s="3">
        <v>26.125</v>
      </c>
      <c r="D1174" s="3">
        <v>0</v>
      </c>
      <c r="E1174" s="3">
        <v>0</v>
      </c>
      <c r="F1174" s="3">
        <v>0</v>
      </c>
      <c r="G1174" s="3">
        <v>0</v>
      </c>
      <c r="H1174" s="3">
        <v>5227.9887500000004</v>
      </c>
      <c r="I1174" s="21">
        <f t="shared" si="36"/>
        <v>5676.8461054168201</v>
      </c>
      <c r="J1174" s="21">
        <f t="shared" si="37"/>
        <v>8.5856603156772224E-2</v>
      </c>
      <c r="L1174" s="26">
        <v>1143</v>
      </c>
      <c r="M1174" s="26">
        <v>8759.1038157686544</v>
      </c>
      <c r="N1174" s="26">
        <v>18358.889964231348</v>
      </c>
    </row>
    <row r="1175" spans="1:14">
      <c r="A1175" s="21">
        <v>1</v>
      </c>
      <c r="B1175" s="3">
        <v>57</v>
      </c>
      <c r="C1175" s="3">
        <v>40.369999999999997</v>
      </c>
      <c r="D1175" s="3">
        <v>0</v>
      </c>
      <c r="E1175" s="3">
        <v>0</v>
      </c>
      <c r="F1175" s="3">
        <v>1</v>
      </c>
      <c r="G1175" s="3">
        <v>0</v>
      </c>
      <c r="H1175" s="3">
        <v>10982.5013</v>
      </c>
      <c r="I1175" s="21">
        <f t="shared" si="36"/>
        <v>15296.462870600793</v>
      </c>
      <c r="J1175" s="21">
        <f t="shared" si="37"/>
        <v>0.39280319234752048</v>
      </c>
      <c r="L1175" s="26">
        <v>1144</v>
      </c>
      <c r="M1175" s="26">
        <v>8894.1462102852111</v>
      </c>
      <c r="N1175" s="26">
        <v>-2556.0706102852109</v>
      </c>
    </row>
    <row r="1176" spans="1:14">
      <c r="A1176" s="21">
        <v>1</v>
      </c>
      <c r="B1176" s="3">
        <v>29</v>
      </c>
      <c r="C1176" s="3">
        <v>24.6</v>
      </c>
      <c r="D1176" s="3">
        <v>2</v>
      </c>
      <c r="E1176" s="3">
        <v>0</v>
      </c>
      <c r="F1176" s="3">
        <v>0</v>
      </c>
      <c r="G1176" s="3">
        <v>1</v>
      </c>
      <c r="H1176" s="3">
        <v>4529.4769999999999</v>
      </c>
      <c r="I1176" s="21">
        <f t="shared" si="36"/>
        <v>3778.7227852227534</v>
      </c>
      <c r="J1176" s="21">
        <f t="shared" si="37"/>
        <v>0.16574854332569666</v>
      </c>
      <c r="L1176" s="26">
        <v>1145</v>
      </c>
      <c r="M1176" s="26">
        <v>11783.395265791505</v>
      </c>
      <c r="N1176" s="26">
        <v>-2152.9982657915043</v>
      </c>
    </row>
    <row r="1177" spans="1:14">
      <c r="A1177" s="21">
        <v>1</v>
      </c>
      <c r="B1177" s="3">
        <v>32</v>
      </c>
      <c r="C1177" s="3">
        <v>35.200000000000003</v>
      </c>
      <c r="D1177" s="3">
        <v>2</v>
      </c>
      <c r="E1177" s="3">
        <v>0</v>
      </c>
      <c r="F1177" s="3">
        <v>0</v>
      </c>
      <c r="G1177" s="3">
        <v>1</v>
      </c>
      <c r="H1177" s="3">
        <v>4670.6400000000003</v>
      </c>
      <c r="I1177" s="21">
        <f t="shared" si="36"/>
        <v>8139.3401052663885</v>
      </c>
      <c r="J1177" s="21">
        <f t="shared" si="37"/>
        <v>0.74266055728259683</v>
      </c>
      <c r="L1177" s="26">
        <v>1146</v>
      </c>
      <c r="M1177" s="26">
        <v>13712.552055275846</v>
      </c>
      <c r="N1177" s="26">
        <v>-2423.4428052758467</v>
      </c>
    </row>
    <row r="1178" spans="1:14">
      <c r="A1178" s="21">
        <v>1</v>
      </c>
      <c r="B1178" s="3">
        <v>37</v>
      </c>
      <c r="C1178" s="3">
        <v>34.104999999999997</v>
      </c>
      <c r="D1178" s="3">
        <v>1</v>
      </c>
      <c r="E1178" s="3">
        <v>0</v>
      </c>
      <c r="F1178" s="3">
        <v>0</v>
      </c>
      <c r="G1178" s="3">
        <v>0</v>
      </c>
      <c r="H1178" s="3">
        <v>6112.3529500000004</v>
      </c>
      <c r="I1178" s="21">
        <f t="shared" si="36"/>
        <v>9364.7608822552447</v>
      </c>
      <c r="J1178" s="21">
        <f t="shared" si="37"/>
        <v>0.53210407822657624</v>
      </c>
      <c r="L1178" s="26">
        <v>1147</v>
      </c>
      <c r="M1178" s="26">
        <v>37423.566483516974</v>
      </c>
      <c r="N1178" s="26">
        <v>15167.262906483025</v>
      </c>
    </row>
    <row r="1179" spans="1:14">
      <c r="A1179" s="21">
        <v>1</v>
      </c>
      <c r="B1179" s="3">
        <v>18</v>
      </c>
      <c r="C1179" s="3">
        <v>27.36</v>
      </c>
      <c r="D1179" s="3">
        <v>1</v>
      </c>
      <c r="E1179" s="3">
        <v>1</v>
      </c>
      <c r="F1179" s="3">
        <v>0</v>
      </c>
      <c r="G1179" s="3">
        <v>0</v>
      </c>
      <c r="H1179" s="3">
        <v>17178.682400000002</v>
      </c>
      <c r="I1179" s="21">
        <f t="shared" si="36"/>
        <v>26041.378590555152</v>
      </c>
      <c r="J1179" s="21">
        <f t="shared" si="37"/>
        <v>0.51591245383028617</v>
      </c>
      <c r="L1179" s="26">
        <v>1148</v>
      </c>
      <c r="M1179" s="26">
        <v>3784.1767808184768</v>
      </c>
      <c r="N1179" s="26">
        <v>-1522.6079808184768</v>
      </c>
    </row>
    <row r="1180" spans="1:14">
      <c r="A1180" s="21">
        <v>1</v>
      </c>
      <c r="B1180" s="3">
        <v>43</v>
      </c>
      <c r="C1180" s="3">
        <v>26.7</v>
      </c>
      <c r="D1180" s="3">
        <v>2</v>
      </c>
      <c r="E1180" s="3">
        <v>1</v>
      </c>
      <c r="F1180" s="3">
        <v>0</v>
      </c>
      <c r="G1180" s="3">
        <v>1</v>
      </c>
      <c r="H1180" s="3">
        <v>22478.6</v>
      </c>
      <c r="I1180" s="21">
        <f t="shared" si="36"/>
        <v>31931.833989860879</v>
      </c>
      <c r="J1180" s="21">
        <f t="shared" si="37"/>
        <v>0.42054371668435231</v>
      </c>
      <c r="L1180" s="26">
        <v>1149</v>
      </c>
      <c r="M1180" s="26">
        <v>8939.5566593815383</v>
      </c>
      <c r="N1180" s="26">
        <v>1852.4033406184608</v>
      </c>
    </row>
    <row r="1181" spans="1:14">
      <c r="A1181" s="21">
        <v>1</v>
      </c>
      <c r="B1181" s="3">
        <v>56</v>
      </c>
      <c r="C1181" s="3">
        <v>41.91</v>
      </c>
      <c r="D1181" s="3">
        <v>0</v>
      </c>
      <c r="E1181" s="3">
        <v>0</v>
      </c>
      <c r="F1181" s="3">
        <v>1</v>
      </c>
      <c r="G1181" s="3">
        <v>0</v>
      </c>
      <c r="H1181" s="3">
        <v>11093.6229</v>
      </c>
      <c r="I1181" s="21">
        <f t="shared" si="36"/>
        <v>15560.964135464405</v>
      </c>
      <c r="J1181" s="21">
        <f t="shared" si="37"/>
        <v>0.40269452781420972</v>
      </c>
      <c r="L1181" s="26">
        <v>1150</v>
      </c>
      <c r="M1181" s="26">
        <v>9393.8102544705434</v>
      </c>
      <c r="N1181" s="26">
        <v>-3414.0792544705437</v>
      </c>
    </row>
    <row r="1182" spans="1:14">
      <c r="A1182" s="21">
        <v>1</v>
      </c>
      <c r="B1182" s="3">
        <v>38</v>
      </c>
      <c r="C1182" s="3">
        <v>29.26</v>
      </c>
      <c r="D1182" s="3">
        <v>2</v>
      </c>
      <c r="E1182" s="3">
        <v>0</v>
      </c>
      <c r="F1182" s="3">
        <v>0</v>
      </c>
      <c r="G1182" s="3">
        <v>0</v>
      </c>
      <c r="H1182" s="3">
        <v>6457.8433999999997</v>
      </c>
      <c r="I1182" s="21">
        <f t="shared" si="36"/>
        <v>8452.594150519426</v>
      </c>
      <c r="J1182" s="21">
        <f t="shared" si="37"/>
        <v>0.30888806478636915</v>
      </c>
      <c r="L1182" s="26">
        <v>1151</v>
      </c>
      <c r="M1182" s="26">
        <v>2723.2582439748167</v>
      </c>
      <c r="N1182" s="26">
        <v>-519.52229397481688</v>
      </c>
    </row>
    <row r="1183" spans="1:14">
      <c r="A1183" s="21">
        <v>1</v>
      </c>
      <c r="B1183" s="3">
        <v>29</v>
      </c>
      <c r="C1183" s="3">
        <v>32.11</v>
      </c>
      <c r="D1183" s="3">
        <v>2</v>
      </c>
      <c r="E1183" s="3">
        <v>0</v>
      </c>
      <c r="F1183" s="3">
        <v>0</v>
      </c>
      <c r="G1183" s="3">
        <v>0</v>
      </c>
      <c r="H1183" s="3">
        <v>4433.9159</v>
      </c>
      <c r="I1183" s="21">
        <f t="shared" si="36"/>
        <v>7104.6644388829009</v>
      </c>
      <c r="J1183" s="21">
        <f t="shared" si="37"/>
        <v>0.60234533065521179</v>
      </c>
      <c r="L1183" s="26">
        <v>1152</v>
      </c>
      <c r="M1183" s="26">
        <v>15094.624110951427</v>
      </c>
      <c r="N1183" s="26">
        <v>-2858.7849109514264</v>
      </c>
    </row>
    <row r="1184" spans="1:14">
      <c r="A1184" s="21">
        <v>1</v>
      </c>
      <c r="B1184" s="3">
        <v>22</v>
      </c>
      <c r="C1184" s="3">
        <v>27.1</v>
      </c>
      <c r="D1184" s="3">
        <v>0</v>
      </c>
      <c r="E1184" s="3">
        <v>0</v>
      </c>
      <c r="F1184" s="3">
        <v>0</v>
      </c>
      <c r="G1184" s="3">
        <v>1</v>
      </c>
      <c r="H1184" s="3">
        <v>2154.3609999999999</v>
      </c>
      <c r="I1184" s="21">
        <f t="shared" si="36"/>
        <v>1883.193098839836</v>
      </c>
      <c r="J1184" s="21">
        <f t="shared" si="37"/>
        <v>0.12586929542456621</v>
      </c>
      <c r="L1184" s="26">
        <v>1153</v>
      </c>
      <c r="M1184" s="26">
        <v>34312.091943795225</v>
      </c>
      <c r="N1184" s="26">
        <v>6629.1934562047754</v>
      </c>
    </row>
    <row r="1185" spans="1:14">
      <c r="A1185" s="21">
        <v>1</v>
      </c>
      <c r="B1185" s="3">
        <v>52</v>
      </c>
      <c r="C1185" s="3">
        <v>24.13</v>
      </c>
      <c r="D1185" s="3">
        <v>1</v>
      </c>
      <c r="E1185" s="3">
        <v>1</v>
      </c>
      <c r="F1185" s="3">
        <v>0</v>
      </c>
      <c r="G1185" s="3">
        <v>0</v>
      </c>
      <c r="H1185" s="3">
        <v>23887.662700000001</v>
      </c>
      <c r="I1185" s="21">
        <f t="shared" si="36"/>
        <v>33685.78436061884</v>
      </c>
      <c r="J1185" s="21">
        <f t="shared" si="37"/>
        <v>0.41017498378436323</v>
      </c>
      <c r="L1185" s="26">
        <v>1154</v>
      </c>
      <c r="M1185" s="26">
        <v>9429.8247833984187</v>
      </c>
      <c r="N1185" s="26">
        <v>-3799.366933398419</v>
      </c>
    </row>
    <row r="1186" spans="1:14">
      <c r="A1186" s="21">
        <v>1</v>
      </c>
      <c r="B1186" s="3">
        <v>40</v>
      </c>
      <c r="C1186" s="3">
        <v>27.4</v>
      </c>
      <c r="D1186" s="3">
        <v>1</v>
      </c>
      <c r="E1186" s="3">
        <v>0</v>
      </c>
      <c r="F1186" s="3">
        <v>0</v>
      </c>
      <c r="G1186" s="3">
        <v>1</v>
      </c>
      <c r="H1186" s="3">
        <v>6496.8860000000004</v>
      </c>
      <c r="I1186" s="21">
        <f t="shared" si="36"/>
        <v>7082.444674930146</v>
      </c>
      <c r="J1186" s="21">
        <f t="shared" si="37"/>
        <v>9.0129128774946263E-2</v>
      </c>
      <c r="L1186" s="26">
        <v>1155</v>
      </c>
      <c r="M1186" s="26">
        <v>11515.353370414894</v>
      </c>
      <c r="N1186" s="26">
        <v>-500.17867041489444</v>
      </c>
    </row>
    <row r="1187" spans="1:14">
      <c r="A1187" s="21">
        <v>1</v>
      </c>
      <c r="B1187" s="3">
        <v>23</v>
      </c>
      <c r="C1187" s="3">
        <v>34.865000000000002</v>
      </c>
      <c r="D1187" s="3">
        <v>0</v>
      </c>
      <c r="E1187" s="3">
        <v>0</v>
      </c>
      <c r="F1187" s="3">
        <v>0</v>
      </c>
      <c r="G1187" s="3">
        <v>0</v>
      </c>
      <c r="H1187" s="3">
        <v>2899.4893499999998</v>
      </c>
      <c r="I1187" s="21">
        <f t="shared" si="36"/>
        <v>5552.4946834818938</v>
      </c>
      <c r="J1187" s="21">
        <f t="shared" si="37"/>
        <v>0.91499054255256851</v>
      </c>
      <c r="L1187" s="26">
        <v>1156</v>
      </c>
      <c r="M1187" s="26">
        <v>5997.3060037175537</v>
      </c>
      <c r="N1187" s="26">
        <v>1230.9096462824464</v>
      </c>
    </row>
    <row r="1188" spans="1:14">
      <c r="A1188" s="21">
        <v>1</v>
      </c>
      <c r="B1188" s="3">
        <v>31</v>
      </c>
      <c r="C1188" s="3">
        <v>29.81</v>
      </c>
      <c r="D1188" s="3">
        <v>0</v>
      </c>
      <c r="E1188" s="3">
        <v>1</v>
      </c>
      <c r="F1188" s="3">
        <v>1</v>
      </c>
      <c r="G1188" s="3">
        <v>0</v>
      </c>
      <c r="H1188" s="3">
        <v>19350.368900000001</v>
      </c>
      <c r="I1188" s="21">
        <f t="shared" si="36"/>
        <v>28882.119152519568</v>
      </c>
      <c r="J1188" s="21">
        <f t="shared" si="37"/>
        <v>0.49258752129110916</v>
      </c>
      <c r="L1188" s="26">
        <v>1157</v>
      </c>
      <c r="M1188" s="26">
        <v>30901.367379443789</v>
      </c>
      <c r="N1188" s="26">
        <v>8821.3788205562123</v>
      </c>
    </row>
    <row r="1189" spans="1:14">
      <c r="A1189" s="21">
        <v>1</v>
      </c>
      <c r="B1189" s="3">
        <v>42</v>
      </c>
      <c r="C1189" s="3">
        <v>41.325000000000003</v>
      </c>
      <c r="D1189" s="3">
        <v>1</v>
      </c>
      <c r="E1189" s="3">
        <v>0</v>
      </c>
      <c r="F1189" s="3">
        <v>0</v>
      </c>
      <c r="G1189" s="3">
        <v>0</v>
      </c>
      <c r="H1189" s="3">
        <v>7650.7737500000003</v>
      </c>
      <c r="I1189" s="21">
        <f t="shared" si="36"/>
        <v>13094.78327215179</v>
      </c>
      <c r="J1189" s="21">
        <f t="shared" si="37"/>
        <v>0.71156326144813642</v>
      </c>
      <c r="L1189" s="26">
        <v>1158</v>
      </c>
      <c r="M1189" s="26">
        <v>2538.5589759681011</v>
      </c>
      <c r="N1189" s="26">
        <v>11887.5148740319</v>
      </c>
    </row>
    <row r="1190" spans="1:14">
      <c r="A1190" s="21">
        <v>1</v>
      </c>
      <c r="B1190" s="3">
        <v>24</v>
      </c>
      <c r="C1190" s="3">
        <v>29.925000000000001</v>
      </c>
      <c r="D1190" s="3">
        <v>0</v>
      </c>
      <c r="E1190" s="3">
        <v>0</v>
      </c>
      <c r="F1190" s="3">
        <v>0</v>
      </c>
      <c r="G1190" s="3">
        <v>0</v>
      </c>
      <c r="H1190" s="3">
        <v>2850.6837500000001</v>
      </c>
      <c r="I1190" s="21">
        <f t="shared" si="36"/>
        <v>4136.6128805264816</v>
      </c>
      <c r="J1190" s="21">
        <f t="shared" si="37"/>
        <v>0.45109498046792507</v>
      </c>
      <c r="L1190" s="26">
        <v>1159</v>
      </c>
      <c r="M1190" s="26">
        <v>3333.7838056237424</v>
      </c>
      <c r="N1190" s="26">
        <v>-874.06370562374241</v>
      </c>
    </row>
    <row r="1191" spans="1:14">
      <c r="A1191" s="21">
        <v>1</v>
      </c>
      <c r="B1191" s="3">
        <v>25</v>
      </c>
      <c r="C1191" s="3">
        <v>30.3</v>
      </c>
      <c r="D1191" s="3">
        <v>0</v>
      </c>
      <c r="E1191" s="3">
        <v>0</v>
      </c>
      <c r="F1191" s="3">
        <v>0</v>
      </c>
      <c r="G1191" s="3">
        <v>1</v>
      </c>
      <c r="H1191" s="3">
        <v>2632.9920000000002</v>
      </c>
      <c r="I1191" s="21">
        <f t="shared" si="36"/>
        <v>3737.8645418601391</v>
      </c>
      <c r="J1191" s="21">
        <f t="shared" si="37"/>
        <v>0.41962624339919713</v>
      </c>
      <c r="L1191" s="26">
        <v>1160</v>
      </c>
      <c r="M1191" s="26">
        <v>9194.2356913504555</v>
      </c>
      <c r="N1191" s="26">
        <v>-5204.3946913504551</v>
      </c>
    </row>
    <row r="1192" spans="1:14">
      <c r="A1192" s="21">
        <v>1</v>
      </c>
      <c r="B1192" s="3">
        <v>48</v>
      </c>
      <c r="C1192" s="3">
        <v>27.36</v>
      </c>
      <c r="D1192" s="3">
        <v>1</v>
      </c>
      <c r="E1192" s="3">
        <v>0</v>
      </c>
      <c r="F1192" s="3">
        <v>0</v>
      </c>
      <c r="G1192" s="3">
        <v>0</v>
      </c>
      <c r="H1192" s="3">
        <v>9447.3824000000004</v>
      </c>
      <c r="I1192" s="21">
        <f t="shared" si="36"/>
        <v>9907.6953763572437</v>
      </c>
      <c r="J1192" s="21">
        <f t="shared" si="37"/>
        <v>4.8723864121054665E-2</v>
      </c>
      <c r="L1192" s="26">
        <v>1161</v>
      </c>
      <c r="M1192" s="26">
        <v>11067.653860003522</v>
      </c>
      <c r="N1192" s="26">
        <v>-3340.4006600035218</v>
      </c>
    </row>
    <row r="1193" spans="1:14">
      <c r="A1193" s="21">
        <v>1</v>
      </c>
      <c r="B1193" s="3">
        <v>23</v>
      </c>
      <c r="C1193" s="3">
        <v>28.49</v>
      </c>
      <c r="D1193" s="3">
        <v>1</v>
      </c>
      <c r="E1193" s="3">
        <v>1</v>
      </c>
      <c r="F1193" s="3">
        <v>1</v>
      </c>
      <c r="G1193" s="3">
        <v>0</v>
      </c>
      <c r="H1193" s="3">
        <v>18328.238099999999</v>
      </c>
      <c r="I1193" s="21">
        <f t="shared" si="36"/>
        <v>26850.60561009192</v>
      </c>
      <c r="J1193" s="21">
        <f t="shared" si="37"/>
        <v>0.46498563929567904</v>
      </c>
      <c r="L1193" s="26">
        <v>1162</v>
      </c>
      <c r="M1193" s="26">
        <v>10924.412924194996</v>
      </c>
      <c r="N1193" s="26">
        <v>-5800.2242241949962</v>
      </c>
    </row>
    <row r="1194" spans="1:14">
      <c r="A1194" s="21">
        <v>1</v>
      </c>
      <c r="B1194" s="3">
        <v>45</v>
      </c>
      <c r="C1194" s="3">
        <v>23.56</v>
      </c>
      <c r="D1194" s="3">
        <v>2</v>
      </c>
      <c r="E1194" s="3">
        <v>0</v>
      </c>
      <c r="F1194" s="3">
        <v>0</v>
      </c>
      <c r="G1194" s="3">
        <v>0</v>
      </c>
      <c r="H1194" s="3">
        <v>8603.8233999999993</v>
      </c>
      <c r="I1194" s="21">
        <f t="shared" si="36"/>
        <v>8321.3832769171786</v>
      </c>
      <c r="J1194" s="21">
        <f t="shared" si="37"/>
        <v>3.2827280378955798E-2</v>
      </c>
      <c r="L1194" s="26">
        <v>1163</v>
      </c>
      <c r="M1194" s="26">
        <v>8307.3268126564089</v>
      </c>
      <c r="N1194" s="26">
        <v>10655.845107343592</v>
      </c>
    </row>
    <row r="1195" spans="1:14">
      <c r="A1195" s="21">
        <v>1</v>
      </c>
      <c r="B1195" s="3">
        <v>20</v>
      </c>
      <c r="C1195" s="3">
        <v>35.625</v>
      </c>
      <c r="D1195" s="3">
        <v>3</v>
      </c>
      <c r="E1195" s="3">
        <v>1</v>
      </c>
      <c r="F1195" s="3">
        <v>0</v>
      </c>
      <c r="G1195" s="3">
        <v>0</v>
      </c>
      <c r="H1195" s="3">
        <v>37465.34375</v>
      </c>
      <c r="I1195" s="21">
        <f t="shared" si="36"/>
        <v>30297.350292212417</v>
      </c>
      <c r="J1195" s="21">
        <f t="shared" si="37"/>
        <v>0.19132330683039797</v>
      </c>
      <c r="L1195" s="26">
        <v>1164</v>
      </c>
      <c r="M1195" s="26">
        <v>2015.497854383093</v>
      </c>
      <c r="N1195" s="26">
        <v>185.33299561690683</v>
      </c>
    </row>
    <row r="1196" spans="1:14">
      <c r="A1196" s="21">
        <v>1</v>
      </c>
      <c r="B1196" s="3">
        <v>62</v>
      </c>
      <c r="C1196" s="3">
        <v>32.68</v>
      </c>
      <c r="D1196" s="3">
        <v>0</v>
      </c>
      <c r="E1196" s="3">
        <v>0</v>
      </c>
      <c r="F1196" s="3">
        <v>0</v>
      </c>
      <c r="G1196" s="3">
        <v>0</v>
      </c>
      <c r="H1196" s="3">
        <v>13844.797200000001</v>
      </c>
      <c r="I1196" s="21">
        <f t="shared" si="36"/>
        <v>14835.812601466581</v>
      </c>
      <c r="J1196" s="21">
        <f t="shared" si="37"/>
        <v>7.1580347992860477E-2</v>
      </c>
      <c r="L1196" s="26">
        <v>1165</v>
      </c>
      <c r="M1196" s="26">
        <v>8430.359909978295</v>
      </c>
      <c r="N1196" s="26">
        <v>-1276.8060099782952</v>
      </c>
    </row>
    <row r="1197" spans="1:14">
      <c r="A1197" s="21">
        <v>1</v>
      </c>
      <c r="B1197" s="3">
        <v>43</v>
      </c>
      <c r="C1197" s="3">
        <v>25.27</v>
      </c>
      <c r="D1197" s="3">
        <v>1</v>
      </c>
      <c r="E1197" s="3">
        <v>1</v>
      </c>
      <c r="F1197" s="3">
        <v>0</v>
      </c>
      <c r="G1197" s="3">
        <v>0</v>
      </c>
      <c r="H1197" s="3">
        <v>21771.3423</v>
      </c>
      <c r="I1197" s="21">
        <f t="shared" si="36"/>
        <v>31758.777966589092</v>
      </c>
      <c r="J1197" s="21">
        <f t="shared" si="37"/>
        <v>0.45874230118503495</v>
      </c>
      <c r="L1197" s="26">
        <v>1166</v>
      </c>
      <c r="M1197" s="26">
        <v>5676.8461054168201</v>
      </c>
      <c r="N1197" s="26">
        <v>-448.8573554168197</v>
      </c>
    </row>
    <row r="1198" spans="1:14">
      <c r="A1198" s="21">
        <v>1</v>
      </c>
      <c r="B1198" s="3">
        <v>23</v>
      </c>
      <c r="C1198" s="3">
        <v>28</v>
      </c>
      <c r="D1198" s="3">
        <v>0</v>
      </c>
      <c r="E1198" s="3">
        <v>0</v>
      </c>
      <c r="F1198" s="3">
        <v>0</v>
      </c>
      <c r="G1198" s="3">
        <v>1</v>
      </c>
      <c r="H1198" s="3">
        <v>13126.677449999999</v>
      </c>
      <c r="I1198" s="21">
        <f t="shared" si="36"/>
        <v>2444.9766907244548</v>
      </c>
      <c r="J1198" s="21">
        <f t="shared" si="37"/>
        <v>0.81373986676845966</v>
      </c>
      <c r="L1198" s="26">
        <v>1167</v>
      </c>
      <c r="M1198" s="26">
        <v>15296.462870600793</v>
      </c>
      <c r="N1198" s="26">
        <v>-4313.9615706007935</v>
      </c>
    </row>
    <row r="1199" spans="1:14">
      <c r="A1199" s="21">
        <v>1</v>
      </c>
      <c r="B1199" s="3">
        <v>31</v>
      </c>
      <c r="C1199" s="3">
        <v>32.774999999999999</v>
      </c>
      <c r="D1199" s="3">
        <v>2</v>
      </c>
      <c r="E1199" s="3">
        <v>0</v>
      </c>
      <c r="F1199" s="3">
        <v>0</v>
      </c>
      <c r="G1199" s="3">
        <v>0</v>
      </c>
      <c r="H1199" s="3">
        <v>5327.4002499999997</v>
      </c>
      <c r="I1199" s="21">
        <f t="shared" si="36"/>
        <v>7843.8737077303194</v>
      </c>
      <c r="J1199" s="21">
        <f t="shared" si="37"/>
        <v>0.47236425641762508</v>
      </c>
      <c r="L1199" s="26">
        <v>1168</v>
      </c>
      <c r="M1199" s="26">
        <v>3778.7227852227534</v>
      </c>
      <c r="N1199" s="26">
        <v>750.75421477724649</v>
      </c>
    </row>
    <row r="1200" spans="1:14">
      <c r="A1200" s="21">
        <v>1</v>
      </c>
      <c r="B1200" s="3">
        <v>41</v>
      </c>
      <c r="C1200" s="3">
        <v>21.754999999999999</v>
      </c>
      <c r="D1200" s="3">
        <v>1</v>
      </c>
      <c r="E1200" s="3">
        <v>0</v>
      </c>
      <c r="F1200" s="3">
        <v>0</v>
      </c>
      <c r="G1200" s="3">
        <v>0</v>
      </c>
      <c r="H1200" s="3">
        <v>13725.47184</v>
      </c>
      <c r="I1200" s="21">
        <f t="shared" si="36"/>
        <v>6210.5659608042515</v>
      </c>
      <c r="J1200" s="21">
        <f t="shared" si="37"/>
        <v>0.54751530342987087</v>
      </c>
      <c r="L1200" s="26">
        <v>1169</v>
      </c>
      <c r="M1200" s="26">
        <v>8139.3401052663885</v>
      </c>
      <c r="N1200" s="26">
        <v>-3468.7001052663882</v>
      </c>
    </row>
    <row r="1201" spans="1:14">
      <c r="A1201" s="21">
        <v>1</v>
      </c>
      <c r="B1201" s="3">
        <v>58</v>
      </c>
      <c r="C1201" s="3">
        <v>32.395000000000003</v>
      </c>
      <c r="D1201" s="3">
        <v>1</v>
      </c>
      <c r="E1201" s="3">
        <v>0</v>
      </c>
      <c r="F1201" s="3">
        <v>0</v>
      </c>
      <c r="G1201" s="3">
        <v>0</v>
      </c>
      <c r="H1201" s="3">
        <v>13019.161050000001</v>
      </c>
      <c r="I1201" s="21">
        <f t="shared" si="36"/>
        <v>14182.818402987574</v>
      </c>
      <c r="J1201" s="21">
        <f t="shared" si="37"/>
        <v>8.9380363951145153E-2</v>
      </c>
      <c r="L1201" s="26">
        <v>1170</v>
      </c>
      <c r="M1201" s="26">
        <v>9364.7608822552447</v>
      </c>
      <c r="N1201" s="26">
        <v>-3252.4079322552443</v>
      </c>
    </row>
    <row r="1202" spans="1:14">
      <c r="A1202" s="21">
        <v>1</v>
      </c>
      <c r="B1202" s="3">
        <v>48</v>
      </c>
      <c r="C1202" s="3">
        <v>36.575000000000003</v>
      </c>
      <c r="D1202" s="3">
        <v>0</v>
      </c>
      <c r="E1202" s="3">
        <v>0</v>
      </c>
      <c r="F1202" s="3">
        <v>0</v>
      </c>
      <c r="G1202" s="3">
        <v>0</v>
      </c>
      <c r="H1202" s="3">
        <v>8671.1912499999999</v>
      </c>
      <c r="I1202" s="21">
        <f t="shared" si="36"/>
        <v>12556.731131500786</v>
      </c>
      <c r="J1202" s="21">
        <f t="shared" si="37"/>
        <v>0.44809758768736496</v>
      </c>
      <c r="L1202" s="26">
        <v>1171</v>
      </c>
      <c r="M1202" s="26">
        <v>26041.378590555152</v>
      </c>
      <c r="N1202" s="26">
        <v>-8862.6961905551507</v>
      </c>
    </row>
    <row r="1203" spans="1:14">
      <c r="A1203" s="21">
        <v>1</v>
      </c>
      <c r="B1203" s="3">
        <v>31</v>
      </c>
      <c r="C1203" s="3">
        <v>21.754999999999999</v>
      </c>
      <c r="D1203" s="3">
        <v>0</v>
      </c>
      <c r="E1203" s="3">
        <v>0</v>
      </c>
      <c r="F1203" s="3">
        <v>0</v>
      </c>
      <c r="G1203" s="3">
        <v>0</v>
      </c>
      <c r="H1203" s="3">
        <v>4134.0824499999999</v>
      </c>
      <c r="I1203" s="21">
        <f t="shared" si="36"/>
        <v>3168.9579101340178</v>
      </c>
      <c r="J1203" s="21">
        <f t="shared" si="37"/>
        <v>0.23345556155174946</v>
      </c>
      <c r="L1203" s="26">
        <v>1172</v>
      </c>
      <c r="M1203" s="26">
        <v>31931.833989860879</v>
      </c>
      <c r="N1203" s="26">
        <v>-9453.2339898608807</v>
      </c>
    </row>
    <row r="1204" spans="1:14">
      <c r="A1204" s="21">
        <v>1</v>
      </c>
      <c r="B1204" s="3">
        <v>19</v>
      </c>
      <c r="C1204" s="3">
        <v>27.93</v>
      </c>
      <c r="D1204" s="3">
        <v>3</v>
      </c>
      <c r="E1204" s="3">
        <v>0</v>
      </c>
      <c r="F1204" s="3">
        <v>0</v>
      </c>
      <c r="G1204" s="3">
        <v>0</v>
      </c>
      <c r="H1204" s="3">
        <v>18838.703659999999</v>
      </c>
      <c r="I1204" s="21">
        <f t="shared" si="36"/>
        <v>3590.6238978691563</v>
      </c>
      <c r="J1204" s="21">
        <f t="shared" si="37"/>
        <v>0.80940175276003268</v>
      </c>
      <c r="L1204" s="26">
        <v>1173</v>
      </c>
      <c r="M1204" s="26">
        <v>15560.964135464405</v>
      </c>
      <c r="N1204" s="26">
        <v>-4467.3412354644042</v>
      </c>
    </row>
    <row r="1205" spans="1:14">
      <c r="A1205" s="21">
        <v>1</v>
      </c>
      <c r="B1205" s="3">
        <v>19</v>
      </c>
      <c r="C1205" s="3">
        <v>30.02</v>
      </c>
      <c r="D1205" s="3">
        <v>0</v>
      </c>
      <c r="E1205" s="3">
        <v>1</v>
      </c>
      <c r="F1205" s="3">
        <v>0</v>
      </c>
      <c r="G1205" s="3">
        <v>0</v>
      </c>
      <c r="H1205" s="3">
        <v>33307.550799999997</v>
      </c>
      <c r="I1205" s="21">
        <f t="shared" si="36"/>
        <v>26727.626787149675</v>
      </c>
      <c r="J1205" s="21">
        <f t="shared" si="37"/>
        <v>0.19755052097226924</v>
      </c>
      <c r="L1205" s="26">
        <v>1174</v>
      </c>
      <c r="M1205" s="26">
        <v>8452.594150519426</v>
      </c>
      <c r="N1205" s="26">
        <v>-1994.7507505194262</v>
      </c>
    </row>
    <row r="1206" spans="1:14">
      <c r="A1206" s="21">
        <v>1</v>
      </c>
      <c r="B1206" s="3">
        <v>41</v>
      </c>
      <c r="C1206" s="3">
        <v>33.549999999999997</v>
      </c>
      <c r="D1206" s="3">
        <v>0</v>
      </c>
      <c r="E1206" s="3">
        <v>0</v>
      </c>
      <c r="F1206" s="3">
        <v>1</v>
      </c>
      <c r="G1206" s="3">
        <v>0</v>
      </c>
      <c r="H1206" s="3">
        <v>5699.8374999999996</v>
      </c>
      <c r="I1206" s="21">
        <f t="shared" si="36"/>
        <v>8874.8267177221096</v>
      </c>
      <c r="J1206" s="21">
        <f t="shared" si="37"/>
        <v>0.55703153251686743</v>
      </c>
      <c r="L1206" s="26">
        <v>1175</v>
      </c>
      <c r="M1206" s="26">
        <v>7104.6644388829009</v>
      </c>
      <c r="N1206" s="26">
        <v>-2670.7485388829009</v>
      </c>
    </row>
    <row r="1207" spans="1:14">
      <c r="A1207" s="21">
        <v>1</v>
      </c>
      <c r="B1207" s="3">
        <v>40</v>
      </c>
      <c r="C1207" s="3">
        <v>29.355</v>
      </c>
      <c r="D1207" s="3">
        <v>1</v>
      </c>
      <c r="E1207" s="3">
        <v>0</v>
      </c>
      <c r="F1207" s="3">
        <v>0</v>
      </c>
      <c r="G1207" s="3">
        <v>0</v>
      </c>
      <c r="H1207" s="3">
        <v>6393.6034499999996</v>
      </c>
      <c r="I1207" s="21">
        <f t="shared" si="36"/>
        <v>8527.2337141491334</v>
      </c>
      <c r="J1207" s="21">
        <f t="shared" si="37"/>
        <v>0.33371326214313995</v>
      </c>
      <c r="L1207" s="26">
        <v>1176</v>
      </c>
      <c r="M1207" s="26">
        <v>1883.193098839836</v>
      </c>
      <c r="N1207" s="26">
        <v>271.16790116016386</v>
      </c>
    </row>
    <row r="1208" spans="1:14">
      <c r="A1208" s="21">
        <v>1</v>
      </c>
      <c r="B1208" s="3">
        <v>31</v>
      </c>
      <c r="C1208" s="3">
        <v>25.8</v>
      </c>
      <c r="D1208" s="3">
        <v>2</v>
      </c>
      <c r="E1208" s="3">
        <v>0</v>
      </c>
      <c r="F1208" s="3">
        <v>0</v>
      </c>
      <c r="G1208" s="3">
        <v>1</v>
      </c>
      <c r="H1208" s="3">
        <v>4934.7049999999999</v>
      </c>
      <c r="I1208" s="21">
        <f t="shared" si="36"/>
        <v>4699.1051681522658</v>
      </c>
      <c r="J1208" s="21">
        <f t="shared" si="37"/>
        <v>4.774344805773275E-2</v>
      </c>
      <c r="L1208" s="26">
        <v>1177</v>
      </c>
      <c r="M1208" s="26">
        <v>33685.78436061884</v>
      </c>
      <c r="N1208" s="26">
        <v>-9798.1216606188391</v>
      </c>
    </row>
    <row r="1209" spans="1:14">
      <c r="A1209" s="21">
        <v>1</v>
      </c>
      <c r="B1209" s="3">
        <v>37</v>
      </c>
      <c r="C1209" s="3">
        <v>24.32</v>
      </c>
      <c r="D1209" s="3">
        <v>2</v>
      </c>
      <c r="E1209" s="3">
        <v>0</v>
      </c>
      <c r="F1209" s="3">
        <v>0</v>
      </c>
      <c r="G1209" s="3">
        <v>0</v>
      </c>
      <c r="H1209" s="3">
        <v>6198.7518</v>
      </c>
      <c r="I1209" s="21">
        <f t="shared" si="36"/>
        <v>6522.6995663139605</v>
      </c>
      <c r="J1209" s="21">
        <f t="shared" si="37"/>
        <v>5.2260160878511146E-2</v>
      </c>
      <c r="L1209" s="26">
        <v>1178</v>
      </c>
      <c r="M1209" s="26">
        <v>7082.444674930146</v>
      </c>
      <c r="N1209" s="26">
        <v>-585.55867493014557</v>
      </c>
    </row>
    <row r="1210" spans="1:14">
      <c r="A1210" s="21">
        <v>1</v>
      </c>
      <c r="B1210" s="3">
        <v>46</v>
      </c>
      <c r="C1210" s="3">
        <v>40.375</v>
      </c>
      <c r="D1210" s="3">
        <v>2</v>
      </c>
      <c r="E1210" s="3">
        <v>0</v>
      </c>
      <c r="F1210" s="3">
        <v>0</v>
      </c>
      <c r="G1210" s="3">
        <v>0</v>
      </c>
      <c r="H1210" s="3">
        <v>8733.2292500000003</v>
      </c>
      <c r="I1210" s="21">
        <f t="shared" si="36"/>
        <v>14272.643711075625</v>
      </c>
      <c r="J1210" s="21">
        <f t="shared" si="37"/>
        <v>0.63429165804569076</v>
      </c>
      <c r="L1210" s="26">
        <v>1179</v>
      </c>
      <c r="M1210" s="26">
        <v>5552.4946834818938</v>
      </c>
      <c r="N1210" s="26">
        <v>-2653.005333481894</v>
      </c>
    </row>
    <row r="1211" spans="1:14">
      <c r="A1211" s="21">
        <v>1</v>
      </c>
      <c r="B1211" s="3">
        <v>22</v>
      </c>
      <c r="C1211" s="3">
        <v>32.11</v>
      </c>
      <c r="D1211" s="3">
        <v>0</v>
      </c>
      <c r="E1211" s="3">
        <v>0</v>
      </c>
      <c r="F1211" s="3">
        <v>0</v>
      </c>
      <c r="G1211" s="3">
        <v>0</v>
      </c>
      <c r="H1211" s="3">
        <v>2055.3249000000001</v>
      </c>
      <c r="I1211" s="21">
        <f t="shared" si="36"/>
        <v>4362.5314156677759</v>
      </c>
      <c r="J1211" s="21">
        <f t="shared" si="37"/>
        <v>1.1225507537361981</v>
      </c>
      <c r="L1211" s="26">
        <v>1180</v>
      </c>
      <c r="M1211" s="26">
        <v>28882.119152519568</v>
      </c>
      <c r="N1211" s="26">
        <v>-9531.7502525195669</v>
      </c>
    </row>
    <row r="1212" spans="1:14">
      <c r="A1212" s="21">
        <v>1</v>
      </c>
      <c r="B1212" s="3">
        <v>51</v>
      </c>
      <c r="C1212" s="3">
        <v>32.299999999999997</v>
      </c>
      <c r="D1212" s="3">
        <v>1</v>
      </c>
      <c r="E1212" s="3">
        <v>0</v>
      </c>
      <c r="F1212" s="3">
        <v>0</v>
      </c>
      <c r="G1212" s="3">
        <v>0</v>
      </c>
      <c r="H1212" s="3">
        <v>9964.06</v>
      </c>
      <c r="I1212" s="21">
        <f t="shared" si="36"/>
        <v>12351.602741812763</v>
      </c>
      <c r="J1212" s="21">
        <f t="shared" si="37"/>
        <v>0.23961545211618196</v>
      </c>
      <c r="L1212" s="26">
        <v>1181</v>
      </c>
      <c r="M1212" s="26">
        <v>13094.78327215179</v>
      </c>
      <c r="N1212" s="26">
        <v>-5444.0095221517895</v>
      </c>
    </row>
    <row r="1213" spans="1:14">
      <c r="A1213" s="21">
        <v>1</v>
      </c>
      <c r="B1213" s="3">
        <v>18</v>
      </c>
      <c r="C1213" s="3">
        <v>27.28</v>
      </c>
      <c r="D1213" s="3">
        <v>3</v>
      </c>
      <c r="E1213" s="3">
        <v>1</v>
      </c>
      <c r="F1213" s="3">
        <v>1</v>
      </c>
      <c r="G1213" s="3">
        <v>0</v>
      </c>
      <c r="H1213" s="3">
        <v>18223.4512</v>
      </c>
      <c r="I1213" s="21">
        <f t="shared" si="36"/>
        <v>26098.90593077994</v>
      </c>
      <c r="J1213" s="21">
        <f t="shared" si="37"/>
        <v>0.43216044229755668</v>
      </c>
      <c r="L1213" s="26">
        <v>1182</v>
      </c>
      <c r="M1213" s="26">
        <v>4136.6128805264816</v>
      </c>
      <c r="N1213" s="26">
        <v>-1285.9291305264815</v>
      </c>
    </row>
    <row r="1214" spans="1:14">
      <c r="A1214" s="21">
        <v>1</v>
      </c>
      <c r="B1214" s="3">
        <v>35</v>
      </c>
      <c r="C1214" s="3">
        <v>17.86</v>
      </c>
      <c r="D1214" s="3">
        <v>1</v>
      </c>
      <c r="E1214" s="3">
        <v>0</v>
      </c>
      <c r="F1214" s="3">
        <v>0</v>
      </c>
      <c r="G1214" s="3">
        <v>0</v>
      </c>
      <c r="H1214" s="3">
        <v>5116.5003999999999</v>
      </c>
      <c r="I1214" s="21">
        <f t="shared" si="36"/>
        <v>3349.5196182695154</v>
      </c>
      <c r="J1214" s="21">
        <f t="shared" si="37"/>
        <v>0.34534948570129781</v>
      </c>
      <c r="L1214" s="26">
        <v>1183</v>
      </c>
      <c r="M1214" s="26">
        <v>3737.8645418601391</v>
      </c>
      <c r="N1214" s="26">
        <v>-1104.8725418601389</v>
      </c>
    </row>
    <row r="1215" spans="1:14">
      <c r="A1215" s="21">
        <v>1</v>
      </c>
      <c r="B1215" s="3">
        <v>59</v>
      </c>
      <c r="C1215" s="3">
        <v>34.799999999999997</v>
      </c>
      <c r="D1215" s="3">
        <v>2</v>
      </c>
      <c r="E1215" s="3">
        <v>0</v>
      </c>
      <c r="F1215" s="3">
        <v>0</v>
      </c>
      <c r="G1215" s="3">
        <v>1</v>
      </c>
      <c r="H1215" s="3">
        <v>36910.608030000003</v>
      </c>
      <c r="I1215" s="21">
        <f t="shared" si="36"/>
        <v>14943.056118248949</v>
      </c>
      <c r="J1215" s="21">
        <f t="shared" si="37"/>
        <v>0.59515551447693271</v>
      </c>
      <c r="L1215" s="26">
        <v>1184</v>
      </c>
      <c r="M1215" s="26">
        <v>9907.6953763572437</v>
      </c>
      <c r="N1215" s="26">
        <v>-460.31297635724331</v>
      </c>
    </row>
    <row r="1216" spans="1:14">
      <c r="A1216" s="21">
        <v>1</v>
      </c>
      <c r="B1216" s="3">
        <v>36</v>
      </c>
      <c r="C1216" s="3">
        <v>33.4</v>
      </c>
      <c r="D1216" s="3">
        <v>2</v>
      </c>
      <c r="E1216" s="3">
        <v>1</v>
      </c>
      <c r="F1216" s="3">
        <v>0</v>
      </c>
      <c r="G1216" s="3">
        <v>1</v>
      </c>
      <c r="H1216" s="3">
        <v>38415.474000000002</v>
      </c>
      <c r="I1216" s="21">
        <f t="shared" si="36"/>
        <v>32401.686198196003</v>
      </c>
      <c r="J1216" s="21">
        <f t="shared" si="37"/>
        <v>0.15654597420310365</v>
      </c>
      <c r="L1216" s="26">
        <v>1185</v>
      </c>
      <c r="M1216" s="26">
        <v>26850.60561009192</v>
      </c>
      <c r="N1216" s="26">
        <v>-8522.3675100919208</v>
      </c>
    </row>
    <row r="1217" spans="1:14">
      <c r="A1217" s="21">
        <v>1</v>
      </c>
      <c r="B1217" s="3">
        <v>37</v>
      </c>
      <c r="C1217" s="3">
        <v>25.555</v>
      </c>
      <c r="D1217" s="3">
        <v>1</v>
      </c>
      <c r="E1217" s="3">
        <v>1</v>
      </c>
      <c r="F1217" s="3">
        <v>0</v>
      </c>
      <c r="G1217" s="3">
        <v>0</v>
      </c>
      <c r="H1217" s="3">
        <v>20296.863450000001</v>
      </c>
      <c r="I1217" s="21">
        <f t="shared" si="36"/>
        <v>30313.252403237806</v>
      </c>
      <c r="J1217" s="21">
        <f t="shared" si="37"/>
        <v>0.49349442478698868</v>
      </c>
      <c r="L1217" s="26">
        <v>1186</v>
      </c>
      <c r="M1217" s="26">
        <v>8321.3832769171786</v>
      </c>
      <c r="N1217" s="26">
        <v>282.44012308282072</v>
      </c>
    </row>
    <row r="1218" spans="1:14">
      <c r="A1218" s="21">
        <v>1</v>
      </c>
      <c r="B1218" s="3">
        <v>59</v>
      </c>
      <c r="C1218" s="3">
        <v>37.1</v>
      </c>
      <c r="D1218" s="3">
        <v>1</v>
      </c>
      <c r="E1218" s="3">
        <v>0</v>
      </c>
      <c r="F1218" s="3">
        <v>0</v>
      </c>
      <c r="G1218" s="3">
        <v>1</v>
      </c>
      <c r="H1218" s="3">
        <v>12347.172</v>
      </c>
      <c r="I1218" s="21">
        <f t="shared" si="36"/>
        <v>15250.387043714611</v>
      </c>
      <c r="J1218" s="21">
        <f t="shared" si="37"/>
        <v>0.23513198355984755</v>
      </c>
      <c r="L1218" s="26">
        <v>1187</v>
      </c>
      <c r="M1218" s="26">
        <v>30297.350292212417</v>
      </c>
      <c r="N1218" s="26">
        <v>7167.9934577875829</v>
      </c>
    </row>
    <row r="1219" spans="1:14">
      <c r="A1219" s="21">
        <v>1</v>
      </c>
      <c r="B1219" s="3">
        <v>36</v>
      </c>
      <c r="C1219" s="3">
        <v>30.875</v>
      </c>
      <c r="D1219" s="3">
        <v>1</v>
      </c>
      <c r="E1219" s="3">
        <v>0</v>
      </c>
      <c r="F1219" s="3">
        <v>0</v>
      </c>
      <c r="G1219" s="3">
        <v>0</v>
      </c>
      <c r="H1219" s="3">
        <v>5373.3642499999996</v>
      </c>
      <c r="I1219" s="21">
        <f t="shared" si="36"/>
        <v>8013.9429804430074</v>
      </c>
      <c r="J1219" s="21">
        <f t="shared" si="37"/>
        <v>0.49142001315898282</v>
      </c>
      <c r="L1219" s="26">
        <v>1188</v>
      </c>
      <c r="M1219" s="26">
        <v>14835.812601466581</v>
      </c>
      <c r="N1219" s="26">
        <v>-991.01540146658044</v>
      </c>
    </row>
    <row r="1220" spans="1:14">
      <c r="A1220" s="21">
        <v>1</v>
      </c>
      <c r="B1220" s="3">
        <v>39</v>
      </c>
      <c r="C1220" s="3">
        <v>34.1</v>
      </c>
      <c r="D1220" s="3">
        <v>2</v>
      </c>
      <c r="E1220" s="3">
        <v>0</v>
      </c>
      <c r="F1220" s="3">
        <v>1</v>
      </c>
      <c r="G1220" s="3">
        <v>0</v>
      </c>
      <c r="H1220" s="3">
        <v>23563.016179999999</v>
      </c>
      <c r="I1220" s="21">
        <f t="shared" si="36"/>
        <v>9490.1549594150838</v>
      </c>
      <c r="J1220" s="21">
        <f t="shared" si="37"/>
        <v>0.59724362590430113</v>
      </c>
      <c r="L1220" s="26">
        <v>1189</v>
      </c>
      <c r="M1220" s="26">
        <v>31758.777966589092</v>
      </c>
      <c r="N1220" s="26">
        <v>-9987.4356665890919</v>
      </c>
    </row>
    <row r="1221" spans="1:14">
      <c r="A1221" s="21">
        <v>1</v>
      </c>
      <c r="B1221" s="3">
        <v>18</v>
      </c>
      <c r="C1221" s="3">
        <v>21.47</v>
      </c>
      <c r="D1221" s="3">
        <v>0</v>
      </c>
      <c r="E1221" s="3">
        <v>0</v>
      </c>
      <c r="F1221" s="3">
        <v>0</v>
      </c>
      <c r="G1221" s="3">
        <v>0</v>
      </c>
      <c r="H1221" s="3">
        <v>1702.4553000000001</v>
      </c>
      <c r="I1221" s="21">
        <f t="shared" si="36"/>
        <v>-268.6379483901992</v>
      </c>
      <c r="J1221" s="21">
        <f t="shared" si="37"/>
        <v>1.1577944210283813</v>
      </c>
      <c r="L1221" s="26">
        <v>1190</v>
      </c>
      <c r="M1221" s="26">
        <v>2444.9766907244548</v>
      </c>
      <c r="N1221" s="26">
        <v>10681.700759275544</v>
      </c>
    </row>
    <row r="1222" spans="1:14">
      <c r="A1222" s="21">
        <v>1</v>
      </c>
      <c r="B1222" s="3">
        <v>52</v>
      </c>
      <c r="C1222" s="3">
        <v>33.299999999999997</v>
      </c>
      <c r="D1222" s="3">
        <v>2</v>
      </c>
      <c r="E1222" s="3">
        <v>0</v>
      </c>
      <c r="F1222" s="3">
        <v>0</v>
      </c>
      <c r="G1222" s="3">
        <v>1</v>
      </c>
      <c r="H1222" s="3">
        <v>10806.839</v>
      </c>
      <c r="I1222" s="21">
        <f t="shared" si="36"/>
        <v>12636.049381774439</v>
      </c>
      <c r="J1222" s="21">
        <f t="shared" si="37"/>
        <v>0.16926414669214923</v>
      </c>
      <c r="L1222" s="26">
        <v>1191</v>
      </c>
      <c r="M1222" s="26">
        <v>7843.8737077303194</v>
      </c>
      <c r="N1222" s="26">
        <v>-2516.4734577303198</v>
      </c>
    </row>
    <row r="1223" spans="1:14">
      <c r="A1223" s="21">
        <v>1</v>
      </c>
      <c r="B1223" s="3">
        <v>27</v>
      </c>
      <c r="C1223" s="3">
        <v>31.254999999999999</v>
      </c>
      <c r="D1223" s="3">
        <v>1</v>
      </c>
      <c r="E1223" s="3">
        <v>0</v>
      </c>
      <c r="F1223" s="3">
        <v>0</v>
      </c>
      <c r="G1223" s="3">
        <v>0</v>
      </c>
      <c r="H1223" s="3">
        <v>3956.0714499999999</v>
      </c>
      <c r="I1223" s="21">
        <f t="shared" si="36"/>
        <v>5829.569172016264</v>
      </c>
      <c r="J1223" s="21">
        <f t="shared" si="37"/>
        <v>0.47357529956044253</v>
      </c>
      <c r="L1223" s="26">
        <v>1192</v>
      </c>
      <c r="M1223" s="26">
        <v>6210.5659608042515</v>
      </c>
      <c r="N1223" s="26">
        <v>7514.9058791957486</v>
      </c>
    </row>
    <row r="1224" spans="1:14">
      <c r="A1224" s="21">
        <v>1</v>
      </c>
      <c r="B1224" s="3">
        <v>18</v>
      </c>
      <c r="C1224" s="3">
        <v>39.14</v>
      </c>
      <c r="D1224" s="3">
        <v>0</v>
      </c>
      <c r="E1224" s="3">
        <v>0</v>
      </c>
      <c r="F1224" s="3">
        <v>0</v>
      </c>
      <c r="G1224" s="3">
        <v>0</v>
      </c>
      <c r="H1224" s="3">
        <v>12890.057650000001</v>
      </c>
      <c r="I1224" s="21">
        <f t="shared" si="36"/>
        <v>5715.1544363398334</v>
      </c>
      <c r="J1224" s="21">
        <f t="shared" si="37"/>
        <v>0.55662305076348262</v>
      </c>
      <c r="L1224" s="26">
        <v>1193</v>
      </c>
      <c r="M1224" s="26">
        <v>14182.818402987574</v>
      </c>
      <c r="N1224" s="26">
        <v>-1163.6573529875732</v>
      </c>
    </row>
    <row r="1225" spans="1:14">
      <c r="A1225" s="21">
        <v>1</v>
      </c>
      <c r="B1225" s="3">
        <v>40</v>
      </c>
      <c r="C1225" s="3">
        <v>25.08</v>
      </c>
      <c r="D1225" s="3">
        <v>0</v>
      </c>
      <c r="E1225" s="3">
        <v>0</v>
      </c>
      <c r="F1225" s="3">
        <v>1</v>
      </c>
      <c r="G1225" s="3">
        <v>0</v>
      </c>
      <c r="H1225" s="3">
        <v>5415.6611999999996</v>
      </c>
      <c r="I1225" s="21">
        <f t="shared" ref="I1225:I1288" si="38">SUMPRODUCT($A$7:$G$7,A1225:G1225)</f>
        <v>5749.5282219095707</v>
      </c>
      <c r="J1225" s="21">
        <f t="shared" si="37"/>
        <v>6.1648432126731108E-2</v>
      </c>
      <c r="L1225" s="26">
        <v>1194</v>
      </c>
      <c r="M1225" s="26">
        <v>12556.731131500786</v>
      </c>
      <c r="N1225" s="26">
        <v>-3885.5398815007866</v>
      </c>
    </row>
    <row r="1226" spans="1:14">
      <c r="A1226" s="21">
        <v>1</v>
      </c>
      <c r="B1226" s="3">
        <v>29</v>
      </c>
      <c r="C1226" s="3">
        <v>37.29</v>
      </c>
      <c r="D1226" s="3">
        <v>2</v>
      </c>
      <c r="E1226" s="3">
        <v>0</v>
      </c>
      <c r="F1226" s="3">
        <v>1</v>
      </c>
      <c r="G1226" s="3">
        <v>0</v>
      </c>
      <c r="H1226" s="3">
        <v>4058.1161000000002</v>
      </c>
      <c r="I1226" s="21">
        <f t="shared" si="38"/>
        <v>8000.3569109627124</v>
      </c>
      <c r="J1226" s="21">
        <f t="shared" ref="J1226:J1289" si="39">ABS((H1226-I1226)/H1226)</f>
        <v>0.97144603895455628</v>
      </c>
      <c r="L1226" s="26">
        <v>1195</v>
      </c>
      <c r="M1226" s="26">
        <v>3168.9579101340178</v>
      </c>
      <c r="N1226" s="26">
        <v>965.12453986598211</v>
      </c>
    </row>
    <row r="1227" spans="1:14">
      <c r="A1227" s="21">
        <v>1</v>
      </c>
      <c r="B1227" s="3">
        <v>46</v>
      </c>
      <c r="C1227" s="3">
        <v>34.6</v>
      </c>
      <c r="D1227" s="3">
        <v>1</v>
      </c>
      <c r="E1227" s="3">
        <v>1</v>
      </c>
      <c r="F1227" s="3">
        <v>0</v>
      </c>
      <c r="G1227" s="3">
        <v>1</v>
      </c>
      <c r="H1227" s="3">
        <v>41661.601999999999</v>
      </c>
      <c r="I1227" s="21">
        <f t="shared" si="38"/>
        <v>34906.575561705766</v>
      </c>
      <c r="J1227" s="21">
        <f t="shared" si="39"/>
        <v>0.1621403430020342</v>
      </c>
      <c r="L1227" s="26">
        <v>1196</v>
      </c>
      <c r="M1227" s="26">
        <v>3590.6238978691563</v>
      </c>
      <c r="N1227" s="26">
        <v>15248.079762130843</v>
      </c>
    </row>
    <row r="1228" spans="1:14">
      <c r="A1228" s="21">
        <v>1</v>
      </c>
      <c r="B1228" s="3">
        <v>38</v>
      </c>
      <c r="C1228" s="3">
        <v>30.21</v>
      </c>
      <c r="D1228" s="3">
        <v>3</v>
      </c>
      <c r="E1228" s="3">
        <v>0</v>
      </c>
      <c r="F1228" s="3">
        <v>0</v>
      </c>
      <c r="G1228" s="3">
        <v>0</v>
      </c>
      <c r="H1228" s="3">
        <v>7537.1638999999996</v>
      </c>
      <c r="I1228" s="21">
        <f t="shared" si="38"/>
        <v>9245.8475629356326</v>
      </c>
      <c r="J1228" s="21">
        <f t="shared" si="39"/>
        <v>0.22670114191567908</v>
      </c>
      <c r="L1228" s="26">
        <v>1197</v>
      </c>
      <c r="M1228" s="26">
        <v>26727.626787149675</v>
      </c>
      <c r="N1228" s="26">
        <v>6579.9240128503225</v>
      </c>
    </row>
    <row r="1229" spans="1:14">
      <c r="A1229" s="21">
        <v>1</v>
      </c>
      <c r="B1229" s="3">
        <v>30</v>
      </c>
      <c r="C1229" s="3">
        <v>21.945</v>
      </c>
      <c r="D1229" s="3">
        <v>1</v>
      </c>
      <c r="E1229" s="3">
        <v>0</v>
      </c>
      <c r="F1229" s="3">
        <v>0</v>
      </c>
      <c r="G1229" s="3">
        <v>0</v>
      </c>
      <c r="H1229" s="3">
        <v>4718.2035500000002</v>
      </c>
      <c r="I1229" s="21">
        <f t="shared" si="38"/>
        <v>3447.8375175282081</v>
      </c>
      <c r="J1229" s="21">
        <f t="shared" si="39"/>
        <v>0.26924782261074598</v>
      </c>
      <c r="L1229" s="26">
        <v>1198</v>
      </c>
      <c r="M1229" s="26">
        <v>8874.8267177221096</v>
      </c>
      <c r="N1229" s="26">
        <v>-3174.98921772211</v>
      </c>
    </row>
    <row r="1230" spans="1:14">
      <c r="A1230" s="21">
        <v>1</v>
      </c>
      <c r="B1230" s="3">
        <v>40</v>
      </c>
      <c r="C1230" s="3">
        <v>24.97</v>
      </c>
      <c r="D1230" s="3">
        <v>2</v>
      </c>
      <c r="E1230" s="3">
        <v>0</v>
      </c>
      <c r="F1230" s="3">
        <v>1</v>
      </c>
      <c r="G1230" s="3">
        <v>0</v>
      </c>
      <c r="H1230" s="3">
        <v>6593.5083000000004</v>
      </c>
      <c r="I1230" s="21">
        <f t="shared" si="38"/>
        <v>6655.3659639288935</v>
      </c>
      <c r="J1230" s="21">
        <f t="shared" si="39"/>
        <v>9.3816009799962009E-3</v>
      </c>
      <c r="L1230" s="26">
        <v>1199</v>
      </c>
      <c r="M1230" s="26">
        <v>8527.2337141491334</v>
      </c>
      <c r="N1230" s="26">
        <v>-2133.6302641491338</v>
      </c>
    </row>
    <row r="1231" spans="1:14">
      <c r="A1231" s="21">
        <v>1</v>
      </c>
      <c r="B1231" s="3">
        <v>50</v>
      </c>
      <c r="C1231" s="3">
        <v>25.3</v>
      </c>
      <c r="D1231" s="3">
        <v>0</v>
      </c>
      <c r="E1231" s="3">
        <v>0</v>
      </c>
      <c r="F1231" s="3">
        <v>1</v>
      </c>
      <c r="G1231" s="3">
        <v>0</v>
      </c>
      <c r="H1231" s="3">
        <v>8442.6669999999995</v>
      </c>
      <c r="I1231" s="21">
        <f t="shared" si="38"/>
        <v>8394.0932218010694</v>
      </c>
      <c r="J1231" s="21">
        <f t="shared" si="39"/>
        <v>5.7533689530725411E-3</v>
      </c>
      <c r="L1231" s="26">
        <v>1200</v>
      </c>
      <c r="M1231" s="26">
        <v>4699.1051681522658</v>
      </c>
      <c r="N1231" s="26">
        <v>235.59983184773409</v>
      </c>
    </row>
    <row r="1232" spans="1:14">
      <c r="A1232" s="21">
        <v>1</v>
      </c>
      <c r="B1232" s="3">
        <v>20</v>
      </c>
      <c r="C1232" s="3">
        <v>24.42</v>
      </c>
      <c r="D1232" s="3">
        <v>0</v>
      </c>
      <c r="E1232" s="3">
        <v>1</v>
      </c>
      <c r="F1232" s="3">
        <v>1</v>
      </c>
      <c r="G1232" s="3">
        <v>0</v>
      </c>
      <c r="H1232" s="3">
        <v>26125.674770000001</v>
      </c>
      <c r="I1232" s="21">
        <f t="shared" si="38"/>
        <v>24229.77206143404</v>
      </c>
      <c r="J1232" s="21">
        <f t="shared" si="39"/>
        <v>7.2568564267018229E-2</v>
      </c>
      <c r="L1232" s="26">
        <v>1201</v>
      </c>
      <c r="M1232" s="26">
        <v>6522.6995663139605</v>
      </c>
      <c r="N1232" s="26">
        <v>-323.94776631396053</v>
      </c>
    </row>
    <row r="1233" spans="1:14">
      <c r="A1233" s="21">
        <v>1</v>
      </c>
      <c r="B1233" s="3">
        <v>41</v>
      </c>
      <c r="C1233" s="3">
        <v>23.94</v>
      </c>
      <c r="D1233" s="3">
        <v>1</v>
      </c>
      <c r="E1233" s="3">
        <v>0</v>
      </c>
      <c r="F1233" s="3">
        <v>0</v>
      </c>
      <c r="G1233" s="3">
        <v>0</v>
      </c>
      <c r="H1233" s="3">
        <v>6858.4795999999997</v>
      </c>
      <c r="I1233" s="21">
        <f t="shared" si="38"/>
        <v>6950.4972771956</v>
      </c>
      <c r="J1233" s="21">
        <f t="shared" si="39"/>
        <v>1.3416629130981203E-2</v>
      </c>
      <c r="L1233" s="26">
        <v>1202</v>
      </c>
      <c r="M1233" s="26">
        <v>14272.643711075625</v>
      </c>
      <c r="N1233" s="26">
        <v>-5539.4144610756248</v>
      </c>
    </row>
    <row r="1234" spans="1:14">
      <c r="A1234" s="21">
        <v>1</v>
      </c>
      <c r="B1234" s="3">
        <v>33</v>
      </c>
      <c r="C1234" s="3">
        <v>39.82</v>
      </c>
      <c r="D1234" s="3">
        <v>1</v>
      </c>
      <c r="E1234" s="3">
        <v>0</v>
      </c>
      <c r="F1234" s="3">
        <v>1</v>
      </c>
      <c r="G1234" s="3">
        <v>0</v>
      </c>
      <c r="H1234" s="3">
        <v>4795.6567999999997</v>
      </c>
      <c r="I1234" s="21">
        <f t="shared" si="38"/>
        <v>9413.6009059170428</v>
      </c>
      <c r="J1234" s="21">
        <f t="shared" si="39"/>
        <v>0.96294299164966168</v>
      </c>
      <c r="L1234" s="26">
        <v>1203</v>
      </c>
      <c r="M1234" s="26">
        <v>4362.5314156677759</v>
      </c>
      <c r="N1234" s="26">
        <v>-2307.2065156677759</v>
      </c>
    </row>
    <row r="1235" spans="1:14">
      <c r="A1235" s="21">
        <v>1</v>
      </c>
      <c r="B1235" s="3">
        <v>38</v>
      </c>
      <c r="C1235" s="3">
        <v>16.815000000000001</v>
      </c>
      <c r="D1235" s="3">
        <v>2</v>
      </c>
      <c r="E1235" s="3">
        <v>0</v>
      </c>
      <c r="F1235" s="3">
        <v>0</v>
      </c>
      <c r="G1235" s="3">
        <v>0</v>
      </c>
      <c r="H1235" s="3">
        <v>6640.5448500000002</v>
      </c>
      <c r="I1235" s="21">
        <f t="shared" si="38"/>
        <v>4238.2027397687016</v>
      </c>
      <c r="J1235" s="21">
        <f t="shared" si="39"/>
        <v>0.36176882537451704</v>
      </c>
      <c r="L1235" s="26">
        <v>1204</v>
      </c>
      <c r="M1235" s="26">
        <v>12351.602741812763</v>
      </c>
      <c r="N1235" s="26">
        <v>-2387.5427418127638</v>
      </c>
    </row>
    <row r="1236" spans="1:14">
      <c r="A1236" s="21">
        <v>1</v>
      </c>
      <c r="B1236" s="3">
        <v>42</v>
      </c>
      <c r="C1236" s="3">
        <v>37.18</v>
      </c>
      <c r="D1236" s="3">
        <v>2</v>
      </c>
      <c r="E1236" s="3">
        <v>0</v>
      </c>
      <c r="F1236" s="3">
        <v>1</v>
      </c>
      <c r="G1236" s="3">
        <v>0</v>
      </c>
      <c r="H1236" s="3">
        <v>7162.0122000000001</v>
      </c>
      <c r="I1236" s="21">
        <f t="shared" si="38"/>
        <v>11304.18944226744</v>
      </c>
      <c r="J1236" s="21">
        <f t="shared" si="39"/>
        <v>0.57835383780377247</v>
      </c>
      <c r="L1236" s="26">
        <v>1205</v>
      </c>
      <c r="M1236" s="26">
        <v>26098.90593077994</v>
      </c>
      <c r="N1236" s="26">
        <v>-7875.4547307799403</v>
      </c>
    </row>
    <row r="1237" spans="1:14">
      <c r="A1237" s="21">
        <v>1</v>
      </c>
      <c r="B1237" s="3">
        <v>56</v>
      </c>
      <c r="C1237" s="3">
        <v>34.43</v>
      </c>
      <c r="D1237" s="3">
        <v>0</v>
      </c>
      <c r="E1237" s="3">
        <v>0</v>
      </c>
      <c r="F1237" s="3">
        <v>1</v>
      </c>
      <c r="G1237" s="3">
        <v>0</v>
      </c>
      <c r="H1237" s="3">
        <v>10594.225700000001</v>
      </c>
      <c r="I1237" s="21">
        <f t="shared" si="38"/>
        <v>13027.926951662444</v>
      </c>
      <c r="J1237" s="21">
        <f t="shared" si="39"/>
        <v>0.22971959637054395</v>
      </c>
      <c r="L1237" s="26">
        <v>1206</v>
      </c>
      <c r="M1237" s="26">
        <v>3349.5196182695154</v>
      </c>
      <c r="N1237" s="26">
        <v>1766.9807817304845</v>
      </c>
    </row>
    <row r="1238" spans="1:14">
      <c r="A1238" s="21">
        <v>1</v>
      </c>
      <c r="B1238" s="3">
        <v>58</v>
      </c>
      <c r="C1238" s="3">
        <v>30.305</v>
      </c>
      <c r="D1238" s="3">
        <v>0</v>
      </c>
      <c r="E1238" s="3">
        <v>0</v>
      </c>
      <c r="F1238" s="3">
        <v>0</v>
      </c>
      <c r="G1238" s="3">
        <v>0</v>
      </c>
      <c r="H1238" s="3">
        <v>11938.255950000001</v>
      </c>
      <c r="I1238" s="21">
        <f t="shared" si="38"/>
        <v>13003.513868975879</v>
      </c>
      <c r="J1238" s="21">
        <f t="shared" si="39"/>
        <v>8.9230614876863817E-2</v>
      </c>
      <c r="L1238" s="26">
        <v>1207</v>
      </c>
      <c r="M1238" s="26">
        <v>14943.056118248949</v>
      </c>
      <c r="N1238" s="26">
        <v>21967.551911751056</v>
      </c>
    </row>
    <row r="1239" spans="1:14">
      <c r="A1239" s="21">
        <v>1</v>
      </c>
      <c r="B1239" s="3">
        <v>52</v>
      </c>
      <c r="C1239" s="3">
        <v>34.484999999999999</v>
      </c>
      <c r="D1239" s="3">
        <v>3</v>
      </c>
      <c r="E1239" s="3">
        <v>1</v>
      </c>
      <c r="F1239" s="3">
        <v>0</v>
      </c>
      <c r="G1239" s="3">
        <v>0</v>
      </c>
      <c r="H1239" s="3">
        <v>60021.398970000002</v>
      </c>
      <c r="I1239" s="21">
        <f t="shared" si="38"/>
        <v>38135.503670617778</v>
      </c>
      <c r="J1239" s="21">
        <f t="shared" si="39"/>
        <v>0.36463487481058665</v>
      </c>
      <c r="L1239" s="26">
        <v>1208</v>
      </c>
      <c r="M1239" s="26">
        <v>32401.686198196003</v>
      </c>
      <c r="N1239" s="26">
        <v>6013.7878018039992</v>
      </c>
    </row>
    <row r="1240" spans="1:14">
      <c r="A1240" s="21">
        <v>1</v>
      </c>
      <c r="B1240" s="3">
        <v>20</v>
      </c>
      <c r="C1240" s="3">
        <v>21.8</v>
      </c>
      <c r="D1240" s="3">
        <v>0</v>
      </c>
      <c r="E1240" s="3">
        <v>1</v>
      </c>
      <c r="F1240" s="3">
        <v>0</v>
      </c>
      <c r="G1240" s="3">
        <v>1</v>
      </c>
      <c r="H1240" s="3">
        <v>20167.336029999999</v>
      </c>
      <c r="I1240" s="21">
        <f t="shared" si="38"/>
        <v>23418.256176454208</v>
      </c>
      <c r="J1240" s="21">
        <f t="shared" si="39"/>
        <v>0.1611973014987349</v>
      </c>
      <c r="L1240" s="26">
        <v>1209</v>
      </c>
      <c r="M1240" s="26">
        <v>30313.252403237806</v>
      </c>
      <c r="N1240" s="26">
        <v>-10016.388953237805</v>
      </c>
    </row>
    <row r="1241" spans="1:14">
      <c r="A1241" s="21">
        <v>1</v>
      </c>
      <c r="B1241" s="3">
        <v>54</v>
      </c>
      <c r="C1241" s="3">
        <v>24.605</v>
      </c>
      <c r="D1241" s="3">
        <v>3</v>
      </c>
      <c r="E1241" s="3">
        <v>0</v>
      </c>
      <c r="F1241" s="3">
        <v>0</v>
      </c>
      <c r="G1241" s="3">
        <v>0</v>
      </c>
      <c r="H1241" s="3">
        <v>12479.70895</v>
      </c>
      <c r="I1241" s="21">
        <f t="shared" si="38"/>
        <v>11459.865131758252</v>
      </c>
      <c r="J1241" s="21">
        <f t="shared" si="39"/>
        <v>8.1720160488338037E-2</v>
      </c>
      <c r="L1241" s="26">
        <v>1210</v>
      </c>
      <c r="M1241" s="26">
        <v>15250.387043714611</v>
      </c>
      <c r="N1241" s="26">
        <v>-2903.2150437146101</v>
      </c>
    </row>
    <row r="1242" spans="1:14">
      <c r="A1242" s="21">
        <v>1</v>
      </c>
      <c r="B1242" s="3">
        <v>58</v>
      </c>
      <c r="C1242" s="3">
        <v>23.3</v>
      </c>
      <c r="D1242" s="3">
        <v>0</v>
      </c>
      <c r="E1242" s="3">
        <v>0</v>
      </c>
      <c r="F1242" s="3">
        <v>0</v>
      </c>
      <c r="G1242" s="3">
        <v>1</v>
      </c>
      <c r="H1242" s="3">
        <v>11345.519</v>
      </c>
      <c r="I1242" s="21">
        <f t="shared" si="38"/>
        <v>9848.5860893558365</v>
      </c>
      <c r="J1242" s="21">
        <f t="shared" si="39"/>
        <v>0.13194045249443095</v>
      </c>
      <c r="L1242" s="26">
        <v>1211</v>
      </c>
      <c r="M1242" s="26">
        <v>8013.9429804430074</v>
      </c>
      <c r="N1242" s="26">
        <v>-2640.5787304430078</v>
      </c>
    </row>
    <row r="1243" spans="1:14">
      <c r="A1243" s="21">
        <v>1</v>
      </c>
      <c r="B1243" s="3">
        <v>45</v>
      </c>
      <c r="C1243" s="3">
        <v>27.83</v>
      </c>
      <c r="D1243" s="3">
        <v>2</v>
      </c>
      <c r="E1243" s="3">
        <v>0</v>
      </c>
      <c r="F1243" s="3">
        <v>1</v>
      </c>
      <c r="G1243" s="3">
        <v>0</v>
      </c>
      <c r="H1243" s="3">
        <v>8515.7587000000003</v>
      </c>
      <c r="I1243" s="21">
        <f t="shared" si="38"/>
        <v>8908.9121343900679</v>
      </c>
      <c r="J1243" s="21">
        <f t="shared" si="39"/>
        <v>4.6167751839899782E-2</v>
      </c>
      <c r="L1243" s="26">
        <v>1212</v>
      </c>
      <c r="M1243" s="26">
        <v>9490.1549594150838</v>
      </c>
      <c r="N1243" s="26">
        <v>14072.861220584915</v>
      </c>
    </row>
    <row r="1244" spans="1:14">
      <c r="A1244" s="21">
        <v>1</v>
      </c>
      <c r="B1244" s="3">
        <v>26</v>
      </c>
      <c r="C1244" s="3">
        <v>31.065000000000001</v>
      </c>
      <c r="D1244" s="3">
        <v>0</v>
      </c>
      <c r="E1244" s="3">
        <v>0</v>
      </c>
      <c r="F1244" s="3">
        <v>0</v>
      </c>
      <c r="G1244" s="3">
        <v>0</v>
      </c>
      <c r="H1244" s="3">
        <v>2699.56835</v>
      </c>
      <c r="I1244" s="21">
        <f t="shared" si="38"/>
        <v>5036.6767833720196</v>
      </c>
      <c r="J1244" s="21">
        <f t="shared" si="39"/>
        <v>0.86573412129832517</v>
      </c>
      <c r="L1244" s="26">
        <v>1213</v>
      </c>
      <c r="M1244" s="26">
        <v>-268.6379483901992</v>
      </c>
      <c r="N1244" s="26">
        <v>1971.0932483901993</v>
      </c>
    </row>
    <row r="1245" spans="1:14">
      <c r="A1245" s="21">
        <v>1</v>
      </c>
      <c r="B1245" s="3">
        <v>63</v>
      </c>
      <c r="C1245" s="3">
        <v>21.66</v>
      </c>
      <c r="D1245" s="3">
        <v>0</v>
      </c>
      <c r="E1245" s="3">
        <v>0</v>
      </c>
      <c r="F1245" s="3">
        <v>0</v>
      </c>
      <c r="G1245" s="3">
        <v>0</v>
      </c>
      <c r="H1245" s="3">
        <v>14449.8544</v>
      </c>
      <c r="I1245" s="21">
        <f t="shared" si="38"/>
        <v>11360.991483335241</v>
      </c>
      <c r="J1245" s="21">
        <f t="shared" si="39"/>
        <v>0.21376429347722414</v>
      </c>
      <c r="L1245" s="26">
        <v>1214</v>
      </c>
      <c r="M1245" s="26">
        <v>12636.049381774439</v>
      </c>
      <c r="N1245" s="26">
        <v>-1829.2103817744392</v>
      </c>
    </row>
    <row r="1246" spans="1:14">
      <c r="A1246" s="21">
        <v>1</v>
      </c>
      <c r="B1246" s="3">
        <v>58</v>
      </c>
      <c r="C1246" s="3">
        <v>28.215</v>
      </c>
      <c r="D1246" s="3">
        <v>0</v>
      </c>
      <c r="E1246" s="3">
        <v>0</v>
      </c>
      <c r="F1246" s="3">
        <v>0</v>
      </c>
      <c r="G1246" s="3">
        <v>0</v>
      </c>
      <c r="H1246" s="3">
        <v>12224.350850000001</v>
      </c>
      <c r="I1246" s="21">
        <f t="shared" si="38"/>
        <v>12295.753479384155</v>
      </c>
      <c r="J1246" s="21">
        <f t="shared" si="39"/>
        <v>5.8410160392405909E-3</v>
      </c>
      <c r="L1246" s="26">
        <v>1215</v>
      </c>
      <c r="M1246" s="26">
        <v>5829.569172016264</v>
      </c>
      <c r="N1246" s="26">
        <v>-1873.4977220162641</v>
      </c>
    </row>
    <row r="1247" spans="1:14">
      <c r="A1247" s="21">
        <v>1</v>
      </c>
      <c r="B1247" s="3">
        <v>37</v>
      </c>
      <c r="C1247" s="3">
        <v>22.704999999999998</v>
      </c>
      <c r="D1247" s="3">
        <v>3</v>
      </c>
      <c r="E1247" s="3">
        <v>0</v>
      </c>
      <c r="F1247" s="3">
        <v>0</v>
      </c>
      <c r="G1247" s="3">
        <v>0</v>
      </c>
      <c r="H1247" s="3">
        <v>6985.50695</v>
      </c>
      <c r="I1247" s="21">
        <f t="shared" si="38"/>
        <v>6447.3379551403232</v>
      </c>
      <c r="J1247" s="21">
        <f t="shared" si="39"/>
        <v>7.7040792989215595E-2</v>
      </c>
      <c r="L1247" s="26">
        <v>1216</v>
      </c>
      <c r="M1247" s="26">
        <v>5715.1544363398334</v>
      </c>
      <c r="N1247" s="26">
        <v>7174.9032136601672</v>
      </c>
    </row>
    <row r="1248" spans="1:14">
      <c r="A1248" s="21">
        <v>1</v>
      </c>
      <c r="B1248" s="3">
        <v>25</v>
      </c>
      <c r="C1248" s="3">
        <v>42.13</v>
      </c>
      <c r="D1248" s="3">
        <v>1</v>
      </c>
      <c r="E1248" s="3">
        <v>0</v>
      </c>
      <c r="F1248" s="3">
        <v>1</v>
      </c>
      <c r="G1248" s="3">
        <v>0</v>
      </c>
      <c r="H1248" s="3">
        <v>3238.4357</v>
      </c>
      <c r="I1248" s="21">
        <f t="shared" si="38"/>
        <v>8139.8112641497892</v>
      </c>
      <c r="J1248" s="21">
        <f t="shared" si="39"/>
        <v>1.5135009671953001</v>
      </c>
      <c r="L1248" s="26">
        <v>1217</v>
      </c>
      <c r="M1248" s="26">
        <v>5749.5282219095707</v>
      </c>
      <c r="N1248" s="26">
        <v>-333.86702190957112</v>
      </c>
    </row>
    <row r="1249" spans="1:14">
      <c r="A1249" s="21">
        <v>1</v>
      </c>
      <c r="B1249" s="3">
        <v>52</v>
      </c>
      <c r="C1249" s="3">
        <v>41.8</v>
      </c>
      <c r="D1249" s="3">
        <v>2</v>
      </c>
      <c r="E1249" s="3">
        <v>1</v>
      </c>
      <c r="F1249" s="3">
        <v>1</v>
      </c>
      <c r="G1249" s="3">
        <v>0</v>
      </c>
      <c r="H1249" s="3">
        <v>47269.853999999999</v>
      </c>
      <c r="I1249" s="21">
        <f t="shared" si="38"/>
        <v>39282.651247932328</v>
      </c>
      <c r="J1249" s="21">
        <f t="shared" si="39"/>
        <v>0.16897032836335121</v>
      </c>
      <c r="L1249" s="26">
        <v>1218</v>
      </c>
      <c r="M1249" s="26">
        <v>8000.3569109627124</v>
      </c>
      <c r="N1249" s="26">
        <v>-3942.2408109627122</v>
      </c>
    </row>
    <row r="1250" spans="1:14">
      <c r="A1250" s="21">
        <v>1</v>
      </c>
      <c r="B1250" s="3">
        <v>64</v>
      </c>
      <c r="C1250" s="3">
        <v>36.96</v>
      </c>
      <c r="D1250" s="3">
        <v>2</v>
      </c>
      <c r="E1250" s="3">
        <v>1</v>
      </c>
      <c r="F1250" s="3">
        <v>1</v>
      </c>
      <c r="G1250" s="3">
        <v>0</v>
      </c>
      <c r="H1250" s="3">
        <v>49577.662400000001</v>
      </c>
      <c r="I1250" s="21">
        <f t="shared" si="38"/>
        <v>40727.703875325489</v>
      </c>
      <c r="J1250" s="21">
        <f t="shared" si="39"/>
        <v>0.17850697463853221</v>
      </c>
      <c r="L1250" s="26">
        <v>1219</v>
      </c>
      <c r="M1250" s="26">
        <v>34906.575561705766</v>
      </c>
      <c r="N1250" s="26">
        <v>6755.0264382942332</v>
      </c>
    </row>
    <row r="1251" spans="1:14">
      <c r="A1251" s="21">
        <v>1</v>
      </c>
      <c r="B1251" s="3">
        <v>22</v>
      </c>
      <c r="C1251" s="3">
        <v>21.28</v>
      </c>
      <c r="D1251" s="3">
        <v>3</v>
      </c>
      <c r="E1251" s="3">
        <v>0</v>
      </c>
      <c r="F1251" s="3">
        <v>0</v>
      </c>
      <c r="G1251" s="3">
        <v>0</v>
      </c>
      <c r="H1251" s="3">
        <v>4296.2712000000001</v>
      </c>
      <c r="I1251" s="21">
        <f t="shared" si="38"/>
        <v>2109.6781937705682</v>
      </c>
      <c r="J1251" s="21">
        <f t="shared" si="39"/>
        <v>0.50895134511746642</v>
      </c>
      <c r="L1251" s="26">
        <v>1220</v>
      </c>
      <c r="M1251" s="26">
        <v>9245.8475629356326</v>
      </c>
      <c r="N1251" s="26">
        <v>-1708.683662935633</v>
      </c>
    </row>
    <row r="1252" spans="1:14">
      <c r="A1252" s="21">
        <v>1</v>
      </c>
      <c r="B1252" s="3">
        <v>28</v>
      </c>
      <c r="C1252" s="3">
        <v>33.11</v>
      </c>
      <c r="D1252" s="3">
        <v>0</v>
      </c>
      <c r="E1252" s="3">
        <v>0</v>
      </c>
      <c r="F1252" s="3">
        <v>1</v>
      </c>
      <c r="G1252" s="3">
        <v>0</v>
      </c>
      <c r="H1252" s="3">
        <v>3171.6149</v>
      </c>
      <c r="I1252" s="21">
        <f t="shared" si="38"/>
        <v>5384.7414523142988</v>
      </c>
      <c r="J1252" s="21">
        <f t="shared" si="39"/>
        <v>0.69779169984171119</v>
      </c>
      <c r="L1252" s="26">
        <v>1221</v>
      </c>
      <c r="M1252" s="26">
        <v>3447.8375175282081</v>
      </c>
      <c r="N1252" s="26">
        <v>1270.3660324717921</v>
      </c>
    </row>
    <row r="1253" spans="1:14">
      <c r="A1253" s="21">
        <v>1</v>
      </c>
      <c r="B1253" s="3">
        <v>18</v>
      </c>
      <c r="C1253" s="3">
        <v>33.33</v>
      </c>
      <c r="D1253" s="3">
        <v>0</v>
      </c>
      <c r="E1253" s="3">
        <v>0</v>
      </c>
      <c r="F1253" s="3">
        <v>1</v>
      </c>
      <c r="G1253" s="3">
        <v>0</v>
      </c>
      <c r="H1253" s="3">
        <v>1135.9407000000001</v>
      </c>
      <c r="I1253" s="21">
        <f t="shared" si="38"/>
        <v>2889.1786397052665</v>
      </c>
      <c r="J1253" s="21">
        <f t="shared" si="39"/>
        <v>1.5434238245933667</v>
      </c>
      <c r="L1253" s="26">
        <v>1222</v>
      </c>
      <c r="M1253" s="26">
        <v>6655.3659639288935</v>
      </c>
      <c r="N1253" s="26">
        <v>-61.857663928893089</v>
      </c>
    </row>
    <row r="1254" spans="1:14">
      <c r="A1254" s="21">
        <v>1</v>
      </c>
      <c r="B1254" s="3">
        <v>28</v>
      </c>
      <c r="C1254" s="3">
        <v>24.3</v>
      </c>
      <c r="D1254" s="3">
        <v>5</v>
      </c>
      <c r="E1254" s="3">
        <v>0</v>
      </c>
      <c r="F1254" s="3">
        <v>0</v>
      </c>
      <c r="G1254" s="3">
        <v>1</v>
      </c>
      <c r="H1254" s="3">
        <v>5615.3689999999997</v>
      </c>
      <c r="I1254" s="21">
        <f t="shared" si="38"/>
        <v>4834.7564274377701</v>
      </c>
      <c r="J1254" s="21">
        <f t="shared" si="39"/>
        <v>0.13901358442557019</v>
      </c>
      <c r="L1254" s="26">
        <v>1223</v>
      </c>
      <c r="M1254" s="26">
        <v>8394.0932218010694</v>
      </c>
      <c r="N1254" s="26">
        <v>48.573778198930086</v>
      </c>
    </row>
    <row r="1255" spans="1:14">
      <c r="A1255" s="21">
        <v>1</v>
      </c>
      <c r="B1255" s="3">
        <v>45</v>
      </c>
      <c r="C1255" s="3">
        <v>25.7</v>
      </c>
      <c r="D1255" s="3">
        <v>3</v>
      </c>
      <c r="E1255" s="3">
        <v>0</v>
      </c>
      <c r="F1255" s="3">
        <v>0</v>
      </c>
      <c r="G1255" s="3">
        <v>1</v>
      </c>
      <c r="H1255" s="3">
        <v>9101.7980000000007</v>
      </c>
      <c r="I1255" s="21">
        <f t="shared" si="38"/>
        <v>8734.8746478493176</v>
      </c>
      <c r="J1255" s="21">
        <f t="shared" si="39"/>
        <v>4.0313282293309854E-2</v>
      </c>
      <c r="L1255" s="26">
        <v>1224</v>
      </c>
      <c r="M1255" s="26">
        <v>24229.77206143404</v>
      </c>
      <c r="N1255" s="26">
        <v>1895.9027085659618</v>
      </c>
    </row>
    <row r="1256" spans="1:14">
      <c r="A1256" s="21">
        <v>1</v>
      </c>
      <c r="B1256" s="3">
        <v>33</v>
      </c>
      <c r="C1256" s="3">
        <v>29.4</v>
      </c>
      <c r="D1256" s="3">
        <v>4</v>
      </c>
      <c r="E1256" s="3">
        <v>0</v>
      </c>
      <c r="F1256" s="3">
        <v>0</v>
      </c>
      <c r="G1256" s="3">
        <v>1</v>
      </c>
      <c r="H1256" s="3">
        <v>6059.1729999999998</v>
      </c>
      <c r="I1256" s="21">
        <f t="shared" si="38"/>
        <v>7375.3150432806333</v>
      </c>
      <c r="J1256" s="21">
        <f t="shared" si="39"/>
        <v>0.21721479866652324</v>
      </c>
      <c r="L1256" s="26">
        <v>1225</v>
      </c>
      <c r="M1256" s="26">
        <v>6950.4972771956</v>
      </c>
      <c r="N1256" s="26">
        <v>-92.017677195600299</v>
      </c>
    </row>
    <row r="1257" spans="1:14">
      <c r="A1257" s="21">
        <v>1</v>
      </c>
      <c r="B1257" s="3">
        <v>18</v>
      </c>
      <c r="C1257" s="3">
        <v>39.82</v>
      </c>
      <c r="D1257" s="3">
        <v>0</v>
      </c>
      <c r="E1257" s="3">
        <v>0</v>
      </c>
      <c r="F1257" s="3">
        <v>1</v>
      </c>
      <c r="G1257" s="3">
        <v>0</v>
      </c>
      <c r="H1257" s="3">
        <v>1633.9618</v>
      </c>
      <c r="I1257" s="21">
        <f t="shared" si="38"/>
        <v>5086.9609021216756</v>
      </c>
      <c r="J1257" s="21">
        <f t="shared" si="39"/>
        <v>2.1132679491782951</v>
      </c>
      <c r="L1257" s="26">
        <v>1226</v>
      </c>
      <c r="M1257" s="26">
        <v>9413.6009059170428</v>
      </c>
      <c r="N1257" s="26">
        <v>-4617.9441059170431</v>
      </c>
    </row>
    <row r="1258" spans="1:14">
      <c r="A1258" s="21">
        <v>1</v>
      </c>
      <c r="B1258" s="3">
        <v>32</v>
      </c>
      <c r="C1258" s="3">
        <v>33.630000000000003</v>
      </c>
      <c r="D1258" s="3">
        <v>1</v>
      </c>
      <c r="E1258" s="3">
        <v>1</v>
      </c>
      <c r="F1258" s="3">
        <v>0</v>
      </c>
      <c r="G1258" s="3">
        <v>0</v>
      </c>
      <c r="H1258" s="3">
        <v>37607.527699999999</v>
      </c>
      <c r="I1258" s="21">
        <f t="shared" si="38"/>
        <v>31762.749228080698</v>
      </c>
      <c r="J1258" s="21">
        <f t="shared" si="39"/>
        <v>0.15541512110404695</v>
      </c>
      <c r="L1258" s="26">
        <v>1227</v>
      </c>
      <c r="M1258" s="26">
        <v>4238.2027397687016</v>
      </c>
      <c r="N1258" s="26">
        <v>2402.3421102312986</v>
      </c>
    </row>
    <row r="1259" spans="1:14">
      <c r="A1259" s="21">
        <v>1</v>
      </c>
      <c r="B1259" s="3">
        <v>24</v>
      </c>
      <c r="C1259" s="3">
        <v>29.83</v>
      </c>
      <c r="D1259" s="3">
        <v>0</v>
      </c>
      <c r="E1259" s="3">
        <v>1</v>
      </c>
      <c r="F1259" s="3">
        <v>0</v>
      </c>
      <c r="G1259" s="3">
        <v>0</v>
      </c>
      <c r="H1259" s="3">
        <v>18648.421699999999</v>
      </c>
      <c r="I1259" s="21">
        <f t="shared" si="38"/>
        <v>27948.316886675559</v>
      </c>
      <c r="J1259" s="21">
        <f t="shared" si="39"/>
        <v>0.49869610073626552</v>
      </c>
      <c r="L1259" s="26">
        <v>1228</v>
      </c>
      <c r="M1259" s="26">
        <v>11304.18944226744</v>
      </c>
      <c r="N1259" s="26">
        <v>-4142.1772422674394</v>
      </c>
    </row>
    <row r="1260" spans="1:14">
      <c r="A1260" s="21">
        <v>1</v>
      </c>
      <c r="B1260" s="3">
        <v>19</v>
      </c>
      <c r="C1260" s="3">
        <v>19.8</v>
      </c>
      <c r="D1260" s="3">
        <v>0</v>
      </c>
      <c r="E1260" s="3">
        <v>0</v>
      </c>
      <c r="F1260" s="3">
        <v>0</v>
      </c>
      <c r="G1260" s="3">
        <v>1</v>
      </c>
      <c r="H1260" s="3">
        <v>1241.5650000000001</v>
      </c>
      <c r="I1260" s="21">
        <f t="shared" si="38"/>
        <v>-1359.9078165852873</v>
      </c>
      <c r="J1260" s="21">
        <f t="shared" si="39"/>
        <v>2.0953174554576584</v>
      </c>
      <c r="L1260" s="26">
        <v>1229</v>
      </c>
      <c r="M1260" s="26">
        <v>13027.926951662444</v>
      </c>
      <c r="N1260" s="26">
        <v>-2433.7012516624436</v>
      </c>
    </row>
    <row r="1261" spans="1:14">
      <c r="A1261" s="21">
        <v>1</v>
      </c>
      <c r="B1261" s="3">
        <v>20</v>
      </c>
      <c r="C1261" s="3">
        <v>27.3</v>
      </c>
      <c r="D1261" s="3">
        <v>0</v>
      </c>
      <c r="E1261" s="3">
        <v>1</v>
      </c>
      <c r="F1261" s="3">
        <v>0</v>
      </c>
      <c r="G1261" s="3">
        <v>1</v>
      </c>
      <c r="H1261" s="3">
        <v>16232.847</v>
      </c>
      <c r="I1261" s="21">
        <f t="shared" si="38"/>
        <v>25280.783517485059</v>
      </c>
      <c r="J1261" s="21">
        <f t="shared" si="39"/>
        <v>0.55738445126015534</v>
      </c>
      <c r="L1261" s="26">
        <v>1230</v>
      </c>
      <c r="M1261" s="26">
        <v>13003.513868975879</v>
      </c>
      <c r="N1261" s="26">
        <v>-1065.2579189758781</v>
      </c>
    </row>
    <row r="1262" spans="1:14">
      <c r="A1262" s="21">
        <v>1</v>
      </c>
      <c r="B1262" s="3">
        <v>40</v>
      </c>
      <c r="C1262" s="3">
        <v>29.3</v>
      </c>
      <c r="D1262" s="3">
        <v>4</v>
      </c>
      <c r="E1262" s="3">
        <v>0</v>
      </c>
      <c r="F1262" s="3">
        <v>0</v>
      </c>
      <c r="G1262" s="3">
        <v>1</v>
      </c>
      <c r="H1262" s="3">
        <v>15828.82173</v>
      </c>
      <c r="I1262" s="21">
        <f t="shared" si="38"/>
        <v>9140.4956441825325</v>
      </c>
      <c r="J1262" s="21">
        <f t="shared" si="39"/>
        <v>0.42254099514818827</v>
      </c>
      <c r="L1262" s="26">
        <v>1231</v>
      </c>
      <c r="M1262" s="26">
        <v>38135.503670617778</v>
      </c>
      <c r="N1262" s="26">
        <v>21885.895299382224</v>
      </c>
    </row>
    <row r="1263" spans="1:14">
      <c r="A1263" s="21">
        <v>1</v>
      </c>
      <c r="B1263" s="3">
        <v>34</v>
      </c>
      <c r="C1263" s="3">
        <v>27.72</v>
      </c>
      <c r="D1263" s="3">
        <v>0</v>
      </c>
      <c r="E1263" s="3">
        <v>0</v>
      </c>
      <c r="F1263" s="3">
        <v>1</v>
      </c>
      <c r="G1263" s="3">
        <v>0</v>
      </c>
      <c r="H1263" s="3">
        <v>4415.1588000000002</v>
      </c>
      <c r="I1263" s="21">
        <f t="shared" si="38"/>
        <v>5101.5030018542211</v>
      </c>
      <c r="J1263" s="21">
        <f t="shared" si="39"/>
        <v>0.15545175902941949</v>
      </c>
      <c r="L1263" s="26">
        <v>1232</v>
      </c>
      <c r="M1263" s="26">
        <v>23418.256176454208</v>
      </c>
      <c r="N1263" s="26">
        <v>-3250.9201464542093</v>
      </c>
    </row>
    <row r="1264" spans="1:14">
      <c r="A1264" s="21">
        <v>1</v>
      </c>
      <c r="B1264" s="3">
        <v>42</v>
      </c>
      <c r="C1264" s="3">
        <v>37.9</v>
      </c>
      <c r="D1264" s="3">
        <v>0</v>
      </c>
      <c r="E1264" s="3">
        <v>0</v>
      </c>
      <c r="F1264" s="3">
        <v>0</v>
      </c>
      <c r="G1264" s="3">
        <v>1</v>
      </c>
      <c r="H1264" s="3">
        <v>6474.0129999999999</v>
      </c>
      <c r="I1264" s="21">
        <f t="shared" si="38"/>
        <v>10680.647326455495</v>
      </c>
      <c r="J1264" s="21">
        <f t="shared" si="39"/>
        <v>0.64977230142347497</v>
      </c>
      <c r="L1264" s="26">
        <v>1233</v>
      </c>
      <c r="M1264" s="26">
        <v>11459.865131758252</v>
      </c>
      <c r="N1264" s="26">
        <v>1019.8438182417485</v>
      </c>
    </row>
    <row r="1265" spans="1:14">
      <c r="A1265" s="21">
        <v>1</v>
      </c>
      <c r="B1265" s="3">
        <v>51</v>
      </c>
      <c r="C1265" s="3">
        <v>36.384999999999998</v>
      </c>
      <c r="D1265" s="3">
        <v>3</v>
      </c>
      <c r="E1265" s="3">
        <v>0</v>
      </c>
      <c r="F1265" s="3">
        <v>0</v>
      </c>
      <c r="G1265" s="3">
        <v>0</v>
      </c>
      <c r="H1265" s="3">
        <v>11436.738149999999</v>
      </c>
      <c r="I1265" s="21">
        <f t="shared" si="38"/>
        <v>14678.040883036527</v>
      </c>
      <c r="J1265" s="21">
        <f t="shared" si="39"/>
        <v>0.28341146667212347</v>
      </c>
      <c r="L1265" s="26">
        <v>1234</v>
      </c>
      <c r="M1265" s="26">
        <v>9848.5860893558365</v>
      </c>
      <c r="N1265" s="26">
        <v>1496.9329106441637</v>
      </c>
    </row>
    <row r="1266" spans="1:14">
      <c r="A1266" s="21">
        <v>1</v>
      </c>
      <c r="B1266" s="3">
        <v>54</v>
      </c>
      <c r="C1266" s="3">
        <v>27.645</v>
      </c>
      <c r="D1266" s="3">
        <v>1</v>
      </c>
      <c r="E1266" s="3">
        <v>0</v>
      </c>
      <c r="F1266" s="3">
        <v>0</v>
      </c>
      <c r="G1266" s="3">
        <v>0</v>
      </c>
      <c r="H1266" s="3">
        <v>11305.93455</v>
      </c>
      <c r="I1266" s="21">
        <f t="shared" si="38"/>
        <v>11546.246500506275</v>
      </c>
      <c r="J1266" s="21">
        <f t="shared" si="39"/>
        <v>2.1255381361311262E-2</v>
      </c>
      <c r="L1266" s="26">
        <v>1235</v>
      </c>
      <c r="M1266" s="26">
        <v>8908.9121343900679</v>
      </c>
      <c r="N1266" s="26">
        <v>-393.15343439006756</v>
      </c>
    </row>
    <row r="1267" spans="1:14">
      <c r="A1267" s="21">
        <v>1</v>
      </c>
      <c r="B1267" s="3">
        <v>55</v>
      </c>
      <c r="C1267" s="3">
        <v>37.715000000000003</v>
      </c>
      <c r="D1267" s="3">
        <v>3</v>
      </c>
      <c r="E1267" s="3">
        <v>0</v>
      </c>
      <c r="F1267" s="3">
        <v>0</v>
      </c>
      <c r="G1267" s="3">
        <v>0</v>
      </c>
      <c r="H1267" s="3">
        <v>30063.580549999999</v>
      </c>
      <c r="I1267" s="21">
        <f t="shared" si="38"/>
        <v>16156.459420731369</v>
      </c>
      <c r="J1267" s="21">
        <f t="shared" si="39"/>
        <v>0.4625903127586255</v>
      </c>
      <c r="L1267" s="26">
        <v>1236</v>
      </c>
      <c r="M1267" s="26">
        <v>5036.6767833720196</v>
      </c>
      <c r="N1267" s="26">
        <v>-2337.1084333720196</v>
      </c>
    </row>
    <row r="1268" spans="1:14">
      <c r="A1268" s="21">
        <v>1</v>
      </c>
      <c r="B1268" s="3">
        <v>52</v>
      </c>
      <c r="C1268" s="3">
        <v>23.18</v>
      </c>
      <c r="D1268" s="3">
        <v>0</v>
      </c>
      <c r="E1268" s="3">
        <v>0</v>
      </c>
      <c r="F1268" s="3">
        <v>0</v>
      </c>
      <c r="G1268" s="3">
        <v>0</v>
      </c>
      <c r="H1268" s="3">
        <v>10197.772199999999</v>
      </c>
      <c r="I1268" s="21">
        <f t="shared" si="38"/>
        <v>9048.6560152539314</v>
      </c>
      <c r="J1268" s="21">
        <f t="shared" si="39"/>
        <v>0.11268306079106848</v>
      </c>
      <c r="L1268" s="26">
        <v>1237</v>
      </c>
      <c r="M1268" s="26">
        <v>11360.991483335241</v>
      </c>
      <c r="N1268" s="26">
        <v>3088.8629166647588</v>
      </c>
    </row>
    <row r="1269" spans="1:14">
      <c r="A1269" s="21">
        <v>1</v>
      </c>
      <c r="B1269" s="3">
        <v>32</v>
      </c>
      <c r="C1269" s="3">
        <v>20.52</v>
      </c>
      <c r="D1269" s="3">
        <v>0</v>
      </c>
      <c r="E1269" s="3">
        <v>0</v>
      </c>
      <c r="F1269" s="3">
        <v>0</v>
      </c>
      <c r="G1269" s="3">
        <v>0</v>
      </c>
      <c r="H1269" s="3">
        <v>4544.2348000000002</v>
      </c>
      <c r="I1269" s="21">
        <f t="shared" si="38"/>
        <v>3007.7422523639343</v>
      </c>
      <c r="J1269" s="21">
        <f t="shared" si="39"/>
        <v>0.3381190927097486</v>
      </c>
      <c r="L1269" s="26">
        <v>1238</v>
      </c>
      <c r="M1269" s="26">
        <v>12295.753479384155</v>
      </c>
      <c r="N1269" s="26">
        <v>-71.402629384154352</v>
      </c>
    </row>
    <row r="1270" spans="1:14">
      <c r="A1270" s="21">
        <v>1</v>
      </c>
      <c r="B1270" s="3">
        <v>28</v>
      </c>
      <c r="C1270" s="3">
        <v>37.1</v>
      </c>
      <c r="D1270" s="3">
        <v>1</v>
      </c>
      <c r="E1270" s="3">
        <v>0</v>
      </c>
      <c r="F1270" s="3">
        <v>0</v>
      </c>
      <c r="G1270" s="3">
        <v>1</v>
      </c>
      <c r="H1270" s="3">
        <v>3277.1610000000001</v>
      </c>
      <c r="I1270" s="21">
        <f t="shared" si="38"/>
        <v>7283.1889343387884</v>
      </c>
      <c r="J1270" s="21">
        <f t="shared" si="39"/>
        <v>1.2224080337642209</v>
      </c>
      <c r="L1270" s="26">
        <v>1239</v>
      </c>
      <c r="M1270" s="26">
        <v>6447.3379551403232</v>
      </c>
      <c r="N1270" s="26">
        <v>538.16899485967679</v>
      </c>
    </row>
    <row r="1271" spans="1:14">
      <c r="A1271" s="21">
        <v>1</v>
      </c>
      <c r="B1271" s="3">
        <v>41</v>
      </c>
      <c r="C1271" s="3">
        <v>28.05</v>
      </c>
      <c r="D1271" s="3">
        <v>1</v>
      </c>
      <c r="E1271" s="3">
        <v>0</v>
      </c>
      <c r="F1271" s="3">
        <v>1</v>
      </c>
      <c r="G1271" s="3">
        <v>0</v>
      </c>
      <c r="H1271" s="3">
        <v>6770.1925000000001</v>
      </c>
      <c r="I1271" s="21">
        <f t="shared" si="38"/>
        <v>7483.8435211112273</v>
      </c>
      <c r="J1271" s="21">
        <f t="shared" si="39"/>
        <v>0.10541074291628004</v>
      </c>
      <c r="L1271" s="26">
        <v>1240</v>
      </c>
      <c r="M1271" s="26">
        <v>8139.8112641497892</v>
      </c>
      <c r="N1271" s="26">
        <v>-4901.3755641497892</v>
      </c>
    </row>
    <row r="1272" spans="1:14">
      <c r="A1272" s="21">
        <v>1</v>
      </c>
      <c r="B1272" s="3">
        <v>43</v>
      </c>
      <c r="C1272" s="3">
        <v>29.9</v>
      </c>
      <c r="D1272" s="3">
        <v>1</v>
      </c>
      <c r="E1272" s="3">
        <v>0</v>
      </c>
      <c r="F1272" s="3">
        <v>0</v>
      </c>
      <c r="G1272" s="3">
        <v>1</v>
      </c>
      <c r="H1272" s="3">
        <v>7337.7479999999996</v>
      </c>
      <c r="I1272" s="21">
        <f t="shared" si="38"/>
        <v>8700.0671836374313</v>
      </c>
      <c r="J1272" s="21">
        <f t="shared" si="39"/>
        <v>0.18565903103205939</v>
      </c>
      <c r="L1272" s="26">
        <v>1241</v>
      </c>
      <c r="M1272" s="26">
        <v>39282.651247932328</v>
      </c>
      <c r="N1272" s="26">
        <v>7987.2027520676711</v>
      </c>
    </row>
    <row r="1273" spans="1:14">
      <c r="A1273" s="21">
        <v>1</v>
      </c>
      <c r="B1273" s="3">
        <v>49</v>
      </c>
      <c r="C1273" s="3">
        <v>33.344999999999999</v>
      </c>
      <c r="D1273" s="3">
        <v>2</v>
      </c>
      <c r="E1273" s="3">
        <v>0</v>
      </c>
      <c r="F1273" s="3">
        <v>0</v>
      </c>
      <c r="G1273" s="3">
        <v>0</v>
      </c>
      <c r="H1273" s="3">
        <v>10370.912549999999</v>
      </c>
      <c r="I1273" s="21">
        <f t="shared" si="38"/>
        <v>12663.014299778541</v>
      </c>
      <c r="J1273" s="21">
        <f t="shared" si="39"/>
        <v>0.22101254240915777</v>
      </c>
      <c r="L1273" s="26">
        <v>1242</v>
      </c>
      <c r="M1273" s="26">
        <v>40727.703875325489</v>
      </c>
      <c r="N1273" s="26">
        <v>8849.9585246745119</v>
      </c>
    </row>
    <row r="1274" spans="1:14">
      <c r="A1274" s="21">
        <v>1</v>
      </c>
      <c r="B1274" s="3">
        <v>64</v>
      </c>
      <c r="C1274" s="3">
        <v>23.76</v>
      </c>
      <c r="D1274" s="3">
        <v>0</v>
      </c>
      <c r="E1274" s="3">
        <v>1</v>
      </c>
      <c r="F1274" s="3">
        <v>1</v>
      </c>
      <c r="G1274" s="3">
        <v>0</v>
      </c>
      <c r="H1274" s="3">
        <v>26926.5144</v>
      </c>
      <c r="I1274" s="21">
        <f t="shared" si="38"/>
        <v>35314.549968011503</v>
      </c>
      <c r="J1274" s="21">
        <f t="shared" si="39"/>
        <v>0.3115158331823113</v>
      </c>
      <c r="L1274" s="26">
        <v>1243</v>
      </c>
      <c r="M1274" s="26">
        <v>2109.6781937705682</v>
      </c>
      <c r="N1274" s="26">
        <v>2186.5930062294319</v>
      </c>
    </row>
    <row r="1275" spans="1:14">
      <c r="A1275" s="21">
        <v>1</v>
      </c>
      <c r="B1275" s="3">
        <v>55</v>
      </c>
      <c r="C1275" s="3">
        <v>30.5</v>
      </c>
      <c r="D1275" s="3">
        <v>0</v>
      </c>
      <c r="E1275" s="3">
        <v>0</v>
      </c>
      <c r="F1275" s="3">
        <v>0</v>
      </c>
      <c r="G1275" s="3">
        <v>1</v>
      </c>
      <c r="H1275" s="3">
        <v>10704.47</v>
      </c>
      <c r="I1275" s="21">
        <f t="shared" si="38"/>
        <v>11515.784527557511</v>
      </c>
      <c r="J1275" s="21">
        <f t="shared" si="39"/>
        <v>7.5792124930754323E-2</v>
      </c>
      <c r="L1275" s="26">
        <v>1244</v>
      </c>
      <c r="M1275" s="26">
        <v>5384.7414523142988</v>
      </c>
      <c r="N1275" s="26">
        <v>-2213.1265523142988</v>
      </c>
    </row>
    <row r="1276" spans="1:14">
      <c r="A1276" s="21">
        <v>1</v>
      </c>
      <c r="B1276" s="3">
        <v>24</v>
      </c>
      <c r="C1276" s="3">
        <v>31.065000000000001</v>
      </c>
      <c r="D1276" s="3">
        <v>0</v>
      </c>
      <c r="E1276" s="3">
        <v>1</v>
      </c>
      <c r="F1276" s="3">
        <v>0</v>
      </c>
      <c r="G1276" s="3">
        <v>0</v>
      </c>
      <c r="H1276" s="3">
        <v>34254.053350000002</v>
      </c>
      <c r="I1276" s="21">
        <f t="shared" si="38"/>
        <v>28366.538935070668</v>
      </c>
      <c r="J1276" s="21">
        <f t="shared" si="39"/>
        <v>0.17187789003456239</v>
      </c>
      <c r="L1276" s="26">
        <v>1245</v>
      </c>
      <c r="M1276" s="26">
        <v>2889.1786397052665</v>
      </c>
      <c r="N1276" s="26">
        <v>-1753.2379397052664</v>
      </c>
    </row>
    <row r="1277" spans="1:14">
      <c r="A1277" s="21">
        <v>1</v>
      </c>
      <c r="B1277" s="3">
        <v>20</v>
      </c>
      <c r="C1277" s="3">
        <v>33.299999999999997</v>
      </c>
      <c r="D1277" s="3">
        <v>0</v>
      </c>
      <c r="E1277" s="3">
        <v>0</v>
      </c>
      <c r="F1277" s="3">
        <v>0</v>
      </c>
      <c r="G1277" s="3">
        <v>1</v>
      </c>
      <c r="H1277" s="3">
        <v>1880.4870000000001</v>
      </c>
      <c r="I1277" s="21">
        <f t="shared" si="38"/>
        <v>3468.7565929336515</v>
      </c>
      <c r="J1277" s="21">
        <f t="shared" si="39"/>
        <v>0.84460546280492843</v>
      </c>
      <c r="L1277" s="26">
        <v>1246</v>
      </c>
      <c r="M1277" s="26">
        <v>4834.7564274377701</v>
      </c>
      <c r="N1277" s="26">
        <v>780.61257256222962</v>
      </c>
    </row>
    <row r="1278" spans="1:14">
      <c r="A1278" s="21">
        <v>1</v>
      </c>
      <c r="B1278" s="3">
        <v>45</v>
      </c>
      <c r="C1278" s="3">
        <v>27.5</v>
      </c>
      <c r="D1278" s="3">
        <v>3</v>
      </c>
      <c r="E1278" s="3">
        <v>0</v>
      </c>
      <c r="F1278" s="3">
        <v>0</v>
      </c>
      <c r="G1278" s="3">
        <v>1</v>
      </c>
      <c r="H1278" s="3">
        <v>8615.2999999999993</v>
      </c>
      <c r="I1278" s="21">
        <f t="shared" si="38"/>
        <v>9344.4290503685061</v>
      </c>
      <c r="J1278" s="21">
        <f t="shared" si="39"/>
        <v>8.4631881695182626E-2</v>
      </c>
      <c r="L1278" s="26">
        <v>1247</v>
      </c>
      <c r="M1278" s="26">
        <v>8734.8746478493176</v>
      </c>
      <c r="N1278" s="26">
        <v>366.92335215068306</v>
      </c>
    </row>
    <row r="1279" spans="1:14">
      <c r="A1279" s="21">
        <v>1</v>
      </c>
      <c r="B1279" s="3">
        <v>26</v>
      </c>
      <c r="C1279" s="3">
        <v>33.914999999999999</v>
      </c>
      <c r="D1279" s="3">
        <v>1</v>
      </c>
      <c r="E1279" s="3">
        <v>0</v>
      </c>
      <c r="F1279" s="3">
        <v>0</v>
      </c>
      <c r="G1279" s="3">
        <v>0</v>
      </c>
      <c r="H1279" s="3">
        <v>3292.5298499999999</v>
      </c>
      <c r="I1279" s="21">
        <f t="shared" si="38"/>
        <v>6473.3487317807039</v>
      </c>
      <c r="J1279" s="21">
        <f t="shared" si="39"/>
        <v>0.96607138786629498</v>
      </c>
      <c r="L1279" s="26">
        <v>1248</v>
      </c>
      <c r="M1279" s="26">
        <v>7375.3150432806333</v>
      </c>
      <c r="N1279" s="26">
        <v>-1316.1420432806335</v>
      </c>
    </row>
    <row r="1280" spans="1:14">
      <c r="A1280" s="21">
        <v>1</v>
      </c>
      <c r="B1280" s="3">
        <v>25</v>
      </c>
      <c r="C1280" s="3">
        <v>34.484999999999999</v>
      </c>
      <c r="D1280" s="3">
        <v>0</v>
      </c>
      <c r="E1280" s="3">
        <v>0</v>
      </c>
      <c r="F1280" s="3">
        <v>0</v>
      </c>
      <c r="G1280" s="3">
        <v>0</v>
      </c>
      <c r="H1280" s="3">
        <v>3021.80915</v>
      </c>
      <c r="I1280" s="21">
        <f t="shared" si="38"/>
        <v>5937.8237575334515</v>
      </c>
      <c r="J1280" s="21">
        <f t="shared" si="39"/>
        <v>0.96498966770732408</v>
      </c>
      <c r="L1280" s="26">
        <v>1249</v>
      </c>
      <c r="M1280" s="26">
        <v>5086.9609021216756</v>
      </c>
      <c r="N1280" s="26">
        <v>-3452.9991021216756</v>
      </c>
    </row>
    <row r="1281" spans="1:14">
      <c r="A1281" s="21">
        <v>1</v>
      </c>
      <c r="B1281" s="3">
        <v>43</v>
      </c>
      <c r="C1281" s="3">
        <v>25.52</v>
      </c>
      <c r="D1281" s="3">
        <v>5</v>
      </c>
      <c r="E1281" s="3">
        <v>0</v>
      </c>
      <c r="F1281" s="3">
        <v>1</v>
      </c>
      <c r="G1281" s="3">
        <v>0</v>
      </c>
      <c r="H1281" s="3">
        <v>14478.33015</v>
      </c>
      <c r="I1281" s="21">
        <f t="shared" si="38"/>
        <v>9027.2703031669662</v>
      </c>
      <c r="J1281" s="21">
        <f t="shared" si="39"/>
        <v>0.37649782746755733</v>
      </c>
      <c r="L1281" s="26">
        <v>1250</v>
      </c>
      <c r="M1281" s="26">
        <v>31762.749228080698</v>
      </c>
      <c r="N1281" s="26">
        <v>5844.7784719193005</v>
      </c>
    </row>
    <row r="1282" spans="1:14">
      <c r="A1282" s="21">
        <v>1</v>
      </c>
      <c r="B1282" s="3">
        <v>35</v>
      </c>
      <c r="C1282" s="3">
        <v>27.61</v>
      </c>
      <c r="D1282" s="3">
        <v>1</v>
      </c>
      <c r="E1282" s="3">
        <v>0</v>
      </c>
      <c r="F1282" s="3">
        <v>1</v>
      </c>
      <c r="G1282" s="3">
        <v>0</v>
      </c>
      <c r="H1282" s="3">
        <v>4747.0528999999997</v>
      </c>
      <c r="I1282" s="21">
        <f t="shared" si="38"/>
        <v>5792.8029900785996</v>
      </c>
      <c r="J1282" s="21">
        <f t="shared" si="39"/>
        <v>0.22029459374227744</v>
      </c>
      <c r="L1282" s="26">
        <v>1251</v>
      </c>
      <c r="M1282" s="26">
        <v>27948.316886675559</v>
      </c>
      <c r="N1282" s="26">
        <v>-9299.8951866755597</v>
      </c>
    </row>
    <row r="1283" spans="1:14">
      <c r="A1283" s="21">
        <v>1</v>
      </c>
      <c r="B1283" s="3">
        <v>26</v>
      </c>
      <c r="C1283" s="3">
        <v>27.06</v>
      </c>
      <c r="D1283" s="3">
        <v>0</v>
      </c>
      <c r="E1283" s="3">
        <v>1</v>
      </c>
      <c r="F1283" s="3">
        <v>1</v>
      </c>
      <c r="G1283" s="3">
        <v>0</v>
      </c>
      <c r="H1283" s="3">
        <v>17043.341400000001</v>
      </c>
      <c r="I1283" s="21">
        <f t="shared" si="38"/>
        <v>26665.823528879009</v>
      </c>
      <c r="J1283" s="21">
        <f t="shared" si="39"/>
        <v>0.56458894432983708</v>
      </c>
      <c r="L1283" s="26">
        <v>1252</v>
      </c>
      <c r="M1283" s="26">
        <v>-1359.9078165852873</v>
      </c>
      <c r="N1283" s="26">
        <v>2601.4728165852875</v>
      </c>
    </row>
    <row r="1284" spans="1:14">
      <c r="A1284" s="21">
        <v>1</v>
      </c>
      <c r="B1284" s="3">
        <v>57</v>
      </c>
      <c r="C1284" s="3">
        <v>23.7</v>
      </c>
      <c r="D1284" s="3">
        <v>0</v>
      </c>
      <c r="E1284" s="3">
        <v>0</v>
      </c>
      <c r="F1284" s="3">
        <v>0</v>
      </c>
      <c r="G1284" s="3">
        <v>1</v>
      </c>
      <c r="H1284" s="3">
        <v>10959.33</v>
      </c>
      <c r="I1284" s="21">
        <f t="shared" si="38"/>
        <v>9727.0362326239629</v>
      </c>
      <c r="J1284" s="21">
        <f t="shared" si="39"/>
        <v>0.11244243647887572</v>
      </c>
      <c r="L1284" s="26">
        <v>1253</v>
      </c>
      <c r="M1284" s="26">
        <v>25280.783517485059</v>
      </c>
      <c r="N1284" s="26">
        <v>-9047.9365174850591</v>
      </c>
    </row>
    <row r="1285" spans="1:14">
      <c r="A1285" s="21">
        <v>1</v>
      </c>
      <c r="B1285" s="3">
        <v>22</v>
      </c>
      <c r="C1285" s="3">
        <v>30.4</v>
      </c>
      <c r="D1285" s="3">
        <v>0</v>
      </c>
      <c r="E1285" s="3">
        <v>0</v>
      </c>
      <c r="F1285" s="3">
        <v>0</v>
      </c>
      <c r="G1285" s="3">
        <v>0</v>
      </c>
      <c r="H1285" s="3">
        <v>2741.9479999999999</v>
      </c>
      <c r="I1285" s="21">
        <f t="shared" si="38"/>
        <v>3783.4547332745478</v>
      </c>
      <c r="J1285" s="21">
        <f t="shared" si="39"/>
        <v>0.37984189826887599</v>
      </c>
      <c r="L1285" s="26">
        <v>1254</v>
      </c>
      <c r="M1285" s="26">
        <v>9140.4956441825325</v>
      </c>
      <c r="N1285" s="26">
        <v>6688.3260858174672</v>
      </c>
    </row>
    <row r="1286" spans="1:14">
      <c r="A1286" s="21">
        <v>1</v>
      </c>
      <c r="B1286" s="3">
        <v>32</v>
      </c>
      <c r="C1286" s="3">
        <v>29.734999999999999</v>
      </c>
      <c r="D1286" s="3">
        <v>0</v>
      </c>
      <c r="E1286" s="3">
        <v>0</v>
      </c>
      <c r="F1286" s="3">
        <v>0</v>
      </c>
      <c r="G1286" s="3">
        <v>0</v>
      </c>
      <c r="H1286" s="3">
        <v>4357.0436499999996</v>
      </c>
      <c r="I1286" s="21">
        <f t="shared" si="38"/>
        <v>6128.3221519274448</v>
      </c>
      <c r="J1286" s="21">
        <f t="shared" si="39"/>
        <v>0.40653219114007394</v>
      </c>
      <c r="L1286" s="26">
        <v>1255</v>
      </c>
      <c r="M1286" s="26">
        <v>5101.5030018542211</v>
      </c>
      <c r="N1286" s="26">
        <v>-686.34420185422096</v>
      </c>
    </row>
    <row r="1287" spans="1:14">
      <c r="A1287" s="21">
        <v>1</v>
      </c>
      <c r="B1287" s="3">
        <v>39</v>
      </c>
      <c r="C1287" s="3">
        <v>29.925000000000001</v>
      </c>
      <c r="D1287" s="3">
        <v>1</v>
      </c>
      <c r="E1287" s="3">
        <v>1</v>
      </c>
      <c r="F1287" s="3">
        <v>0</v>
      </c>
      <c r="G1287" s="3">
        <v>0</v>
      </c>
      <c r="H1287" s="3">
        <v>22462.043750000001</v>
      </c>
      <c r="I1287" s="21">
        <f t="shared" si="38"/>
        <v>32307.127817270553</v>
      </c>
      <c r="J1287" s="21">
        <f t="shared" si="39"/>
        <v>0.43829867739753431</v>
      </c>
      <c r="L1287" s="26">
        <v>1256</v>
      </c>
      <c r="M1287" s="26">
        <v>10680.647326455495</v>
      </c>
      <c r="N1287" s="26">
        <v>-4206.6343264554953</v>
      </c>
    </row>
    <row r="1288" spans="1:14">
      <c r="A1288" s="21">
        <v>1</v>
      </c>
      <c r="B1288" s="3">
        <v>25</v>
      </c>
      <c r="C1288" s="3">
        <v>26.79</v>
      </c>
      <c r="D1288" s="3">
        <v>2</v>
      </c>
      <c r="E1288" s="3">
        <v>0</v>
      </c>
      <c r="F1288" s="3">
        <v>0</v>
      </c>
      <c r="G1288" s="3">
        <v>0</v>
      </c>
      <c r="H1288" s="3">
        <v>4189.1130999999996</v>
      </c>
      <c r="I1288" s="21">
        <f t="shared" si="38"/>
        <v>4275.0669756038606</v>
      </c>
      <c r="J1288" s="21">
        <f t="shared" si="39"/>
        <v>2.0518394598575289E-2</v>
      </c>
      <c r="L1288" s="26">
        <v>1257</v>
      </c>
      <c r="M1288" s="26">
        <v>14678.040883036527</v>
      </c>
      <c r="N1288" s="26">
        <v>-3241.3027330365276</v>
      </c>
    </row>
    <row r="1289" spans="1:14">
      <c r="A1289" s="21">
        <v>1</v>
      </c>
      <c r="B1289" s="3">
        <v>48</v>
      </c>
      <c r="C1289" s="3">
        <v>33.33</v>
      </c>
      <c r="D1289" s="3">
        <v>0</v>
      </c>
      <c r="E1289" s="3">
        <v>0</v>
      </c>
      <c r="F1289" s="3">
        <v>1</v>
      </c>
      <c r="G1289" s="3">
        <v>0</v>
      </c>
      <c r="H1289" s="3">
        <v>8283.6807000000008</v>
      </c>
      <c r="I1289" s="21">
        <f t="shared" ref="I1289:I1346" si="40">SUMPRODUCT($A$7:$G$7,A1289:G1289)</f>
        <v>10599.370358456061</v>
      </c>
      <c r="J1289" s="21">
        <f t="shared" si="39"/>
        <v>0.2795483966995565</v>
      </c>
      <c r="L1289" s="26">
        <v>1258</v>
      </c>
      <c r="M1289" s="26">
        <v>11546.246500506275</v>
      </c>
      <c r="N1289" s="26">
        <v>-240.31195050627502</v>
      </c>
    </row>
    <row r="1290" spans="1:14">
      <c r="A1290" s="21">
        <v>1</v>
      </c>
      <c r="B1290" s="3">
        <v>47</v>
      </c>
      <c r="C1290" s="3">
        <v>27.645</v>
      </c>
      <c r="D1290" s="3">
        <v>2</v>
      </c>
      <c r="E1290" s="3">
        <v>1</v>
      </c>
      <c r="F1290" s="3">
        <v>0</v>
      </c>
      <c r="G1290" s="3">
        <v>0</v>
      </c>
      <c r="H1290" s="3">
        <v>24535.698550000001</v>
      </c>
      <c r="I1290" s="21">
        <f t="shared" si="40"/>
        <v>34062.620843499761</v>
      </c>
      <c r="J1290" s="21">
        <f t="shared" ref="J1290:J1346" si="41">ABS((H1290-I1290)/H1290)</f>
        <v>0.38828820276240961</v>
      </c>
      <c r="L1290" s="26">
        <v>1259</v>
      </c>
      <c r="M1290" s="26">
        <v>16156.459420731369</v>
      </c>
      <c r="N1290" s="26">
        <v>13907.121129268629</v>
      </c>
    </row>
    <row r="1291" spans="1:14">
      <c r="A1291" s="21">
        <v>1</v>
      </c>
      <c r="B1291" s="3">
        <v>18</v>
      </c>
      <c r="C1291" s="3">
        <v>21.66</v>
      </c>
      <c r="D1291" s="3">
        <v>0</v>
      </c>
      <c r="E1291" s="3">
        <v>1</v>
      </c>
      <c r="F1291" s="3">
        <v>0</v>
      </c>
      <c r="G1291" s="3">
        <v>0</v>
      </c>
      <c r="H1291" s="3">
        <v>14283.4594</v>
      </c>
      <c r="I1291" s="21">
        <f t="shared" si="40"/>
        <v>23639.578838157751</v>
      </c>
      <c r="J1291" s="21">
        <f t="shared" si="41"/>
        <v>0.65503175219287224</v>
      </c>
      <c r="L1291" s="26">
        <v>1260</v>
      </c>
      <c r="M1291" s="26">
        <v>9048.6560152539314</v>
      </c>
      <c r="N1291" s="26">
        <v>1149.116184746068</v>
      </c>
    </row>
    <row r="1292" spans="1:14">
      <c r="A1292" s="21">
        <v>1</v>
      </c>
      <c r="B1292" s="3">
        <v>18</v>
      </c>
      <c r="C1292" s="3">
        <v>30.03</v>
      </c>
      <c r="D1292" s="3">
        <v>1</v>
      </c>
      <c r="E1292" s="3">
        <v>0</v>
      </c>
      <c r="F1292" s="3">
        <v>1</v>
      </c>
      <c r="G1292" s="3">
        <v>0</v>
      </c>
      <c r="H1292" s="3">
        <v>1720.3536999999999</v>
      </c>
      <c r="I1292" s="21">
        <f t="shared" si="40"/>
        <v>2243.2063795067252</v>
      </c>
      <c r="J1292" s="21">
        <f t="shared" si="41"/>
        <v>0.30392161769217885</v>
      </c>
      <c r="L1292" s="26">
        <v>1261</v>
      </c>
      <c r="M1292" s="26">
        <v>3007.7422523639343</v>
      </c>
      <c r="N1292" s="26">
        <v>1536.4925476360659</v>
      </c>
    </row>
    <row r="1293" spans="1:14">
      <c r="A1293" s="21">
        <v>1</v>
      </c>
      <c r="B1293" s="3">
        <v>61</v>
      </c>
      <c r="C1293" s="3">
        <v>36.299999999999997</v>
      </c>
      <c r="D1293" s="3">
        <v>1</v>
      </c>
      <c r="E1293" s="3">
        <v>1</v>
      </c>
      <c r="F1293" s="3">
        <v>0</v>
      </c>
      <c r="G1293" s="3">
        <v>1</v>
      </c>
      <c r="H1293" s="3">
        <v>47403.88</v>
      </c>
      <c r="I1293" s="21">
        <f t="shared" si="40"/>
        <v>39337.361690127058</v>
      </c>
      <c r="J1293" s="21">
        <f t="shared" si="41"/>
        <v>0.17016578199659901</v>
      </c>
      <c r="L1293" s="26">
        <v>1262</v>
      </c>
      <c r="M1293" s="26">
        <v>7283.1889343387884</v>
      </c>
      <c r="N1293" s="26">
        <v>-4006.0279343387883</v>
      </c>
    </row>
    <row r="1294" spans="1:14">
      <c r="A1294" s="21">
        <v>1</v>
      </c>
      <c r="B1294" s="3">
        <v>47</v>
      </c>
      <c r="C1294" s="3">
        <v>24.32</v>
      </c>
      <c r="D1294" s="3">
        <v>0</v>
      </c>
      <c r="E1294" s="3">
        <v>0</v>
      </c>
      <c r="F1294" s="3">
        <v>0</v>
      </c>
      <c r="G1294" s="3">
        <v>0</v>
      </c>
      <c r="H1294" s="3">
        <v>8534.6718000000001</v>
      </c>
      <c r="I1294" s="21">
        <f t="shared" si="40"/>
        <v>8149.6751837242864</v>
      </c>
      <c r="J1294" s="21">
        <f t="shared" si="41"/>
        <v>4.5109715440459427E-2</v>
      </c>
      <c r="L1294" s="26">
        <v>1263</v>
      </c>
      <c r="M1294" s="26">
        <v>7483.8435211112273</v>
      </c>
      <c r="N1294" s="26">
        <v>-713.65102111122724</v>
      </c>
    </row>
    <row r="1295" spans="1:14">
      <c r="A1295" s="21">
        <v>1</v>
      </c>
      <c r="B1295" s="3">
        <v>28</v>
      </c>
      <c r="C1295" s="3">
        <v>17.29</v>
      </c>
      <c r="D1295" s="3">
        <v>0</v>
      </c>
      <c r="E1295" s="3">
        <v>0</v>
      </c>
      <c r="F1295" s="3">
        <v>0</v>
      </c>
      <c r="G1295" s="3">
        <v>0</v>
      </c>
      <c r="H1295" s="3">
        <v>3732.6251000000002</v>
      </c>
      <c r="I1295" s="21">
        <f t="shared" si="40"/>
        <v>885.90517867661674</v>
      </c>
      <c r="J1295" s="21">
        <f t="shared" si="41"/>
        <v>0.76265894512775556</v>
      </c>
      <c r="L1295" s="26">
        <v>1264</v>
      </c>
      <c r="M1295" s="26">
        <v>8700.0671836374313</v>
      </c>
      <c r="N1295" s="26">
        <v>-1362.3191836374317</v>
      </c>
    </row>
    <row r="1296" spans="1:14">
      <c r="A1296" s="21">
        <v>1</v>
      </c>
      <c r="B1296" s="3">
        <v>36</v>
      </c>
      <c r="C1296" s="3">
        <v>25.9</v>
      </c>
      <c r="D1296" s="3">
        <v>1</v>
      </c>
      <c r="E1296" s="3">
        <v>0</v>
      </c>
      <c r="F1296" s="3">
        <v>0</v>
      </c>
      <c r="G1296" s="3">
        <v>1</v>
      </c>
      <c r="H1296" s="3">
        <v>5472.4489999999996</v>
      </c>
      <c r="I1296" s="21">
        <f t="shared" si="40"/>
        <v>5546.4571103307171</v>
      </c>
      <c r="J1296" s="21">
        <f t="shared" si="41"/>
        <v>1.3523764283726994E-2</v>
      </c>
      <c r="L1296" s="26">
        <v>1265</v>
      </c>
      <c r="M1296" s="26">
        <v>12663.014299778541</v>
      </c>
      <c r="N1296" s="26">
        <v>-2292.1017497785415</v>
      </c>
    </row>
    <row r="1297" spans="1:14">
      <c r="A1297" s="21">
        <v>1</v>
      </c>
      <c r="B1297" s="3">
        <v>20</v>
      </c>
      <c r="C1297" s="3">
        <v>39.4</v>
      </c>
      <c r="D1297" s="3">
        <v>2</v>
      </c>
      <c r="E1297" s="3">
        <v>1</v>
      </c>
      <c r="F1297" s="3">
        <v>0</v>
      </c>
      <c r="G1297" s="3">
        <v>1</v>
      </c>
      <c r="H1297" s="3">
        <v>38344.565999999999</v>
      </c>
      <c r="I1297" s="21">
        <f t="shared" si="40"/>
        <v>30321.431956592874</v>
      </c>
      <c r="J1297" s="21">
        <f t="shared" si="41"/>
        <v>0.20923783681388192</v>
      </c>
      <c r="L1297" s="26">
        <v>1266</v>
      </c>
      <c r="M1297" s="26">
        <v>35314.549968011503</v>
      </c>
      <c r="N1297" s="26">
        <v>-8388.0355680115026</v>
      </c>
    </row>
    <row r="1298" spans="1:14">
      <c r="A1298" s="21">
        <v>1</v>
      </c>
      <c r="B1298" s="3">
        <v>44</v>
      </c>
      <c r="C1298" s="3">
        <v>34.32</v>
      </c>
      <c r="D1298" s="3">
        <v>1</v>
      </c>
      <c r="E1298" s="3">
        <v>0</v>
      </c>
      <c r="F1298" s="3">
        <v>1</v>
      </c>
      <c r="G1298" s="3">
        <v>0</v>
      </c>
      <c r="H1298" s="3">
        <v>7147.4727999999996</v>
      </c>
      <c r="I1298" s="21">
        <f t="shared" si="40"/>
        <v>10378.14386176148</v>
      </c>
      <c r="J1298" s="21">
        <f t="shared" si="41"/>
        <v>0.45200186865509739</v>
      </c>
      <c r="L1298" s="26">
        <v>1267</v>
      </c>
      <c r="M1298" s="26">
        <v>11515.784527557511</v>
      </c>
      <c r="N1298" s="26">
        <v>-811.31452755751161</v>
      </c>
    </row>
    <row r="1299" spans="1:14">
      <c r="A1299" s="21">
        <v>1</v>
      </c>
      <c r="B1299" s="3">
        <v>38</v>
      </c>
      <c r="C1299" s="3">
        <v>19.95</v>
      </c>
      <c r="D1299" s="3">
        <v>2</v>
      </c>
      <c r="E1299" s="3">
        <v>0</v>
      </c>
      <c r="F1299" s="3">
        <v>0</v>
      </c>
      <c r="G1299" s="3">
        <v>0</v>
      </c>
      <c r="H1299" s="3">
        <v>7133.9025000000001</v>
      </c>
      <c r="I1299" s="21">
        <f t="shared" si="40"/>
        <v>5299.8433241562889</v>
      </c>
      <c r="J1299" s="21">
        <f t="shared" si="41"/>
        <v>0.25709058623154873</v>
      </c>
      <c r="L1299" s="26">
        <v>1268</v>
      </c>
      <c r="M1299" s="26">
        <v>28366.538935070668</v>
      </c>
      <c r="N1299" s="26">
        <v>5887.5144149293337</v>
      </c>
    </row>
    <row r="1300" spans="1:14">
      <c r="A1300" s="21">
        <v>1</v>
      </c>
      <c r="B1300" s="3">
        <v>19</v>
      </c>
      <c r="C1300" s="3">
        <v>34.9</v>
      </c>
      <c r="D1300" s="3">
        <v>0</v>
      </c>
      <c r="E1300" s="3">
        <v>1</v>
      </c>
      <c r="F1300" s="3">
        <v>0</v>
      </c>
      <c r="G1300" s="3">
        <v>1</v>
      </c>
      <c r="H1300" s="3">
        <v>34828.654000000002</v>
      </c>
      <c r="I1300" s="21">
        <f t="shared" si="40"/>
        <v>27597.451270829941</v>
      </c>
      <c r="J1300" s="21">
        <f t="shared" si="41"/>
        <v>0.20762222763963434</v>
      </c>
      <c r="L1300" s="26">
        <v>1269</v>
      </c>
      <c r="M1300" s="26">
        <v>3468.7565929336515</v>
      </c>
      <c r="N1300" s="26">
        <v>-1588.2695929336514</v>
      </c>
    </row>
    <row r="1301" spans="1:14">
      <c r="A1301" s="21">
        <v>1</v>
      </c>
      <c r="B1301" s="3">
        <v>21</v>
      </c>
      <c r="C1301" s="3">
        <v>23.21</v>
      </c>
      <c r="D1301" s="3">
        <v>0</v>
      </c>
      <c r="E1301" s="3">
        <v>0</v>
      </c>
      <c r="F1301" s="3">
        <v>1</v>
      </c>
      <c r="G1301" s="3">
        <v>0</v>
      </c>
      <c r="H1301" s="3">
        <v>1515.3449000000001</v>
      </c>
      <c r="I1301" s="21">
        <f t="shared" si="40"/>
        <v>233.14750408357656</v>
      </c>
      <c r="J1301" s="21">
        <f t="shared" si="41"/>
        <v>0.84614228478046372</v>
      </c>
      <c r="L1301" s="26">
        <v>1270</v>
      </c>
      <c r="M1301" s="26">
        <v>9344.4290503685061</v>
      </c>
      <c r="N1301" s="26">
        <v>-729.1290503685068</v>
      </c>
    </row>
    <row r="1302" spans="1:14">
      <c r="A1302" s="21">
        <v>1</v>
      </c>
      <c r="B1302" s="3">
        <v>46</v>
      </c>
      <c r="C1302" s="3">
        <v>25.745000000000001</v>
      </c>
      <c r="D1302" s="3">
        <v>3</v>
      </c>
      <c r="E1302" s="3">
        <v>0</v>
      </c>
      <c r="F1302" s="3">
        <v>0</v>
      </c>
      <c r="G1302" s="3">
        <v>0</v>
      </c>
      <c r="H1302" s="3">
        <v>9301.8935500000007</v>
      </c>
      <c r="I1302" s="21">
        <f t="shared" si="40"/>
        <v>9789.8651283535255</v>
      </c>
      <c r="J1302" s="21">
        <f t="shared" si="41"/>
        <v>5.2459381063710925E-2</v>
      </c>
      <c r="L1302" s="26">
        <v>1271</v>
      </c>
      <c r="M1302" s="26">
        <v>6473.3487317807039</v>
      </c>
      <c r="N1302" s="26">
        <v>-3180.818881780704</v>
      </c>
    </row>
    <row r="1303" spans="1:14">
      <c r="A1303" s="21">
        <v>1</v>
      </c>
      <c r="B1303" s="3">
        <v>58</v>
      </c>
      <c r="C1303" s="3">
        <v>25.175000000000001</v>
      </c>
      <c r="D1303" s="3">
        <v>0</v>
      </c>
      <c r="E1303" s="3">
        <v>0</v>
      </c>
      <c r="F1303" s="3">
        <v>0</v>
      </c>
      <c r="G1303" s="3">
        <v>0</v>
      </c>
      <c r="H1303" s="3">
        <v>11931.125249999999</v>
      </c>
      <c r="I1303" s="21">
        <f t="shared" si="40"/>
        <v>11266.283821796193</v>
      </c>
      <c r="J1303" s="21">
        <f t="shared" si="41"/>
        <v>5.5723279596264955E-2</v>
      </c>
      <c r="L1303" s="26">
        <v>1272</v>
      </c>
      <c r="M1303" s="26">
        <v>5937.8237575334515</v>
      </c>
      <c r="N1303" s="26">
        <v>-2916.0146075334515</v>
      </c>
    </row>
    <row r="1304" spans="1:14">
      <c r="A1304" s="21">
        <v>1</v>
      </c>
      <c r="B1304" s="3">
        <v>20</v>
      </c>
      <c r="C1304" s="3">
        <v>22</v>
      </c>
      <c r="D1304" s="3">
        <v>1</v>
      </c>
      <c r="E1304" s="3">
        <v>0</v>
      </c>
      <c r="F1304" s="3">
        <v>0</v>
      </c>
      <c r="G1304" s="3">
        <v>1</v>
      </c>
      <c r="H1304" s="3">
        <v>1964.78</v>
      </c>
      <c r="I1304" s="21">
        <f t="shared" si="40"/>
        <v>113.65365487205008</v>
      </c>
      <c r="J1304" s="21">
        <f t="shared" si="41"/>
        <v>0.94215451354754731</v>
      </c>
      <c r="L1304" s="26">
        <v>1273</v>
      </c>
      <c r="M1304" s="26">
        <v>9027.2703031669662</v>
      </c>
      <c r="N1304" s="26">
        <v>5451.0598468330336</v>
      </c>
    </row>
    <row r="1305" spans="1:14">
      <c r="A1305" s="21">
        <v>1</v>
      </c>
      <c r="B1305" s="3">
        <v>18</v>
      </c>
      <c r="C1305" s="3">
        <v>26.125</v>
      </c>
      <c r="D1305" s="3">
        <v>0</v>
      </c>
      <c r="E1305" s="3">
        <v>0</v>
      </c>
      <c r="F1305" s="3">
        <v>0</v>
      </c>
      <c r="G1305" s="3">
        <v>0</v>
      </c>
      <c r="H1305" s="3">
        <v>1708.9257500000001</v>
      </c>
      <c r="I1305" s="21">
        <f t="shared" si="40"/>
        <v>1307.7374647913693</v>
      </c>
      <c r="J1305" s="21">
        <f t="shared" si="41"/>
        <v>0.23476051268384876</v>
      </c>
      <c r="L1305" s="26">
        <v>1274</v>
      </c>
      <c r="M1305" s="26">
        <v>5792.8029900785996</v>
      </c>
      <c r="N1305" s="26">
        <v>-1045.7500900785999</v>
      </c>
    </row>
    <row r="1306" spans="1:14">
      <c r="A1306" s="21">
        <v>1</v>
      </c>
      <c r="B1306" s="3">
        <v>28</v>
      </c>
      <c r="C1306" s="3">
        <v>26.51</v>
      </c>
      <c r="D1306" s="3">
        <v>2</v>
      </c>
      <c r="E1306" s="3">
        <v>0</v>
      </c>
      <c r="F1306" s="3">
        <v>1</v>
      </c>
      <c r="G1306" s="3">
        <v>0</v>
      </c>
      <c r="H1306" s="3">
        <v>4340.4408999999996</v>
      </c>
      <c r="I1306" s="21">
        <f t="shared" si="40"/>
        <v>4092.7969319172144</v>
      </c>
      <c r="J1306" s="21">
        <f t="shared" si="41"/>
        <v>5.7055025926694515E-2</v>
      </c>
      <c r="L1306" s="26">
        <v>1275</v>
      </c>
      <c r="M1306" s="26">
        <v>26665.823528879009</v>
      </c>
      <c r="N1306" s="26">
        <v>-9622.4821288790081</v>
      </c>
    </row>
    <row r="1307" spans="1:14">
      <c r="A1307" s="21">
        <v>1</v>
      </c>
      <c r="B1307" s="3">
        <v>33</v>
      </c>
      <c r="C1307" s="3">
        <v>27.454999999999998</v>
      </c>
      <c r="D1307" s="3">
        <v>2</v>
      </c>
      <c r="E1307" s="3">
        <v>0</v>
      </c>
      <c r="F1307" s="3">
        <v>0</v>
      </c>
      <c r="G1307" s="3">
        <v>0</v>
      </c>
      <c r="H1307" s="3">
        <v>5261.4694499999996</v>
      </c>
      <c r="I1307" s="21">
        <f t="shared" si="40"/>
        <v>6556.3145882014396</v>
      </c>
      <c r="J1307" s="21">
        <f t="shared" si="41"/>
        <v>0.24609952609369234</v>
      </c>
      <c r="L1307" s="26">
        <v>1276</v>
      </c>
      <c r="M1307" s="26">
        <v>9727.0362326239629</v>
      </c>
      <c r="N1307" s="26">
        <v>1232.2937673760371</v>
      </c>
    </row>
    <row r="1308" spans="1:14">
      <c r="A1308" s="21">
        <v>1</v>
      </c>
      <c r="B1308" s="3">
        <v>19</v>
      </c>
      <c r="C1308" s="3">
        <v>25.745000000000001</v>
      </c>
      <c r="D1308" s="3">
        <v>1</v>
      </c>
      <c r="E1308" s="3">
        <v>0</v>
      </c>
      <c r="F1308" s="3">
        <v>0</v>
      </c>
      <c r="G1308" s="3">
        <v>0</v>
      </c>
      <c r="H1308" s="3">
        <v>2710.8285500000002</v>
      </c>
      <c r="I1308" s="21">
        <f t="shared" si="40"/>
        <v>1907.6042926378693</v>
      </c>
      <c r="J1308" s="21">
        <f t="shared" si="41"/>
        <v>0.29630212407277873</v>
      </c>
      <c r="L1308" s="26">
        <v>1277</v>
      </c>
      <c r="M1308" s="26">
        <v>3783.4547332745478</v>
      </c>
      <c r="N1308" s="26">
        <v>-1041.506733274548</v>
      </c>
    </row>
    <row r="1309" spans="1:14">
      <c r="A1309" s="21">
        <v>1</v>
      </c>
      <c r="B1309" s="3">
        <v>45</v>
      </c>
      <c r="C1309" s="3">
        <v>30.36</v>
      </c>
      <c r="D1309" s="3">
        <v>0</v>
      </c>
      <c r="E1309" s="3">
        <v>1</v>
      </c>
      <c r="F1309" s="3">
        <v>1</v>
      </c>
      <c r="G1309" s="3">
        <v>0</v>
      </c>
      <c r="H1309" s="3">
        <v>62592.873090000001</v>
      </c>
      <c r="I1309" s="21">
        <f t="shared" si="40"/>
        <v>32666.461355373023</v>
      </c>
      <c r="J1309" s="21">
        <f t="shared" si="41"/>
        <v>0.47811212774331169</v>
      </c>
      <c r="L1309" s="26">
        <v>1278</v>
      </c>
      <c r="M1309" s="26">
        <v>6128.3221519274448</v>
      </c>
      <c r="N1309" s="26">
        <v>-1771.2785019274452</v>
      </c>
    </row>
    <row r="1310" spans="1:14">
      <c r="A1310" s="21">
        <v>1</v>
      </c>
      <c r="B1310" s="3">
        <v>62</v>
      </c>
      <c r="C1310" s="3">
        <v>30.875</v>
      </c>
      <c r="D1310" s="3">
        <v>3</v>
      </c>
      <c r="E1310" s="3">
        <v>1</v>
      </c>
      <c r="F1310" s="3">
        <v>0</v>
      </c>
      <c r="G1310" s="3">
        <v>0</v>
      </c>
      <c r="H1310" s="3">
        <v>46718.163249999998</v>
      </c>
      <c r="I1310" s="21">
        <f t="shared" si="40"/>
        <v>39483.072358482343</v>
      </c>
      <c r="J1310" s="21">
        <f t="shared" si="41"/>
        <v>0.15486676676052019</v>
      </c>
      <c r="L1310" s="26">
        <v>1279</v>
      </c>
      <c r="M1310" s="26">
        <v>32307.127817270553</v>
      </c>
      <c r="N1310" s="26">
        <v>-9845.0840672705526</v>
      </c>
    </row>
    <row r="1311" spans="1:14">
      <c r="A1311" s="21">
        <v>1</v>
      </c>
      <c r="B1311" s="3">
        <v>25</v>
      </c>
      <c r="C1311" s="3">
        <v>20.8</v>
      </c>
      <c r="D1311" s="3">
        <v>1</v>
      </c>
      <c r="E1311" s="3">
        <v>0</v>
      </c>
      <c r="F1311" s="3">
        <v>0</v>
      </c>
      <c r="G1311" s="3">
        <v>1</v>
      </c>
      <c r="H1311" s="3">
        <v>3208.7869999999998</v>
      </c>
      <c r="I1311" s="21">
        <f t="shared" si="40"/>
        <v>992.31600631772426</v>
      </c>
      <c r="J1311" s="21">
        <f t="shared" si="41"/>
        <v>0.69075042802226372</v>
      </c>
      <c r="L1311" s="26">
        <v>1280</v>
      </c>
      <c r="M1311" s="26">
        <v>4275.0669756038606</v>
      </c>
      <c r="N1311" s="26">
        <v>-85.953875603860979</v>
      </c>
    </row>
    <row r="1312" spans="1:14">
      <c r="A1312" s="21">
        <v>1</v>
      </c>
      <c r="B1312" s="3">
        <v>43</v>
      </c>
      <c r="C1312" s="3">
        <v>27.8</v>
      </c>
      <c r="D1312" s="3">
        <v>0</v>
      </c>
      <c r="E1312" s="3">
        <v>1</v>
      </c>
      <c r="F1312" s="3">
        <v>0</v>
      </c>
      <c r="G1312" s="3">
        <v>1</v>
      </c>
      <c r="H1312" s="3">
        <v>37829.724199999997</v>
      </c>
      <c r="I1312" s="21">
        <f t="shared" si="40"/>
        <v>31361.251169227111</v>
      </c>
      <c r="J1312" s="21">
        <f t="shared" si="41"/>
        <v>0.17098916705221145</v>
      </c>
      <c r="L1312" s="26">
        <v>1281</v>
      </c>
      <c r="M1312" s="26">
        <v>10599.370358456061</v>
      </c>
      <c r="N1312" s="26">
        <v>-2315.68965845606</v>
      </c>
    </row>
    <row r="1313" spans="1:14">
      <c r="A1313" s="21">
        <v>1</v>
      </c>
      <c r="B1313" s="3">
        <v>42</v>
      </c>
      <c r="C1313" s="3">
        <v>24.605</v>
      </c>
      <c r="D1313" s="3">
        <v>2</v>
      </c>
      <c r="E1313" s="3">
        <v>1</v>
      </c>
      <c r="F1313" s="3">
        <v>0</v>
      </c>
      <c r="G1313" s="3">
        <v>0</v>
      </c>
      <c r="H1313" s="3">
        <v>21259.377949999998</v>
      </c>
      <c r="I1313" s="21">
        <f t="shared" si="40"/>
        <v>31748.119232786667</v>
      </c>
      <c r="J1313" s="21">
        <f t="shared" si="41"/>
        <v>0.49337009330447834</v>
      </c>
      <c r="L1313" s="26">
        <v>1282</v>
      </c>
      <c r="M1313" s="26">
        <v>34062.620843499761</v>
      </c>
      <c r="N1313" s="26">
        <v>-9526.9222934997597</v>
      </c>
    </row>
    <row r="1314" spans="1:14">
      <c r="A1314" s="21">
        <v>1</v>
      </c>
      <c r="B1314" s="3">
        <v>24</v>
      </c>
      <c r="C1314" s="3">
        <v>27.72</v>
      </c>
      <c r="D1314" s="3">
        <v>0</v>
      </c>
      <c r="E1314" s="3">
        <v>0</v>
      </c>
      <c r="F1314" s="3">
        <v>1</v>
      </c>
      <c r="G1314" s="3">
        <v>0</v>
      </c>
      <c r="H1314" s="3">
        <v>2464.6188000000002</v>
      </c>
      <c r="I1314" s="21">
        <f t="shared" si="40"/>
        <v>2531.439095603956</v>
      </c>
      <c r="J1314" s="21">
        <f t="shared" si="41"/>
        <v>2.7111817699335836E-2</v>
      </c>
      <c r="L1314" s="26">
        <v>1283</v>
      </c>
      <c r="M1314" s="26">
        <v>23639.578838157751</v>
      </c>
      <c r="N1314" s="26">
        <v>-9356.1194381577516</v>
      </c>
    </row>
    <row r="1315" spans="1:14">
      <c r="A1315" s="21">
        <v>1</v>
      </c>
      <c r="B1315" s="3">
        <v>29</v>
      </c>
      <c r="C1315" s="3">
        <v>21.85</v>
      </c>
      <c r="D1315" s="3">
        <v>0</v>
      </c>
      <c r="E1315" s="3">
        <v>1</v>
      </c>
      <c r="F1315" s="3">
        <v>0</v>
      </c>
      <c r="G1315" s="3">
        <v>0</v>
      </c>
      <c r="H1315" s="3">
        <v>16115.3045</v>
      </c>
      <c r="I1315" s="21">
        <f t="shared" si="40"/>
        <v>26530.990988632293</v>
      </c>
      <c r="J1315" s="21">
        <f t="shared" si="41"/>
        <v>0.64632266108482728</v>
      </c>
      <c r="L1315" s="26">
        <v>1284</v>
      </c>
      <c r="M1315" s="26">
        <v>2243.2063795067252</v>
      </c>
      <c r="N1315" s="26">
        <v>-522.85267950672528</v>
      </c>
    </row>
    <row r="1316" spans="1:14">
      <c r="A1316" s="21">
        <v>1</v>
      </c>
      <c r="B1316" s="3">
        <v>32</v>
      </c>
      <c r="C1316" s="3">
        <v>28.12</v>
      </c>
      <c r="D1316" s="3">
        <v>4</v>
      </c>
      <c r="E1316" s="3">
        <v>1</v>
      </c>
      <c r="F1316" s="3">
        <v>0</v>
      </c>
      <c r="G1316" s="3">
        <v>0</v>
      </c>
      <c r="H1316" s="3">
        <v>21472.478800000001</v>
      </c>
      <c r="I1316" s="21">
        <f t="shared" si="40"/>
        <v>31311.467906962422</v>
      </c>
      <c r="J1316" s="21">
        <f t="shared" si="41"/>
        <v>0.4582139397414341</v>
      </c>
      <c r="L1316" s="26">
        <v>1285</v>
      </c>
      <c r="M1316" s="26">
        <v>39337.361690127058</v>
      </c>
      <c r="N1316" s="26">
        <v>8066.5183098729394</v>
      </c>
    </row>
    <row r="1317" spans="1:14">
      <c r="A1317" s="21">
        <v>1</v>
      </c>
      <c r="B1317" s="3">
        <v>25</v>
      </c>
      <c r="C1317" s="3">
        <v>30.2</v>
      </c>
      <c r="D1317" s="3">
        <v>0</v>
      </c>
      <c r="E1317" s="3">
        <v>1</v>
      </c>
      <c r="F1317" s="3">
        <v>0</v>
      </c>
      <c r="G1317" s="3">
        <v>1</v>
      </c>
      <c r="H1317" s="3">
        <v>33900.652999999998</v>
      </c>
      <c r="I1317" s="21">
        <f t="shared" si="40"/>
        <v>27547.875341335552</v>
      </c>
      <c r="J1317" s="21">
        <f t="shared" si="41"/>
        <v>0.18739396136895792</v>
      </c>
      <c r="L1317" s="26">
        <v>1286</v>
      </c>
      <c r="M1317" s="26">
        <v>8149.6751837242864</v>
      </c>
      <c r="N1317" s="26">
        <v>384.99661627571368</v>
      </c>
    </row>
    <row r="1318" spans="1:14">
      <c r="A1318" s="21">
        <v>1</v>
      </c>
      <c r="B1318" s="3">
        <v>41</v>
      </c>
      <c r="C1318" s="3">
        <v>32.200000000000003</v>
      </c>
      <c r="D1318" s="3">
        <v>2</v>
      </c>
      <c r="E1318" s="3">
        <v>0</v>
      </c>
      <c r="F1318" s="3">
        <v>0</v>
      </c>
      <c r="G1318" s="3">
        <v>1</v>
      </c>
      <c r="H1318" s="3">
        <v>6875.9610000000002</v>
      </c>
      <c r="I1318" s="21">
        <f t="shared" si="40"/>
        <v>9436.4736166929779</v>
      </c>
      <c r="J1318" s="21">
        <f t="shared" si="41"/>
        <v>0.37238614597915515</v>
      </c>
      <c r="L1318" s="26">
        <v>1287</v>
      </c>
      <c r="M1318" s="26">
        <v>885.90517867661674</v>
      </c>
      <c r="N1318" s="26">
        <v>2846.7199213233835</v>
      </c>
    </row>
    <row r="1319" spans="1:14">
      <c r="A1319" s="21">
        <v>1</v>
      </c>
      <c r="B1319" s="3">
        <v>42</v>
      </c>
      <c r="C1319" s="3">
        <v>26.315000000000001</v>
      </c>
      <c r="D1319" s="3">
        <v>1</v>
      </c>
      <c r="E1319" s="3">
        <v>0</v>
      </c>
      <c r="F1319" s="3">
        <v>0</v>
      </c>
      <c r="G1319" s="3">
        <v>0</v>
      </c>
      <c r="H1319" s="3">
        <v>6940.90985</v>
      </c>
      <c r="I1319" s="21">
        <f t="shared" si="40"/>
        <v>8011.7768378112232</v>
      </c>
      <c r="J1319" s="21">
        <f t="shared" si="41"/>
        <v>0.15428337364318645</v>
      </c>
      <c r="L1319" s="26">
        <v>1288</v>
      </c>
      <c r="M1319" s="26">
        <v>5546.4571103307171</v>
      </c>
      <c r="N1319" s="26">
        <v>-74.0081103307175</v>
      </c>
    </row>
    <row r="1320" spans="1:14">
      <c r="A1320" s="21">
        <v>1</v>
      </c>
      <c r="B1320" s="3">
        <v>33</v>
      </c>
      <c r="C1320" s="3">
        <v>26.695</v>
      </c>
      <c r="D1320" s="3">
        <v>0</v>
      </c>
      <c r="E1320" s="3">
        <v>0</v>
      </c>
      <c r="F1320" s="3">
        <v>0</v>
      </c>
      <c r="G1320" s="3">
        <v>0</v>
      </c>
      <c r="H1320" s="3">
        <v>4571.4130500000001</v>
      </c>
      <c r="I1320" s="21">
        <f t="shared" si="40"/>
        <v>5355.8588849645112</v>
      </c>
      <c r="J1320" s="21">
        <f t="shared" si="41"/>
        <v>0.17159810902769135</v>
      </c>
      <c r="L1320" s="26">
        <v>1289</v>
      </c>
      <c r="M1320" s="26">
        <v>30321.431956592874</v>
      </c>
      <c r="N1320" s="26">
        <v>8023.1340434071244</v>
      </c>
    </row>
    <row r="1321" spans="1:14">
      <c r="A1321" s="21">
        <v>1</v>
      </c>
      <c r="B1321" s="3">
        <v>34</v>
      </c>
      <c r="C1321" s="3">
        <v>42.9</v>
      </c>
      <c r="D1321" s="3">
        <v>1</v>
      </c>
      <c r="E1321" s="3">
        <v>0</v>
      </c>
      <c r="F1321" s="3">
        <v>0</v>
      </c>
      <c r="G1321" s="3">
        <v>1</v>
      </c>
      <c r="H1321" s="3">
        <v>4536.259</v>
      </c>
      <c r="I1321" s="21">
        <f t="shared" si="40"/>
        <v>10789.347019539664</v>
      </c>
      <c r="J1321" s="21">
        <f t="shared" si="41"/>
        <v>1.3784680326982353</v>
      </c>
      <c r="L1321" s="26">
        <v>1290</v>
      </c>
      <c r="M1321" s="26">
        <v>10378.14386176148</v>
      </c>
      <c r="N1321" s="26">
        <v>-3230.6710617614808</v>
      </c>
    </row>
    <row r="1322" spans="1:14">
      <c r="A1322" s="21">
        <v>1</v>
      </c>
      <c r="B1322" s="3">
        <v>19</v>
      </c>
      <c r="C1322" s="3">
        <v>34.700000000000003</v>
      </c>
      <c r="D1322" s="3">
        <v>2</v>
      </c>
      <c r="E1322" s="3">
        <v>1</v>
      </c>
      <c r="F1322" s="3">
        <v>0</v>
      </c>
      <c r="G1322" s="3">
        <v>1</v>
      </c>
      <c r="H1322" s="3">
        <v>36397.576000000001</v>
      </c>
      <c r="I1322" s="21">
        <f t="shared" si="40"/>
        <v>28472.811292723301</v>
      </c>
      <c r="J1322" s="21">
        <f t="shared" si="41"/>
        <v>0.21772781537091093</v>
      </c>
      <c r="L1322" s="26">
        <v>1291</v>
      </c>
      <c r="M1322" s="26">
        <v>5299.8433241562889</v>
      </c>
      <c r="N1322" s="26">
        <v>1834.0591758437113</v>
      </c>
    </row>
    <row r="1323" spans="1:14">
      <c r="A1323" s="21">
        <v>1</v>
      </c>
      <c r="B1323" s="3">
        <v>30</v>
      </c>
      <c r="C1323" s="3">
        <v>23.655000000000001</v>
      </c>
      <c r="D1323" s="3">
        <v>3</v>
      </c>
      <c r="E1323" s="3">
        <v>1</v>
      </c>
      <c r="F1323" s="3">
        <v>0</v>
      </c>
      <c r="G1323" s="3">
        <v>0</v>
      </c>
      <c r="H1323" s="3">
        <v>18765.87545</v>
      </c>
      <c r="I1323" s="21">
        <f t="shared" si="40"/>
        <v>28813.87742171008</v>
      </c>
      <c r="J1323" s="21">
        <f t="shared" si="41"/>
        <v>0.53544008636751772</v>
      </c>
      <c r="L1323" s="26">
        <v>1292</v>
      </c>
      <c r="M1323" s="26">
        <v>27597.451270829941</v>
      </c>
      <c r="N1323" s="26">
        <v>7231.2027291700615</v>
      </c>
    </row>
    <row r="1324" spans="1:14">
      <c r="A1324" s="21">
        <v>1</v>
      </c>
      <c r="B1324" s="3">
        <v>18</v>
      </c>
      <c r="C1324" s="3">
        <v>28.31</v>
      </c>
      <c r="D1324" s="3">
        <v>1</v>
      </c>
      <c r="E1324" s="3">
        <v>0</v>
      </c>
      <c r="F1324" s="3">
        <v>0</v>
      </c>
      <c r="G1324" s="3">
        <v>0</v>
      </c>
      <c r="H1324" s="3">
        <v>11272.331389999999</v>
      </c>
      <c r="I1324" s="21">
        <f t="shared" si="40"/>
        <v>2519.2129256026856</v>
      </c>
      <c r="J1324" s="21">
        <f t="shared" si="41"/>
        <v>0.77651358548263139</v>
      </c>
      <c r="L1324" s="26">
        <v>1293</v>
      </c>
      <c r="M1324" s="26">
        <v>233.14750408357656</v>
      </c>
      <c r="N1324" s="26">
        <v>1282.1973959164234</v>
      </c>
    </row>
    <row r="1325" spans="1:14">
      <c r="A1325" s="21">
        <v>1</v>
      </c>
      <c r="B1325" s="3">
        <v>19</v>
      </c>
      <c r="C1325" s="3">
        <v>20.6</v>
      </c>
      <c r="D1325" s="3">
        <v>0</v>
      </c>
      <c r="E1325" s="3">
        <v>0</v>
      </c>
      <c r="F1325" s="3">
        <v>0</v>
      </c>
      <c r="G1325" s="3">
        <v>1</v>
      </c>
      <c r="H1325" s="3">
        <v>1731.6769999999999</v>
      </c>
      <c r="I1325" s="21">
        <f t="shared" si="40"/>
        <v>-1088.9947487989814</v>
      </c>
      <c r="J1325" s="21">
        <f t="shared" si="41"/>
        <v>1.6288671321493451</v>
      </c>
      <c r="L1325" s="26">
        <v>1294</v>
      </c>
      <c r="M1325" s="26">
        <v>9789.8651283535255</v>
      </c>
      <c r="N1325" s="26">
        <v>-487.97157835352482</v>
      </c>
    </row>
    <row r="1326" spans="1:14">
      <c r="A1326" s="21">
        <v>1</v>
      </c>
      <c r="B1326" s="3">
        <v>18</v>
      </c>
      <c r="C1326" s="3">
        <v>53.13</v>
      </c>
      <c r="D1326" s="3">
        <v>0</v>
      </c>
      <c r="E1326" s="3">
        <v>0</v>
      </c>
      <c r="F1326" s="3">
        <v>1</v>
      </c>
      <c r="G1326" s="3">
        <v>0</v>
      </c>
      <c r="H1326" s="3">
        <v>1163.4627</v>
      </c>
      <c r="I1326" s="21">
        <f t="shared" si="40"/>
        <v>9594.2770674163385</v>
      </c>
      <c r="J1326" s="21">
        <f t="shared" si="41"/>
        <v>7.2463125525350645</v>
      </c>
      <c r="L1326" s="26">
        <v>1295</v>
      </c>
      <c r="M1326" s="26">
        <v>11266.283821796193</v>
      </c>
      <c r="N1326" s="26">
        <v>664.84142820380657</v>
      </c>
    </row>
    <row r="1327" spans="1:14">
      <c r="A1327" s="21">
        <v>1</v>
      </c>
      <c r="B1327" s="3">
        <v>35</v>
      </c>
      <c r="C1327" s="3">
        <v>39.71</v>
      </c>
      <c r="D1327" s="3">
        <v>4</v>
      </c>
      <c r="E1327" s="3">
        <v>0</v>
      </c>
      <c r="F1327" s="3">
        <v>0</v>
      </c>
      <c r="G1327" s="3">
        <v>0</v>
      </c>
      <c r="H1327" s="3">
        <v>19496.71917</v>
      </c>
      <c r="I1327" s="21">
        <f t="shared" si="40"/>
        <v>12163.465215442906</v>
      </c>
      <c r="J1327" s="21">
        <f t="shared" si="41"/>
        <v>0.37612758796058993</v>
      </c>
      <c r="L1327" s="26">
        <v>1296</v>
      </c>
      <c r="M1327" s="26">
        <v>113.65365487205008</v>
      </c>
      <c r="N1327" s="26">
        <v>1851.1263451279499</v>
      </c>
    </row>
    <row r="1328" spans="1:14">
      <c r="A1328" s="21">
        <v>1</v>
      </c>
      <c r="B1328" s="3">
        <v>39</v>
      </c>
      <c r="C1328" s="3">
        <v>26.315000000000001</v>
      </c>
      <c r="D1328" s="3">
        <v>2</v>
      </c>
      <c r="E1328" s="3">
        <v>0</v>
      </c>
      <c r="F1328" s="3">
        <v>0</v>
      </c>
      <c r="G1328" s="3">
        <v>0</v>
      </c>
      <c r="H1328" s="3">
        <v>7201.7008500000002</v>
      </c>
      <c r="I1328" s="21">
        <f t="shared" si="40"/>
        <v>7712.3018103561135</v>
      </c>
      <c r="J1328" s="21">
        <f t="shared" si="41"/>
        <v>7.0900051389403834E-2</v>
      </c>
      <c r="L1328" s="26">
        <v>1297</v>
      </c>
      <c r="M1328" s="26">
        <v>1307.7374647913693</v>
      </c>
      <c r="N1328" s="26">
        <v>401.18828520863076</v>
      </c>
    </row>
    <row r="1329" spans="1:14">
      <c r="A1329" s="21">
        <v>1</v>
      </c>
      <c r="B1329" s="3">
        <v>31</v>
      </c>
      <c r="C1329" s="3">
        <v>31.065000000000001</v>
      </c>
      <c r="D1329" s="3">
        <v>3</v>
      </c>
      <c r="E1329" s="3">
        <v>0</v>
      </c>
      <c r="F1329" s="3">
        <v>0</v>
      </c>
      <c r="G1329" s="3">
        <v>0</v>
      </c>
      <c r="H1329" s="3">
        <v>5425.0233500000004</v>
      </c>
      <c r="I1329" s="21">
        <f t="shared" si="40"/>
        <v>7736.3411697570609</v>
      </c>
      <c r="J1329" s="21">
        <f t="shared" si="41"/>
        <v>0.42604753392574068</v>
      </c>
      <c r="L1329" s="26">
        <v>1298</v>
      </c>
      <c r="M1329" s="26">
        <v>4092.7969319172144</v>
      </c>
      <c r="N1329" s="26">
        <v>247.64396808278525</v>
      </c>
    </row>
    <row r="1330" spans="1:14">
      <c r="A1330" s="21">
        <v>1</v>
      </c>
      <c r="B1330" s="3">
        <v>62</v>
      </c>
      <c r="C1330" s="3">
        <v>26.695</v>
      </c>
      <c r="D1330" s="3">
        <v>0</v>
      </c>
      <c r="E1330" s="3">
        <v>1</v>
      </c>
      <c r="F1330" s="3">
        <v>0</v>
      </c>
      <c r="G1330" s="3">
        <v>0</v>
      </c>
      <c r="H1330" s="3">
        <v>28101.333050000001</v>
      </c>
      <c r="I1330" s="21">
        <f t="shared" si="40"/>
        <v>36652.919146038985</v>
      </c>
      <c r="J1330" s="21">
        <f t="shared" si="41"/>
        <v>0.30431247090034341</v>
      </c>
      <c r="L1330" s="26">
        <v>1299</v>
      </c>
      <c r="M1330" s="26">
        <v>6556.3145882014396</v>
      </c>
      <c r="N1330" s="26">
        <v>-1294.84513820144</v>
      </c>
    </row>
    <row r="1331" spans="1:14">
      <c r="A1331" s="21">
        <v>1</v>
      </c>
      <c r="B1331" s="3">
        <v>62</v>
      </c>
      <c r="C1331" s="3">
        <v>38.83</v>
      </c>
      <c r="D1331" s="3">
        <v>0</v>
      </c>
      <c r="E1331" s="3">
        <v>0</v>
      </c>
      <c r="F1331" s="3">
        <v>1</v>
      </c>
      <c r="G1331" s="3">
        <v>0</v>
      </c>
      <c r="H1331" s="3">
        <v>12981.3457</v>
      </c>
      <c r="I1331" s="21">
        <f t="shared" si="40"/>
        <v>16059.98716823729</v>
      </c>
      <c r="J1331" s="21">
        <f t="shared" si="41"/>
        <v>0.23715888470925559</v>
      </c>
      <c r="L1331" s="26">
        <v>1300</v>
      </c>
      <c r="M1331" s="26">
        <v>1907.6042926378693</v>
      </c>
      <c r="N1331" s="26">
        <v>803.22425736213086</v>
      </c>
    </row>
    <row r="1332" spans="1:14">
      <c r="A1332" s="21">
        <v>1</v>
      </c>
      <c r="B1332" s="3">
        <v>42</v>
      </c>
      <c r="C1332" s="3">
        <v>40.369999999999997</v>
      </c>
      <c r="D1332" s="3">
        <v>2</v>
      </c>
      <c r="E1332" s="3">
        <v>1</v>
      </c>
      <c r="F1332" s="3">
        <v>1</v>
      </c>
      <c r="G1332" s="3">
        <v>0</v>
      </c>
      <c r="H1332" s="3">
        <v>43896.376300000004</v>
      </c>
      <c r="I1332" s="21">
        <f t="shared" si="40"/>
        <v>36228.330233014036</v>
      </c>
      <c r="J1332" s="21">
        <f t="shared" si="41"/>
        <v>0.17468517252040158</v>
      </c>
      <c r="L1332" s="26">
        <v>1301</v>
      </c>
      <c r="M1332" s="26">
        <v>32666.461355373023</v>
      </c>
      <c r="N1332" s="26">
        <v>29926.411734626978</v>
      </c>
    </row>
    <row r="1333" spans="1:14">
      <c r="A1333" s="21">
        <v>1</v>
      </c>
      <c r="B1333" s="3">
        <v>31</v>
      </c>
      <c r="C1333" s="3">
        <v>25.934999999999999</v>
      </c>
      <c r="D1333" s="3">
        <v>1</v>
      </c>
      <c r="E1333" s="3">
        <v>0</v>
      </c>
      <c r="F1333" s="3">
        <v>0</v>
      </c>
      <c r="G1333" s="3">
        <v>0</v>
      </c>
      <c r="H1333" s="3">
        <v>4239.8926499999998</v>
      </c>
      <c r="I1333" s="21">
        <f t="shared" si="40"/>
        <v>5056.0228337374347</v>
      </c>
      <c r="J1333" s="21">
        <f t="shared" si="41"/>
        <v>0.19248840739810594</v>
      </c>
      <c r="L1333" s="26">
        <v>1302</v>
      </c>
      <c r="M1333" s="26">
        <v>39483.072358482343</v>
      </c>
      <c r="N1333" s="26">
        <v>7235.0908915176551</v>
      </c>
    </row>
    <row r="1334" spans="1:14">
      <c r="A1334" s="21">
        <v>1</v>
      </c>
      <c r="B1334" s="3">
        <v>61</v>
      </c>
      <c r="C1334" s="3">
        <v>33.534999999999997</v>
      </c>
      <c r="D1334" s="3">
        <v>0</v>
      </c>
      <c r="E1334" s="3">
        <v>0</v>
      </c>
      <c r="F1334" s="3">
        <v>0</v>
      </c>
      <c r="G1334" s="3">
        <v>0</v>
      </c>
      <c r="H1334" s="3">
        <v>13143.336649999999</v>
      </c>
      <c r="I1334" s="21">
        <f t="shared" si="40"/>
        <v>14868.344552038168</v>
      </c>
      <c r="J1334" s="21">
        <f t="shared" si="41"/>
        <v>0.13124581283841413</v>
      </c>
      <c r="L1334" s="26">
        <v>1303</v>
      </c>
      <c r="M1334" s="26">
        <v>992.31600631772426</v>
      </c>
      <c r="N1334" s="26">
        <v>2216.4709936822755</v>
      </c>
    </row>
    <row r="1335" spans="1:14">
      <c r="A1335" s="21">
        <v>1</v>
      </c>
      <c r="B1335" s="3">
        <v>42</v>
      </c>
      <c r="C1335" s="3">
        <v>32.869999999999997</v>
      </c>
      <c r="D1335" s="3">
        <v>0</v>
      </c>
      <c r="E1335" s="3">
        <v>0</v>
      </c>
      <c r="F1335" s="3">
        <v>0</v>
      </c>
      <c r="G1335" s="3">
        <v>0</v>
      </c>
      <c r="H1335" s="3">
        <v>7050.0213000000003</v>
      </c>
      <c r="I1335" s="21">
        <f t="shared" si="40"/>
        <v>9760.0266425652972</v>
      </c>
      <c r="J1335" s="21">
        <f t="shared" si="41"/>
        <v>0.38439675956231462</v>
      </c>
      <c r="L1335" s="26">
        <v>1304</v>
      </c>
      <c r="M1335" s="26">
        <v>31361.251169227111</v>
      </c>
      <c r="N1335" s="26">
        <v>6468.473030772886</v>
      </c>
    </row>
    <row r="1336" spans="1:14">
      <c r="A1336" s="21">
        <v>1</v>
      </c>
      <c r="B1336" s="3">
        <v>51</v>
      </c>
      <c r="C1336" s="3">
        <v>30.03</v>
      </c>
      <c r="D1336" s="3">
        <v>1</v>
      </c>
      <c r="E1336" s="3">
        <v>0</v>
      </c>
      <c r="F1336" s="3">
        <v>1</v>
      </c>
      <c r="G1336" s="3">
        <v>0</v>
      </c>
      <c r="H1336" s="3">
        <v>9377.9046999999991</v>
      </c>
      <c r="I1336" s="21">
        <f t="shared" si="40"/>
        <v>10724.417270132601</v>
      </c>
      <c r="J1336" s="21">
        <f t="shared" si="41"/>
        <v>0.14358352032865099</v>
      </c>
      <c r="L1336" s="26">
        <v>1305</v>
      </c>
      <c r="M1336" s="26">
        <v>31748.119232786667</v>
      </c>
      <c r="N1336" s="26">
        <v>-10488.741282786668</v>
      </c>
    </row>
    <row r="1337" spans="1:14">
      <c r="A1337" s="21">
        <v>1</v>
      </c>
      <c r="B1337" s="3">
        <v>23</v>
      </c>
      <c r="C1337" s="3">
        <v>24.225000000000001</v>
      </c>
      <c r="D1337" s="3">
        <v>2</v>
      </c>
      <c r="E1337" s="3">
        <v>0</v>
      </c>
      <c r="F1337" s="3">
        <v>0</v>
      </c>
      <c r="G1337" s="3">
        <v>0</v>
      </c>
      <c r="H1337" s="3">
        <v>22395.74424</v>
      </c>
      <c r="I1337" s="21">
        <f t="shared" si="40"/>
        <v>2892.4391707639647</v>
      </c>
      <c r="J1337" s="21">
        <f t="shared" si="41"/>
        <v>0.87084871394459329</v>
      </c>
      <c r="L1337" s="26">
        <v>1306</v>
      </c>
      <c r="M1337" s="26">
        <v>2531.439095603956</v>
      </c>
      <c r="N1337" s="26">
        <v>-66.820295603955856</v>
      </c>
    </row>
    <row r="1338" spans="1:14">
      <c r="A1338" s="21">
        <v>1</v>
      </c>
      <c r="B1338" s="3">
        <v>52</v>
      </c>
      <c r="C1338" s="3">
        <v>38.6</v>
      </c>
      <c r="D1338" s="3">
        <v>2</v>
      </c>
      <c r="E1338" s="3">
        <v>0</v>
      </c>
      <c r="F1338" s="3">
        <v>0</v>
      </c>
      <c r="G1338" s="3">
        <v>1</v>
      </c>
      <c r="H1338" s="3">
        <v>10325.206</v>
      </c>
      <c r="I1338" s="21">
        <f t="shared" si="40"/>
        <v>14430.848455858719</v>
      </c>
      <c r="J1338" s="21">
        <f t="shared" si="41"/>
        <v>0.39763298241785383</v>
      </c>
      <c r="L1338" s="26">
        <v>1307</v>
      </c>
      <c r="M1338" s="26">
        <v>26530.990988632293</v>
      </c>
      <c r="N1338" s="26">
        <v>-10415.686488632293</v>
      </c>
    </row>
    <row r="1339" spans="1:14">
      <c r="A1339" s="21">
        <v>1</v>
      </c>
      <c r="B1339" s="3">
        <v>57</v>
      </c>
      <c r="C1339" s="3">
        <v>25.74</v>
      </c>
      <c r="D1339" s="3">
        <v>2</v>
      </c>
      <c r="E1339" s="3">
        <v>0</v>
      </c>
      <c r="F1339" s="3">
        <v>1</v>
      </c>
      <c r="G1339" s="3">
        <v>0</v>
      </c>
      <c r="H1339" s="3">
        <v>12629.1656</v>
      </c>
      <c r="I1339" s="21">
        <f t="shared" si="40"/>
        <v>11285.228432298663</v>
      </c>
      <c r="J1339" s="21">
        <f t="shared" si="41"/>
        <v>0.1064153571397731</v>
      </c>
      <c r="L1339" s="26">
        <v>1308</v>
      </c>
      <c r="M1339" s="26">
        <v>31311.467906962422</v>
      </c>
      <c r="N1339" s="26">
        <v>-9838.9891069624209</v>
      </c>
    </row>
    <row r="1340" spans="1:14">
      <c r="A1340" s="21">
        <v>1</v>
      </c>
      <c r="B1340" s="3">
        <v>23</v>
      </c>
      <c r="C1340" s="3">
        <v>33.4</v>
      </c>
      <c r="D1340" s="3">
        <v>0</v>
      </c>
      <c r="E1340" s="3">
        <v>0</v>
      </c>
      <c r="F1340" s="3">
        <v>0</v>
      </c>
      <c r="G1340" s="3">
        <v>1</v>
      </c>
      <c r="H1340" s="3">
        <v>10795.937330000001</v>
      </c>
      <c r="I1340" s="21">
        <f t="shared" si="40"/>
        <v>4273.6398982820201</v>
      </c>
      <c r="J1340" s="21">
        <f t="shared" si="41"/>
        <v>0.60414369149714031</v>
      </c>
      <c r="L1340" s="26">
        <v>1309</v>
      </c>
      <c r="M1340" s="26">
        <v>27547.875341335552</v>
      </c>
      <c r="N1340" s="26">
        <v>6352.7776586644468</v>
      </c>
    </row>
    <row r="1341" spans="1:14">
      <c r="A1341" s="21">
        <v>1</v>
      </c>
      <c r="B1341" s="3">
        <v>52</v>
      </c>
      <c r="C1341" s="3">
        <v>44.7</v>
      </c>
      <c r="D1341" s="3">
        <v>3</v>
      </c>
      <c r="E1341" s="3">
        <v>0</v>
      </c>
      <c r="F1341" s="3">
        <v>0</v>
      </c>
      <c r="G1341" s="3">
        <v>1</v>
      </c>
      <c r="H1341" s="3">
        <v>11411.684999999999</v>
      </c>
      <c r="I1341" s="21">
        <f t="shared" si="40"/>
        <v>16968.104742149269</v>
      </c>
      <c r="J1341" s="21">
        <f t="shared" si="41"/>
        <v>0.48690616172364293</v>
      </c>
      <c r="L1341" s="26">
        <v>1310</v>
      </c>
      <c r="M1341" s="26">
        <v>9436.4736166929779</v>
      </c>
      <c r="N1341" s="26">
        <v>-2560.5126166929776</v>
      </c>
    </row>
    <row r="1342" spans="1:14">
      <c r="A1342" s="21">
        <v>1</v>
      </c>
      <c r="B1342" s="3">
        <v>50</v>
      </c>
      <c r="C1342" s="3">
        <v>30.97</v>
      </c>
      <c r="D1342" s="3">
        <v>3</v>
      </c>
      <c r="E1342" s="3">
        <v>0</v>
      </c>
      <c r="F1342" s="3">
        <v>0</v>
      </c>
      <c r="G1342" s="3">
        <v>0</v>
      </c>
      <c r="H1342" s="3">
        <v>10600.5483</v>
      </c>
      <c r="I1342" s="21">
        <f t="shared" si="40"/>
        <v>12587.291664832943</v>
      </c>
      <c r="J1342" s="21">
        <f t="shared" si="41"/>
        <v>0.187418924814761</v>
      </c>
      <c r="L1342" s="26">
        <v>1311</v>
      </c>
      <c r="M1342" s="26">
        <v>8011.7768378112232</v>
      </c>
      <c r="N1342" s="26">
        <v>-1070.8669878112232</v>
      </c>
    </row>
    <row r="1343" spans="1:14">
      <c r="A1343" s="21">
        <v>1</v>
      </c>
      <c r="B1343" s="3">
        <v>18</v>
      </c>
      <c r="C1343" s="3">
        <v>31.92</v>
      </c>
      <c r="D1343" s="3">
        <v>0</v>
      </c>
      <c r="E1343" s="3">
        <v>0</v>
      </c>
      <c r="F1343" s="3">
        <v>0</v>
      </c>
      <c r="G1343" s="3">
        <v>0</v>
      </c>
      <c r="H1343" s="3">
        <v>2205.9807999999998</v>
      </c>
      <c r="I1343" s="21">
        <f t="shared" si="40"/>
        <v>3270.1639995684236</v>
      </c>
      <c r="J1343" s="21">
        <f t="shared" si="41"/>
        <v>0.48240818758187914</v>
      </c>
      <c r="L1343" s="26">
        <v>1312</v>
      </c>
      <c r="M1343" s="26">
        <v>5355.8588849645112</v>
      </c>
      <c r="N1343" s="26">
        <v>-784.44583496451105</v>
      </c>
    </row>
    <row r="1344" spans="1:14">
      <c r="A1344" s="21">
        <v>1</v>
      </c>
      <c r="B1344" s="3">
        <v>18</v>
      </c>
      <c r="C1344" s="3">
        <v>36.85</v>
      </c>
      <c r="D1344" s="3">
        <v>0</v>
      </c>
      <c r="E1344" s="3">
        <v>0</v>
      </c>
      <c r="F1344" s="3">
        <v>1</v>
      </c>
      <c r="G1344" s="3">
        <v>0</v>
      </c>
      <c r="H1344" s="3">
        <v>1629.8335</v>
      </c>
      <c r="I1344" s="21">
        <f t="shared" si="40"/>
        <v>4081.1961379650138</v>
      </c>
      <c r="J1344" s="21">
        <f t="shared" si="41"/>
        <v>1.5040570941541047</v>
      </c>
      <c r="L1344" s="26">
        <v>1313</v>
      </c>
      <c r="M1344" s="26">
        <v>10789.347019539664</v>
      </c>
      <c r="N1344" s="26">
        <v>-6253.0880195396639</v>
      </c>
    </row>
    <row r="1345" spans="1:14">
      <c r="A1345" s="21">
        <v>1</v>
      </c>
      <c r="B1345" s="3">
        <v>21</v>
      </c>
      <c r="C1345" s="3">
        <v>25.8</v>
      </c>
      <c r="D1345" s="3">
        <v>0</v>
      </c>
      <c r="E1345" s="3">
        <v>0</v>
      </c>
      <c r="F1345" s="3">
        <v>0</v>
      </c>
      <c r="G1345" s="3">
        <v>1</v>
      </c>
      <c r="H1345" s="3">
        <v>2007.9449999999999</v>
      </c>
      <c r="I1345" s="21">
        <f t="shared" si="40"/>
        <v>1185.9529730620613</v>
      </c>
      <c r="J1345" s="21">
        <f t="shared" si="41"/>
        <v>0.40936979197036705</v>
      </c>
      <c r="L1345" s="26">
        <v>1314</v>
      </c>
      <c r="M1345" s="26">
        <v>28472.811292723301</v>
      </c>
      <c r="N1345" s="26">
        <v>7924.7647072766995</v>
      </c>
    </row>
    <row r="1346" spans="1:14">
      <c r="A1346" s="21">
        <v>1</v>
      </c>
      <c r="B1346" s="3">
        <v>61</v>
      </c>
      <c r="C1346" s="3">
        <v>29.07</v>
      </c>
      <c r="D1346" s="3">
        <v>0</v>
      </c>
      <c r="E1346" s="3">
        <v>1</v>
      </c>
      <c r="F1346" s="3">
        <v>0</v>
      </c>
      <c r="G1346" s="3">
        <v>0</v>
      </c>
      <c r="H1346" s="3">
        <v>29141.3603</v>
      </c>
      <c r="I1346" s="21">
        <f t="shared" si="40"/>
        <v>37200.185925404556</v>
      </c>
      <c r="J1346" s="21">
        <f t="shared" si="41"/>
        <v>0.27654253413161894</v>
      </c>
      <c r="L1346" s="26">
        <v>1315</v>
      </c>
      <c r="M1346" s="26">
        <v>28813.87742171008</v>
      </c>
      <c r="N1346" s="26">
        <v>-10048.00197171008</v>
      </c>
    </row>
    <row r="1347" spans="1:14">
      <c r="L1347" s="26">
        <v>1316</v>
      </c>
      <c r="M1347" s="26">
        <v>2519.2129256026856</v>
      </c>
      <c r="N1347" s="26">
        <v>8753.1184643973138</v>
      </c>
    </row>
    <row r="1348" spans="1:14">
      <c r="L1348" s="26">
        <v>1317</v>
      </c>
      <c r="M1348" s="26">
        <v>-1088.9947487989814</v>
      </c>
      <c r="N1348" s="26">
        <v>2820.6717487989813</v>
      </c>
    </row>
    <row r="1349" spans="1:14">
      <c r="L1349" s="26">
        <v>1318</v>
      </c>
      <c r="M1349" s="26">
        <v>9594.2770674163385</v>
      </c>
      <c r="N1349" s="26">
        <v>-8430.8143674163384</v>
      </c>
    </row>
    <row r="1350" spans="1:14">
      <c r="L1350" s="26">
        <v>1319</v>
      </c>
      <c r="M1350" s="26">
        <v>12163.465215442906</v>
      </c>
      <c r="N1350" s="26">
        <v>7333.2539545570944</v>
      </c>
    </row>
    <row r="1351" spans="1:14">
      <c r="L1351" s="26">
        <v>1320</v>
      </c>
      <c r="M1351" s="26">
        <v>7712.3018103561135</v>
      </c>
      <c r="N1351" s="26">
        <v>-510.60096035611332</v>
      </c>
    </row>
    <row r="1352" spans="1:14">
      <c r="L1352" s="26">
        <v>1321</v>
      </c>
      <c r="M1352" s="26">
        <v>7736.3411697570609</v>
      </c>
      <c r="N1352" s="26">
        <v>-2311.3178197570605</v>
      </c>
    </row>
    <row r="1353" spans="1:14">
      <c r="L1353" s="26">
        <v>1322</v>
      </c>
      <c r="M1353" s="26">
        <v>36652.919146038985</v>
      </c>
      <c r="N1353" s="26">
        <v>-8551.5860960389837</v>
      </c>
    </row>
    <row r="1354" spans="1:14">
      <c r="L1354" s="26">
        <v>1323</v>
      </c>
      <c r="M1354" s="26">
        <v>16059.98716823729</v>
      </c>
      <c r="N1354" s="26">
        <v>-3078.6414682372906</v>
      </c>
    </row>
    <row r="1355" spans="1:14">
      <c r="L1355" s="26">
        <v>1324</v>
      </c>
      <c r="M1355" s="26">
        <v>36228.330233014036</v>
      </c>
      <c r="N1355" s="26">
        <v>7668.0460669859676</v>
      </c>
    </row>
    <row r="1356" spans="1:14">
      <c r="L1356" s="26">
        <v>1325</v>
      </c>
      <c r="M1356" s="26">
        <v>5056.0228337374347</v>
      </c>
      <c r="N1356" s="26">
        <v>-816.13018373743489</v>
      </c>
    </row>
    <row r="1357" spans="1:14">
      <c r="L1357" s="26">
        <v>1326</v>
      </c>
      <c r="M1357" s="26">
        <v>14868.344552038168</v>
      </c>
      <c r="N1357" s="26">
        <v>-1725.007902038169</v>
      </c>
    </row>
    <row r="1358" spans="1:14">
      <c r="L1358" s="26">
        <v>1327</v>
      </c>
      <c r="M1358" s="26">
        <v>9760.0266425652972</v>
      </c>
      <c r="N1358" s="26">
        <v>-2710.0053425652968</v>
      </c>
    </row>
    <row r="1359" spans="1:14">
      <c r="L1359" s="26">
        <v>1328</v>
      </c>
      <c r="M1359" s="26">
        <v>10724.417270132601</v>
      </c>
      <c r="N1359" s="26">
        <v>-1346.5125701326015</v>
      </c>
    </row>
    <row r="1360" spans="1:14">
      <c r="L1360" s="26">
        <v>1329</v>
      </c>
      <c r="M1360" s="26">
        <v>2892.4391707639647</v>
      </c>
      <c r="N1360" s="26">
        <v>19503.305069236034</v>
      </c>
    </row>
    <row r="1361" spans="12:14">
      <c r="L1361" s="26">
        <v>1330</v>
      </c>
      <c r="M1361" s="26">
        <v>14430.848455858719</v>
      </c>
      <c r="N1361" s="26">
        <v>-4105.6424558587187</v>
      </c>
    </row>
    <row r="1362" spans="12:14">
      <c r="L1362" s="26">
        <v>1331</v>
      </c>
      <c r="M1362" s="26">
        <v>11285.228432298663</v>
      </c>
      <c r="N1362" s="26">
        <v>1343.9371677013369</v>
      </c>
    </row>
    <row r="1363" spans="12:14">
      <c r="L1363" s="26">
        <v>1332</v>
      </c>
      <c r="M1363" s="26">
        <v>4273.6398982820201</v>
      </c>
      <c r="N1363" s="26">
        <v>6522.2974317179805</v>
      </c>
    </row>
    <row r="1364" spans="12:14">
      <c r="L1364" s="26">
        <v>1333</v>
      </c>
      <c r="M1364" s="26">
        <v>16968.104742149269</v>
      </c>
      <c r="N1364" s="26">
        <v>-5556.41974214927</v>
      </c>
    </row>
    <row r="1365" spans="12:14">
      <c r="L1365" s="26">
        <v>1334</v>
      </c>
      <c r="M1365" s="26">
        <v>12587.291664832943</v>
      </c>
      <c r="N1365" s="26">
        <v>-1986.7433648329425</v>
      </c>
    </row>
    <row r="1366" spans="12:14">
      <c r="L1366" s="26">
        <v>1335</v>
      </c>
      <c r="M1366" s="26">
        <v>3270.1639995684236</v>
      </c>
      <c r="N1366" s="26">
        <v>-1064.1831995684238</v>
      </c>
    </row>
    <row r="1367" spans="12:14">
      <c r="L1367" s="26">
        <v>1336</v>
      </c>
      <c r="M1367" s="26">
        <v>4081.1961379650138</v>
      </c>
      <c r="N1367" s="26">
        <v>-2451.3626379650141</v>
      </c>
    </row>
    <row r="1368" spans="12:14">
      <c r="L1368" s="26">
        <v>1337</v>
      </c>
      <c r="M1368" s="26">
        <v>1185.9529730620613</v>
      </c>
      <c r="N1368" s="26">
        <v>821.99202693793859</v>
      </c>
    </row>
    <row r="1369" spans="12:14" ht="15.75" thickBot="1">
      <c r="L1369" s="27">
        <v>1338</v>
      </c>
      <c r="M1369" s="27">
        <v>37200.185925404556</v>
      </c>
      <c r="N1369" s="27">
        <v>-8058.8256254045555</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A0851-0222-4017-8473-3E34E590EDB5}">
  <dimension ref="A1:V1372"/>
  <sheetViews>
    <sheetView topLeftCell="A12" workbookViewId="0">
      <selection activeCell="Q33" sqref="Q33"/>
    </sheetView>
  </sheetViews>
  <sheetFormatPr defaultRowHeight="15"/>
  <cols>
    <col min="1" max="1" width="10.7109375" style="21" bestFit="1" customWidth="1"/>
    <col min="2" max="3" width="12" style="21" bestFit="1" customWidth="1"/>
    <col min="4" max="4" width="12.85546875" style="21" bestFit="1" customWidth="1"/>
    <col min="5" max="5" width="12.7109375" style="21" bestFit="1" customWidth="1"/>
    <col min="6" max="6" width="14.140625" style="21" bestFit="1" customWidth="1"/>
    <col min="7" max="7" width="14.28515625" style="21" bestFit="1" customWidth="1"/>
    <col min="8" max="8" width="14.7109375" style="21" bestFit="1" customWidth="1"/>
    <col min="9" max="9" width="15.7109375" style="21" bestFit="1" customWidth="1"/>
    <col min="10" max="10" width="12" style="21" bestFit="1" customWidth="1"/>
    <col min="11" max="11" width="9.140625" style="21"/>
    <col min="12" max="12" width="19.42578125" style="21" bestFit="1" customWidth="1"/>
    <col min="13" max="13" width="19.7109375" style="21" bestFit="1" customWidth="1"/>
    <col min="14" max="14" width="14.5703125" style="21" bestFit="1" customWidth="1"/>
    <col min="15" max="15" width="22.5703125" style="21" bestFit="1" customWidth="1"/>
    <col min="16" max="16" width="12.7109375" style="21" bestFit="1" customWidth="1"/>
    <col min="17" max="17" width="13.42578125" style="21" bestFit="1" customWidth="1"/>
    <col min="18" max="20" width="12.7109375" style="21" bestFit="1" customWidth="1"/>
    <col min="21" max="21" width="12" style="21" bestFit="1" customWidth="1"/>
    <col min="22" max="22" width="10.85546875" style="21" bestFit="1" customWidth="1"/>
    <col min="23" max="16384" width="9.140625" style="21"/>
  </cols>
  <sheetData>
    <row r="1" spans="1:22" ht="18.75">
      <c r="L1" s="21" t="s">
        <v>110</v>
      </c>
      <c r="M1" s="44">
        <f>AVERAGE(Table7[error])</f>
        <v>0.42107117098742741</v>
      </c>
      <c r="O1" s="28" t="s">
        <v>94</v>
      </c>
    </row>
    <row r="2" spans="1:22" ht="15.75" thickBot="1">
      <c r="L2" s="21" t="s">
        <v>111</v>
      </c>
      <c r="M2" s="44">
        <f>1-M1</f>
        <v>0.57892882901257259</v>
      </c>
    </row>
    <row r="3" spans="1:22">
      <c r="O3" s="6"/>
      <c r="P3" s="6" t="s">
        <v>0</v>
      </c>
      <c r="Q3" s="6" t="s">
        <v>2</v>
      </c>
      <c r="R3" s="6" t="s">
        <v>3</v>
      </c>
      <c r="S3" s="6" t="s">
        <v>23</v>
      </c>
      <c r="T3" s="6" t="s">
        <v>24</v>
      </c>
      <c r="U3" s="6" t="s">
        <v>11</v>
      </c>
      <c r="V3" s="6" t="s">
        <v>22</v>
      </c>
    </row>
    <row r="4" spans="1:22">
      <c r="O4" s="26" t="s">
        <v>0</v>
      </c>
      <c r="P4" s="26">
        <v>1</v>
      </c>
      <c r="Q4" s="26"/>
      <c r="R4" s="26"/>
      <c r="S4" s="26"/>
      <c r="T4" s="26"/>
      <c r="U4" s="26"/>
      <c r="V4" s="26"/>
    </row>
    <row r="5" spans="1:22">
      <c r="O5" s="26" t="s">
        <v>2</v>
      </c>
      <c r="P5" s="26">
        <v>0.10927188154853502</v>
      </c>
      <c r="Q5" s="26">
        <v>1</v>
      </c>
      <c r="R5" s="26"/>
      <c r="S5" s="26"/>
      <c r="T5" s="26"/>
      <c r="U5" s="26"/>
      <c r="V5" s="26"/>
    </row>
    <row r="6" spans="1:22">
      <c r="L6" s="21" t="s">
        <v>25</v>
      </c>
      <c r="O6" s="26" t="s">
        <v>3</v>
      </c>
      <c r="P6" s="26">
        <v>4.2468998558849488E-2</v>
      </c>
      <c r="Q6" s="26">
        <v>1.275890082067385E-2</v>
      </c>
      <c r="R6" s="26">
        <v>1</v>
      </c>
      <c r="S6" s="26"/>
      <c r="T6" s="26"/>
      <c r="U6" s="26"/>
      <c r="V6" s="26"/>
    </row>
    <row r="7" spans="1:22" ht="15.75" thickBot="1">
      <c r="A7" s="26">
        <v>-12225.123997506073</v>
      </c>
      <c r="B7" s="26">
        <v>257.02131975276757</v>
      </c>
      <c r="C7" s="26">
        <v>333.96314424760646</v>
      </c>
      <c r="D7" s="26">
        <v>468.97791517911298</v>
      </c>
      <c r="E7" s="26">
        <v>-129.19106873635045</v>
      </c>
      <c r="F7" s="26">
        <v>23866.029123294993</v>
      </c>
      <c r="G7" s="27">
        <v>-579.02918284193242</v>
      </c>
      <c r="O7" s="26" t="s">
        <v>23</v>
      </c>
      <c r="P7" s="26">
        <v>-2.0855872182863163E-2</v>
      </c>
      <c r="Q7" s="26">
        <v>4.637115064629492E-2</v>
      </c>
      <c r="R7" s="26">
        <v>1.7162977748757559E-2</v>
      </c>
      <c r="S7" s="26">
        <v>1</v>
      </c>
      <c r="T7" s="26"/>
      <c r="U7" s="26"/>
      <c r="V7" s="26"/>
    </row>
    <row r="8" spans="1:22">
      <c r="A8" s="21" t="s">
        <v>107</v>
      </c>
      <c r="B8" s="32" t="s">
        <v>0</v>
      </c>
      <c r="C8" s="33" t="s">
        <v>2</v>
      </c>
      <c r="D8" s="33" t="s">
        <v>3</v>
      </c>
      <c r="E8" s="51" t="s">
        <v>23</v>
      </c>
      <c r="F8" s="52" t="s">
        <v>24</v>
      </c>
      <c r="G8" s="50" t="s">
        <v>11</v>
      </c>
      <c r="H8" s="33" t="s">
        <v>22</v>
      </c>
      <c r="I8" s="40" t="s">
        <v>108</v>
      </c>
      <c r="J8" s="40" t="s">
        <v>109</v>
      </c>
      <c r="L8" s="6" t="s">
        <v>26</v>
      </c>
      <c r="M8" s="6"/>
      <c r="O8" s="26" t="s">
        <v>24</v>
      </c>
      <c r="P8" s="26">
        <v>-2.5018751536284814E-2</v>
      </c>
      <c r="Q8" s="26">
        <v>3.7504259049803363E-3</v>
      </c>
      <c r="R8" s="26">
        <v>7.673120307710949E-3</v>
      </c>
      <c r="S8" s="26">
        <v>7.6184816921096687E-2</v>
      </c>
      <c r="T8" s="26">
        <v>1</v>
      </c>
      <c r="U8" s="26"/>
      <c r="V8" s="26"/>
    </row>
    <row r="9" spans="1:22">
      <c r="A9" s="21">
        <v>1</v>
      </c>
      <c r="B9" s="34">
        <v>19</v>
      </c>
      <c r="C9" s="35">
        <v>27.9</v>
      </c>
      <c r="D9" s="35">
        <v>0</v>
      </c>
      <c r="E9" s="35">
        <v>0</v>
      </c>
      <c r="F9" s="35">
        <v>1</v>
      </c>
      <c r="G9" s="35">
        <v>0</v>
      </c>
      <c r="H9" s="35">
        <v>16884.923999999999</v>
      </c>
      <c r="I9" s="41">
        <f>SUMPRODUCT($A$7:$G$7,Table7[[#This Row],[co-oif]:[southeast]])</f>
        <v>25841.881925599722</v>
      </c>
      <c r="J9" s="38">
        <f>ABS((Table7[[#This Row],[charges($)]]-Table7[[#This Row],[new charge]])/Table7[[#This Row],[charges($)]])</f>
        <v>0.53047072794640493</v>
      </c>
      <c r="L9" s="26" t="s">
        <v>27</v>
      </c>
      <c r="M9" s="26">
        <v>0.86610593683490333</v>
      </c>
      <c r="O9" s="26" t="s">
        <v>11</v>
      </c>
      <c r="P9" s="26">
        <v>-1.1641940617228929E-2</v>
      </c>
      <c r="Q9" s="26">
        <v>0.27002464902846307</v>
      </c>
      <c r="R9" s="26">
        <v>-2.3065748005750737E-2</v>
      </c>
      <c r="S9" s="26">
        <v>1.7116875189056333E-2</v>
      </c>
      <c r="T9" s="26">
        <v>6.8498410311752037E-2</v>
      </c>
      <c r="U9" s="26">
        <v>1</v>
      </c>
      <c r="V9" s="26"/>
    </row>
    <row r="10" spans="1:22" ht="15.75" thickBot="1">
      <c r="A10" s="21">
        <v>1</v>
      </c>
      <c r="B10" s="36">
        <v>18</v>
      </c>
      <c r="C10" s="37">
        <v>33.770000000000003</v>
      </c>
      <c r="D10" s="37">
        <v>1</v>
      </c>
      <c r="E10" s="37">
        <v>1</v>
      </c>
      <c r="F10" s="37">
        <v>0</v>
      </c>
      <c r="G10" s="37">
        <v>1</v>
      </c>
      <c r="H10" s="37">
        <v>1725.5523000000001</v>
      </c>
      <c r="I10" s="42">
        <f>SUMPRODUCT($A$7:$G$7,Table7[[#This Row],[co-oif]:[southeast]])</f>
        <v>3439.9528028862451</v>
      </c>
      <c r="J10" s="37">
        <f>ABS((Table7[[#This Row],[charges($)]]-Table7[[#This Row],[new charge]])/Table7[[#This Row],[charges($)]])</f>
        <v>0.99353725927996794</v>
      </c>
      <c r="L10" s="26" t="s">
        <v>28</v>
      </c>
      <c r="M10" s="26">
        <v>0.75013949382066547</v>
      </c>
      <c r="O10" s="27" t="s">
        <v>22</v>
      </c>
      <c r="P10" s="27">
        <v>0.29900819333064782</v>
      </c>
      <c r="Q10" s="27">
        <v>0.19834096883362906</v>
      </c>
      <c r="R10" s="27">
        <v>6.7998226847905102E-2</v>
      </c>
      <c r="S10" s="27">
        <v>5.7292062202025956E-2</v>
      </c>
      <c r="T10" s="27">
        <v>0.78725143049846968</v>
      </c>
      <c r="U10" s="27">
        <v>7.3981551565758905E-2</v>
      </c>
      <c r="V10" s="27">
        <v>1</v>
      </c>
    </row>
    <row r="11" spans="1:22">
      <c r="A11" s="21">
        <v>1</v>
      </c>
      <c r="B11" s="34">
        <v>28</v>
      </c>
      <c r="C11" s="35">
        <v>33</v>
      </c>
      <c r="D11" s="35">
        <v>3</v>
      </c>
      <c r="E11" s="35">
        <v>1</v>
      </c>
      <c r="F11" s="35">
        <v>0</v>
      </c>
      <c r="G11" s="35">
        <v>1</v>
      </c>
      <c r="H11" s="35">
        <v>4449.4620000000004</v>
      </c>
      <c r="I11" s="42">
        <f>SUMPRODUCT($A$7:$G$7,Table7[[#This Row],[co-oif]:[southeast]])</f>
        <v>6690.9702097014879</v>
      </c>
      <c r="J11" s="37">
        <f>ABS((Table7[[#This Row],[charges($)]]-Table7[[#This Row],[new charge]])/Table7[[#This Row],[charges($)]])</f>
        <v>0.50377061534663903</v>
      </c>
      <c r="L11" s="26" t="s">
        <v>29</v>
      </c>
      <c r="M11" s="26">
        <v>0.74901315044194572</v>
      </c>
    </row>
    <row r="12" spans="1:22">
      <c r="A12" s="21">
        <v>1</v>
      </c>
      <c r="B12" s="36">
        <v>33</v>
      </c>
      <c r="C12" s="37">
        <v>22.704999999999998</v>
      </c>
      <c r="D12" s="37">
        <v>0</v>
      </c>
      <c r="E12" s="37">
        <v>1</v>
      </c>
      <c r="F12" s="37">
        <v>0</v>
      </c>
      <c r="G12" s="37">
        <v>0</v>
      </c>
      <c r="H12" s="37">
        <v>21984.47061</v>
      </c>
      <c r="I12" s="42">
        <f>SUMPRODUCT($A$7:$G$7,Table7[[#This Row],[co-oif]:[southeast]])</f>
        <v>3710.0216757408116</v>
      </c>
      <c r="J12" s="37">
        <f>ABS((Table7[[#This Row],[charges($)]]-Table7[[#This Row],[new charge]])/Table7[[#This Row],[charges($)]])</f>
        <v>0.8312435290548571</v>
      </c>
      <c r="L12" s="26" t="s">
        <v>30</v>
      </c>
      <c r="M12" s="26">
        <v>6066.9446072022401</v>
      </c>
    </row>
    <row r="13" spans="1:22" ht="15.75" thickBot="1">
      <c r="A13" s="21">
        <v>1</v>
      </c>
      <c r="B13" s="34">
        <v>32</v>
      </c>
      <c r="C13" s="35">
        <v>28.88</v>
      </c>
      <c r="D13" s="35">
        <v>0</v>
      </c>
      <c r="E13" s="35">
        <v>1</v>
      </c>
      <c r="F13" s="35">
        <v>0</v>
      </c>
      <c r="G13" s="35">
        <v>0</v>
      </c>
      <c r="H13" s="35">
        <v>3866.8552</v>
      </c>
      <c r="I13" s="42">
        <f>SUMPRODUCT($A$7:$G$7,Table7[[#This Row],[co-oif]:[southeast]])</f>
        <v>5515.2227717170135</v>
      </c>
      <c r="J13" s="37">
        <f>ABS((Table7[[#This Row],[charges($)]]-Table7[[#This Row],[new charge]])/Table7[[#This Row],[charges($)]])</f>
        <v>0.42628117332063886</v>
      </c>
      <c r="L13" s="27" t="s">
        <v>31</v>
      </c>
      <c r="M13" s="27">
        <v>1338</v>
      </c>
    </row>
    <row r="14" spans="1:22">
      <c r="A14" s="21">
        <v>1</v>
      </c>
      <c r="B14" s="36">
        <v>31</v>
      </c>
      <c r="C14" s="37">
        <v>25.74</v>
      </c>
      <c r="D14" s="37">
        <v>0</v>
      </c>
      <c r="E14" s="37">
        <v>0</v>
      </c>
      <c r="F14" s="37">
        <v>0</v>
      </c>
      <c r="G14" s="37">
        <v>1</v>
      </c>
      <c r="H14" s="37">
        <v>3756.6215999999999</v>
      </c>
      <c r="I14" s="42">
        <f>SUMPRODUCT($A$7:$G$7,Table7[[#This Row],[co-oif]:[southeast]])</f>
        <v>3759.7190649211798</v>
      </c>
      <c r="J14" s="37">
        <f>ABS((Table7[[#This Row],[charges($)]]-Table7[[#This Row],[new charge]])/Table7[[#This Row],[charges($)]])</f>
        <v>8.2453471522919296E-4</v>
      </c>
    </row>
    <row r="15" spans="1:22" ht="15.75" thickBot="1">
      <c r="A15" s="21">
        <v>1</v>
      </c>
      <c r="B15" s="34">
        <v>46</v>
      </c>
      <c r="C15" s="35">
        <v>33.44</v>
      </c>
      <c r="D15" s="35">
        <v>1</v>
      </c>
      <c r="E15" s="35">
        <v>0</v>
      </c>
      <c r="F15" s="35">
        <v>0</v>
      </c>
      <c r="G15" s="35">
        <v>1</v>
      </c>
      <c r="H15" s="35">
        <v>8240.5895999999993</v>
      </c>
      <c r="I15" s="42">
        <f>SUMPRODUCT($A$7:$G$7,Table7[[#This Row],[co-oif]:[southeast]])</f>
        <v>10655.532987098377</v>
      </c>
      <c r="J15" s="37">
        <f>ABS((Table7[[#This Row],[charges($)]]-Table7[[#This Row],[new charge]])/Table7[[#This Row],[charges($)]])</f>
        <v>0.29305468471556667</v>
      </c>
      <c r="L15" s="21" t="s">
        <v>32</v>
      </c>
    </row>
    <row r="16" spans="1:22">
      <c r="A16" s="21">
        <v>1</v>
      </c>
      <c r="B16" s="36">
        <v>37</v>
      </c>
      <c r="C16" s="37">
        <v>27.74</v>
      </c>
      <c r="D16" s="37">
        <v>3</v>
      </c>
      <c r="E16" s="37">
        <v>0</v>
      </c>
      <c r="F16" s="37">
        <v>0</v>
      </c>
      <c r="G16" s="37">
        <v>0</v>
      </c>
      <c r="H16" s="37">
        <v>7281.5056000000004</v>
      </c>
      <c r="I16" s="42">
        <f>SUMPRODUCT($A$7:$G$7,Table7[[#This Row],[co-oif]:[southeast]])</f>
        <v>7955.7362003122689</v>
      </c>
      <c r="J16" s="37">
        <f>ABS((Table7[[#This Row],[charges($)]]-Table7[[#This Row],[new charge]])/Table7[[#This Row],[charges($)]])</f>
        <v>9.2594943594119947E-2</v>
      </c>
      <c r="L16" s="6"/>
      <c r="M16" s="6" t="s">
        <v>37</v>
      </c>
      <c r="N16" s="6" t="s">
        <v>38</v>
      </c>
      <c r="O16" s="6" t="s">
        <v>39</v>
      </c>
      <c r="P16" s="6" t="s">
        <v>40</v>
      </c>
      <c r="Q16" s="6" t="s">
        <v>41</v>
      </c>
    </row>
    <row r="17" spans="1:20">
      <c r="A17" s="21">
        <v>1</v>
      </c>
      <c r="B17" s="34">
        <v>37</v>
      </c>
      <c r="C17" s="35">
        <v>29.83</v>
      </c>
      <c r="D17" s="35">
        <v>2</v>
      </c>
      <c r="E17" s="35">
        <v>1</v>
      </c>
      <c r="F17" s="35">
        <v>0</v>
      </c>
      <c r="G17" s="35">
        <v>0</v>
      </c>
      <c r="H17" s="35">
        <v>6406.4107000000004</v>
      </c>
      <c r="I17" s="42">
        <f>SUMPRODUCT($A$7:$G$7,Table7[[#This Row],[co-oif]:[southeast]])</f>
        <v>8055.5501878743025</v>
      </c>
      <c r="J17" s="37">
        <f>ABS((Table7[[#This Row],[charges($)]]-Table7[[#This Row],[new charge]])/Table7[[#This Row],[charges($)]])</f>
        <v>0.25742019441156061</v>
      </c>
      <c r="L17" s="26" t="s">
        <v>33</v>
      </c>
      <c r="M17" s="26">
        <v>6</v>
      </c>
      <c r="N17" s="26">
        <v>147083017318.57574</v>
      </c>
      <c r="O17" s="26">
        <v>24513836219.762623</v>
      </c>
      <c r="P17" s="26">
        <v>665.99538648089401</v>
      </c>
      <c r="Q17" s="26">
        <v>0</v>
      </c>
    </row>
    <row r="18" spans="1:20">
      <c r="A18" s="21">
        <v>1</v>
      </c>
      <c r="B18" s="36">
        <v>60</v>
      </c>
      <c r="C18" s="37">
        <v>25.84</v>
      </c>
      <c r="D18" s="37">
        <v>0</v>
      </c>
      <c r="E18" s="37">
        <v>0</v>
      </c>
      <c r="F18" s="37">
        <v>0</v>
      </c>
      <c r="G18" s="37">
        <v>0</v>
      </c>
      <c r="H18" s="37">
        <v>28923.136920000001</v>
      </c>
      <c r="I18" s="42">
        <f>SUMPRODUCT($A$7:$G$7,Table7[[#This Row],[co-oif]:[southeast]])</f>
        <v>11825.762835018133</v>
      </c>
      <c r="J18" s="37">
        <f>ABS((Table7[[#This Row],[charges($)]]-Table7[[#This Row],[new charge]])/Table7[[#This Row],[charges($)]])</f>
        <v>0.59113138842001745</v>
      </c>
      <c r="L18" s="26" t="s">
        <v>34</v>
      </c>
      <c r="M18" s="26">
        <v>1331</v>
      </c>
      <c r="N18" s="26">
        <v>48991204249.791122</v>
      </c>
      <c r="O18" s="26">
        <v>36807816.866860345</v>
      </c>
      <c r="P18" s="26"/>
      <c r="Q18" s="26"/>
    </row>
    <row r="19" spans="1:20" ht="15.75" thickBot="1">
      <c r="A19" s="21">
        <v>1</v>
      </c>
      <c r="B19" s="34">
        <v>25</v>
      </c>
      <c r="C19" s="35">
        <v>26.22</v>
      </c>
      <c r="D19" s="35">
        <v>0</v>
      </c>
      <c r="E19" s="35">
        <v>1</v>
      </c>
      <c r="F19" s="35">
        <v>0</v>
      </c>
      <c r="G19" s="35">
        <v>0</v>
      </c>
      <c r="H19" s="35">
        <v>2721.3208</v>
      </c>
      <c r="I19" s="42">
        <f>SUMPRODUCT($A$7:$G$7,Table7[[#This Row],[co-oif]:[southeast]])</f>
        <v>2827.7315697490076</v>
      </c>
      <c r="J19" s="37">
        <f>ABS((Table7[[#This Row],[charges($)]]-Table7[[#This Row],[new charge]])/Table7[[#This Row],[charges($)]])</f>
        <v>3.9102618753734442E-2</v>
      </c>
      <c r="L19" s="27" t="s">
        <v>35</v>
      </c>
      <c r="M19" s="27">
        <v>1337</v>
      </c>
      <c r="N19" s="27">
        <v>196074221568.36688</v>
      </c>
      <c r="O19" s="27"/>
      <c r="P19" s="27"/>
      <c r="Q19" s="27"/>
    </row>
    <row r="20" spans="1:20" ht="15.75" thickBot="1">
      <c r="A20" s="21">
        <v>1</v>
      </c>
      <c r="B20" s="36">
        <v>62</v>
      </c>
      <c r="C20" s="37">
        <v>26.29</v>
      </c>
      <c r="D20" s="37">
        <v>0</v>
      </c>
      <c r="E20" s="37">
        <v>0</v>
      </c>
      <c r="F20" s="37">
        <v>1</v>
      </c>
      <c r="G20" s="37">
        <v>1</v>
      </c>
      <c r="H20" s="37">
        <v>27808.7251</v>
      </c>
      <c r="I20" s="42">
        <f>SUMPRODUCT($A$7:$G$7,Table7[[#This Row],[co-oif]:[southeast]])</f>
        <v>35777.088829888147</v>
      </c>
      <c r="J20" s="37">
        <f>ABS((Table7[[#This Row],[charges($)]]-Table7[[#This Row],[new charge]])/Table7[[#This Row],[charges($)]])</f>
        <v>0.28654185696158174</v>
      </c>
    </row>
    <row r="21" spans="1:20">
      <c r="A21" s="21">
        <v>1</v>
      </c>
      <c r="B21" s="34">
        <v>23</v>
      </c>
      <c r="C21" s="35">
        <v>34.4</v>
      </c>
      <c r="D21" s="35">
        <v>0</v>
      </c>
      <c r="E21" s="35">
        <v>1</v>
      </c>
      <c r="F21" s="35">
        <v>0</v>
      </c>
      <c r="G21" s="35">
        <v>0</v>
      </c>
      <c r="H21" s="35">
        <v>1826.8430000000001</v>
      </c>
      <c r="I21" s="42">
        <f>SUMPRODUCT($A$7:$G$7,Table7[[#This Row],[co-oif]:[southeast]])</f>
        <v>5045.507450188893</v>
      </c>
      <c r="J21" s="37">
        <f>ABS((Table7[[#This Row],[charges($)]]-Table7[[#This Row],[new charge]])/Table7[[#This Row],[charges($)]])</f>
        <v>1.7618725036518699</v>
      </c>
      <c r="L21" s="6"/>
      <c r="M21" s="6" t="s">
        <v>42</v>
      </c>
      <c r="N21" s="6" t="s">
        <v>30</v>
      </c>
      <c r="O21" s="6" t="s">
        <v>43</v>
      </c>
      <c r="P21" s="6" t="s">
        <v>44</v>
      </c>
      <c r="Q21" s="6" t="s">
        <v>45</v>
      </c>
      <c r="R21" s="6" t="s">
        <v>46</v>
      </c>
      <c r="S21" s="6" t="s">
        <v>47</v>
      </c>
      <c r="T21" s="6" t="s">
        <v>48</v>
      </c>
    </row>
    <row r="22" spans="1:20">
      <c r="A22" s="21">
        <v>1</v>
      </c>
      <c r="B22" s="36">
        <v>56</v>
      </c>
      <c r="C22" s="37">
        <v>39.82</v>
      </c>
      <c r="D22" s="37">
        <v>0</v>
      </c>
      <c r="E22" s="37">
        <v>0</v>
      </c>
      <c r="F22" s="37">
        <v>0</v>
      </c>
      <c r="G22" s="37">
        <v>1</v>
      </c>
      <c r="H22" s="37">
        <v>11090.7178</v>
      </c>
      <c r="I22" s="42">
        <f>SUMPRODUCT($A$7:$G$7,Table7[[#This Row],[co-oif]:[southeast]])</f>
        <v>14887.453129746669</v>
      </c>
      <c r="J22" s="37">
        <f>ABS((Table7[[#This Row],[charges($)]]-Table7[[#This Row],[new charge]])/Table7[[#This Row],[charges($)]])</f>
        <v>0.34233449973334179</v>
      </c>
      <c r="L22" s="26" t="s">
        <v>36</v>
      </c>
      <c r="M22" s="26">
        <v>-12225.123997506073</v>
      </c>
      <c r="N22" s="26">
        <v>957.85634601632398</v>
      </c>
      <c r="O22" s="26">
        <v>-12.763003605237616</v>
      </c>
      <c r="P22" s="26">
        <v>2.8117957428535885E-35</v>
      </c>
      <c r="Q22" s="26">
        <v>-14104.196674087309</v>
      </c>
      <c r="R22" s="26">
        <v>-10346.051320924837</v>
      </c>
      <c r="S22" s="26">
        <v>-14104.196674087309</v>
      </c>
      <c r="T22" s="26">
        <v>-10346.051320924837</v>
      </c>
    </row>
    <row r="23" spans="1:20">
      <c r="A23" s="21">
        <v>1</v>
      </c>
      <c r="B23" s="34">
        <v>27</v>
      </c>
      <c r="C23" s="35">
        <v>42.13</v>
      </c>
      <c r="D23" s="35">
        <v>0</v>
      </c>
      <c r="E23" s="35">
        <v>1</v>
      </c>
      <c r="F23" s="35">
        <v>1</v>
      </c>
      <c r="G23" s="35">
        <v>1</v>
      </c>
      <c r="H23" s="35">
        <v>39611.757700000002</v>
      </c>
      <c r="I23" s="42">
        <f>SUMPRODUCT($A$7:$G$7,Table7[[#This Row],[co-oif]:[southeast]])</f>
        <v>31942.127774687022</v>
      </c>
      <c r="J23" s="37">
        <f>ABS((Table7[[#This Row],[charges($)]]-Table7[[#This Row],[new charge]])/Table7[[#This Row],[charges($)]])</f>
        <v>0.19362003532887861</v>
      </c>
      <c r="L23" s="26" t="s">
        <v>0</v>
      </c>
      <c r="M23" s="26">
        <v>257.02131975276757</v>
      </c>
      <c r="N23" s="26">
        <v>11.908064002332905</v>
      </c>
      <c r="O23" s="26">
        <v>21.583804025777372</v>
      </c>
      <c r="P23" s="26">
        <v>7.8188957002607253E-89</v>
      </c>
      <c r="Q23" s="26">
        <v>233.66070018718708</v>
      </c>
      <c r="R23" s="26">
        <v>280.38193931834803</v>
      </c>
      <c r="S23" s="26">
        <v>233.66070018718708</v>
      </c>
      <c r="T23" s="26">
        <v>280.38193931834803</v>
      </c>
    </row>
    <row r="24" spans="1:20">
      <c r="A24" s="21">
        <v>1</v>
      </c>
      <c r="B24" s="36">
        <v>19</v>
      </c>
      <c r="C24" s="37">
        <v>24.6</v>
      </c>
      <c r="D24" s="37">
        <v>1</v>
      </c>
      <c r="E24" s="37">
        <v>1</v>
      </c>
      <c r="F24" s="37">
        <v>0</v>
      </c>
      <c r="G24" s="37">
        <v>0</v>
      </c>
      <c r="H24" s="37">
        <v>1837.2370000000001</v>
      </c>
      <c r="I24" s="42">
        <f>SUMPRODUCT($A$7:$G$7,Table7[[#This Row],[co-oif]:[southeast]])</f>
        <v>1213.561272730394</v>
      </c>
      <c r="J24" s="37">
        <f>ABS((Table7[[#This Row],[charges($)]]-Table7[[#This Row],[new charge]])/Table7[[#This Row],[charges($)]])</f>
        <v>0.33946394900037724</v>
      </c>
      <c r="L24" s="26" t="s">
        <v>2</v>
      </c>
      <c r="M24" s="26">
        <v>333.96314424760646</v>
      </c>
      <c r="N24" s="26">
        <v>28.489611633768192</v>
      </c>
      <c r="O24" s="26">
        <v>11.722277879413644</v>
      </c>
      <c r="P24" s="26">
        <v>2.8465732600154252E-30</v>
      </c>
      <c r="Q24" s="26">
        <v>278.07370841511431</v>
      </c>
      <c r="R24" s="26">
        <v>389.85258008009862</v>
      </c>
      <c r="S24" s="26">
        <v>278.07370841511431</v>
      </c>
      <c r="T24" s="26">
        <v>389.85258008009862</v>
      </c>
    </row>
    <row r="25" spans="1:20">
      <c r="A25" s="21">
        <v>1</v>
      </c>
      <c r="B25" s="34">
        <v>52</v>
      </c>
      <c r="C25" s="35">
        <v>30.78</v>
      </c>
      <c r="D25" s="35">
        <v>1</v>
      </c>
      <c r="E25" s="35">
        <v>0</v>
      </c>
      <c r="F25" s="35">
        <v>0</v>
      </c>
      <c r="G25" s="35">
        <v>0</v>
      </c>
      <c r="H25" s="35">
        <v>10797.3362</v>
      </c>
      <c r="I25" s="42">
        <f>SUMPRODUCT($A$7:$G$7,Table7[[#This Row],[co-oif]:[southeast]])</f>
        <v>11888.34812475828</v>
      </c>
      <c r="J25" s="37">
        <f>ABS((Table7[[#This Row],[charges($)]]-Table7[[#This Row],[new charge]])/Table7[[#This Row],[charges($)]])</f>
        <v>0.10104454511273629</v>
      </c>
      <c r="L25" s="26" t="s">
        <v>3</v>
      </c>
      <c r="M25" s="26">
        <v>468.97791517911298</v>
      </c>
      <c r="N25" s="26">
        <v>137.8408602745163</v>
      </c>
      <c r="O25" s="26">
        <v>3.4023141922150097</v>
      </c>
      <c r="P25" s="26">
        <v>6.880071130754839E-4</v>
      </c>
      <c r="Q25" s="26">
        <v>198.56889681689455</v>
      </c>
      <c r="R25" s="26">
        <v>739.38693354133147</v>
      </c>
      <c r="S25" s="26">
        <v>198.56889681689455</v>
      </c>
      <c r="T25" s="26">
        <v>739.38693354133147</v>
      </c>
    </row>
    <row r="26" spans="1:20">
      <c r="A26" s="21">
        <v>1</v>
      </c>
      <c r="B26" s="36">
        <v>23</v>
      </c>
      <c r="C26" s="37">
        <v>23.844999999999999</v>
      </c>
      <c r="D26" s="37">
        <v>0</v>
      </c>
      <c r="E26" s="37">
        <v>1</v>
      </c>
      <c r="F26" s="37">
        <v>0</v>
      </c>
      <c r="G26" s="37">
        <v>0</v>
      </c>
      <c r="H26" s="37">
        <v>2395.17155</v>
      </c>
      <c r="I26" s="42">
        <f>SUMPRODUCT($A$7:$G$7,Table7[[#This Row],[co-oif]:[southeast]])</f>
        <v>1520.5264626554074</v>
      </c>
      <c r="J26" s="37">
        <f>ABS((Table7[[#This Row],[charges($)]]-Table7[[#This Row],[new charge]])/Table7[[#This Row],[charges($)]])</f>
        <v>0.36517012209191974</v>
      </c>
      <c r="L26" s="26" t="s">
        <v>23</v>
      </c>
      <c r="M26" s="26">
        <v>-129.19106873635045</v>
      </c>
      <c r="N26" s="26">
        <v>333.20800031087674</v>
      </c>
      <c r="O26" s="26">
        <v>-0.38771898818701123</v>
      </c>
      <c r="P26" s="26">
        <v>0.69828599655407109</v>
      </c>
      <c r="Q26" s="26">
        <v>-782.86116405539337</v>
      </c>
      <c r="R26" s="26">
        <v>524.47902658269254</v>
      </c>
      <c r="S26" s="26">
        <v>-782.86116405539337</v>
      </c>
      <c r="T26" s="26">
        <v>524.47902658269254</v>
      </c>
    </row>
    <row r="27" spans="1:20">
      <c r="A27" s="21">
        <v>1</v>
      </c>
      <c r="B27" s="34">
        <v>56</v>
      </c>
      <c r="C27" s="35">
        <v>40.299999999999997</v>
      </c>
      <c r="D27" s="35">
        <v>0</v>
      </c>
      <c r="E27" s="35">
        <v>1</v>
      </c>
      <c r="F27" s="35">
        <v>0</v>
      </c>
      <c r="G27" s="35">
        <v>0</v>
      </c>
      <c r="H27" s="35">
        <v>10602.385</v>
      </c>
      <c r="I27" s="42">
        <f>SUMPRODUCT($A$7:$G$7,Table7[[#This Row],[co-oif]:[southeast]])</f>
        <v>15497.593553091101</v>
      </c>
      <c r="J27" s="37">
        <f>ABS((Table7[[#This Row],[charges($)]]-Table7[[#This Row],[new charge]])/Table7[[#This Row],[charges($)]])</f>
        <v>0.46170824329536236</v>
      </c>
      <c r="L27" s="26" t="s">
        <v>24</v>
      </c>
      <c r="M27" s="26">
        <v>23866.029123294993</v>
      </c>
      <c r="N27" s="26">
        <v>413.32560521360313</v>
      </c>
      <c r="O27" s="26">
        <v>57.741472636231272</v>
      </c>
      <c r="P27" s="26">
        <v>0</v>
      </c>
      <c r="Q27" s="26">
        <v>23055.188484697763</v>
      </c>
      <c r="R27" s="26">
        <v>24676.869761892223</v>
      </c>
      <c r="S27" s="26">
        <v>23055.188484697763</v>
      </c>
      <c r="T27" s="26">
        <v>24676.869761892223</v>
      </c>
    </row>
    <row r="28" spans="1:20" ht="15.75" thickBot="1">
      <c r="A28" s="21">
        <v>1</v>
      </c>
      <c r="B28" s="36">
        <v>30</v>
      </c>
      <c r="C28" s="37">
        <v>35.299999999999997</v>
      </c>
      <c r="D28" s="37">
        <v>0</v>
      </c>
      <c r="E28" s="37">
        <v>1</v>
      </c>
      <c r="F28" s="37">
        <v>1</v>
      </c>
      <c r="G28" s="37">
        <v>0</v>
      </c>
      <c r="H28" s="37">
        <v>36837.466999999997</v>
      </c>
      <c r="I28" s="42">
        <f>SUMPRODUCT($A$7:$G$7,Table7[[#This Row],[co-oif]:[southeast]])</f>
        <v>31011.252641576102</v>
      </c>
      <c r="J28" s="37">
        <f>ABS((Table7[[#This Row],[charges($)]]-Table7[[#This Row],[new charge]])/Table7[[#This Row],[charges($)]])</f>
        <v>0.15816001568250865</v>
      </c>
      <c r="L28" s="27" t="s">
        <v>11</v>
      </c>
      <c r="M28" s="27">
        <v>-579.02918284193242</v>
      </c>
      <c r="N28" s="27">
        <v>388.50853417134761</v>
      </c>
      <c r="O28" s="27">
        <v>-1.4903898676947922</v>
      </c>
      <c r="P28" s="27">
        <v>0.13635868533736445</v>
      </c>
      <c r="Q28" s="27">
        <v>-1341.1849844046499</v>
      </c>
      <c r="R28" s="27">
        <v>183.12661872078502</v>
      </c>
      <c r="S28" s="27">
        <v>-1341.1849844046499</v>
      </c>
      <c r="T28" s="27">
        <v>183.12661872078502</v>
      </c>
    </row>
    <row r="29" spans="1:20">
      <c r="A29" s="21">
        <v>1</v>
      </c>
      <c r="B29" s="34">
        <v>60</v>
      </c>
      <c r="C29" s="35">
        <v>36.005000000000003</v>
      </c>
      <c r="D29" s="35">
        <v>0</v>
      </c>
      <c r="E29" s="35">
        <v>0</v>
      </c>
      <c r="F29" s="35">
        <v>0</v>
      </c>
      <c r="G29" s="35">
        <v>0</v>
      </c>
      <c r="H29" s="35">
        <v>13228.846949999999</v>
      </c>
      <c r="I29" s="42">
        <f>SUMPRODUCT($A$7:$G$7,Table7[[#This Row],[co-oif]:[southeast]])</f>
        <v>15220.498196295053</v>
      </c>
      <c r="J29" s="37">
        <f>ABS((Table7[[#This Row],[charges($)]]-Table7[[#This Row],[new charge]])/Table7[[#This Row],[charges($)]])</f>
        <v>0.15055365398229617</v>
      </c>
    </row>
    <row r="30" spans="1:20">
      <c r="A30" s="21">
        <v>1</v>
      </c>
      <c r="B30" s="36">
        <v>30</v>
      </c>
      <c r="C30" s="37">
        <v>32.4</v>
      </c>
      <c r="D30" s="37">
        <v>1</v>
      </c>
      <c r="E30" s="37">
        <v>0</v>
      </c>
      <c r="F30" s="37">
        <v>0</v>
      </c>
      <c r="G30" s="37">
        <v>0</v>
      </c>
      <c r="H30" s="37">
        <v>4149.7359999999999</v>
      </c>
      <c r="I30" s="42">
        <f>SUMPRODUCT($A$7:$G$7,Table7[[#This Row],[co-oif]:[southeast]])</f>
        <v>6774.8993838785163</v>
      </c>
      <c r="J30" s="37">
        <f>ABS((Table7[[#This Row],[charges($)]]-Table7[[#This Row],[new charge]])/Table7[[#This Row],[charges($)]])</f>
        <v>0.63260973321640623</v>
      </c>
    </row>
    <row r="31" spans="1:20">
      <c r="A31" s="21">
        <v>1</v>
      </c>
      <c r="B31" s="34">
        <v>18</v>
      </c>
      <c r="C31" s="35">
        <v>34.1</v>
      </c>
      <c r="D31" s="35">
        <v>0</v>
      </c>
      <c r="E31" s="35">
        <v>1</v>
      </c>
      <c r="F31" s="35">
        <v>0</v>
      </c>
      <c r="G31" s="35">
        <v>1</v>
      </c>
      <c r="H31" s="35">
        <v>1137.011</v>
      </c>
      <c r="I31" s="42">
        <f>SUMPRODUCT($A$7:$G$7,Table7[[#This Row],[co-oif]:[southeast]])</f>
        <v>3081.1827253088413</v>
      </c>
      <c r="J31" s="37">
        <f>ABS((Table7[[#This Row],[charges($)]]-Table7[[#This Row],[new charge]])/Table7[[#This Row],[charges($)]])</f>
        <v>1.7098970241350713</v>
      </c>
    </row>
    <row r="32" spans="1:20">
      <c r="A32" s="21">
        <v>1</v>
      </c>
      <c r="B32" s="36">
        <v>34</v>
      </c>
      <c r="C32" s="37">
        <v>31.92</v>
      </c>
      <c r="D32" s="37">
        <v>1</v>
      </c>
      <c r="E32" s="37">
        <v>0</v>
      </c>
      <c r="F32" s="37">
        <v>1</v>
      </c>
      <c r="G32" s="37">
        <v>0</v>
      </c>
      <c r="H32" s="37">
        <v>37701.876799999998</v>
      </c>
      <c r="I32" s="42">
        <f>SUMPRODUCT($A$7:$G$7,Table7[[#This Row],[co-oif]:[southeast]])</f>
        <v>31508.711476945729</v>
      </c>
      <c r="J32" s="37">
        <f>ABS((Table7[[#This Row],[charges($)]]-Table7[[#This Row],[new charge]])/Table7[[#This Row],[charges($)]])</f>
        <v>0.16426676464695966</v>
      </c>
      <c r="L32" s="21" t="s">
        <v>49</v>
      </c>
    </row>
    <row r="33" spans="1:14" ht="15.75" thickBot="1">
      <c r="A33" s="21">
        <v>1</v>
      </c>
      <c r="B33" s="34">
        <v>37</v>
      </c>
      <c r="C33" s="35">
        <v>28.024999999999999</v>
      </c>
      <c r="D33" s="35">
        <v>2</v>
      </c>
      <c r="E33" s="35">
        <v>1</v>
      </c>
      <c r="F33" s="35">
        <v>0</v>
      </c>
      <c r="G33" s="35">
        <v>0</v>
      </c>
      <c r="H33" s="35">
        <v>6203.90175</v>
      </c>
      <c r="I33" s="42">
        <f>SUMPRODUCT($A$7:$G$7,Table7[[#This Row],[co-oif]:[southeast]])</f>
        <v>7452.7467125073736</v>
      </c>
      <c r="J33" s="37">
        <f>ABS((Table7[[#This Row],[charges($)]]-Table7[[#This Row],[new charge]])/Table7[[#This Row],[charges($)]])</f>
        <v>0.20129992589056936</v>
      </c>
    </row>
    <row r="34" spans="1:14">
      <c r="A34" s="21">
        <v>1</v>
      </c>
      <c r="B34" s="36">
        <v>59</v>
      </c>
      <c r="C34" s="37">
        <v>27.72</v>
      </c>
      <c r="D34" s="37">
        <v>3</v>
      </c>
      <c r="E34" s="37">
        <v>0</v>
      </c>
      <c r="F34" s="37">
        <v>0</v>
      </c>
      <c r="G34" s="37">
        <v>1</v>
      </c>
      <c r="H34" s="37">
        <v>14001.1338</v>
      </c>
      <c r="I34" s="42">
        <f>SUMPRODUCT($A$7:$G$7,Table7[[#This Row],[co-oif]:[southeast]])</f>
        <v>13024.496789146271</v>
      </c>
      <c r="J34" s="37">
        <f>ABS((Table7[[#This Row],[charges($)]]-Table7[[#This Row],[new charge]])/Table7[[#This Row],[charges($)]])</f>
        <v>6.9754137400910243E-2</v>
      </c>
      <c r="L34" s="6" t="s">
        <v>50</v>
      </c>
      <c r="M34" s="6" t="s">
        <v>51</v>
      </c>
      <c r="N34" s="6" t="s">
        <v>52</v>
      </c>
    </row>
    <row r="35" spans="1:14">
      <c r="A35" s="21">
        <v>1</v>
      </c>
      <c r="B35" s="34">
        <v>63</v>
      </c>
      <c r="C35" s="35">
        <v>23.085000000000001</v>
      </c>
      <c r="D35" s="35">
        <v>0</v>
      </c>
      <c r="E35" s="35">
        <v>0</v>
      </c>
      <c r="F35" s="35">
        <v>0</v>
      </c>
      <c r="G35" s="35">
        <v>0</v>
      </c>
      <c r="H35" s="35">
        <v>14451.835150000001</v>
      </c>
      <c r="I35" s="42">
        <f>SUMPRODUCT($A$7:$G$7,Table7[[#This Row],[co-oif]:[southeast]])</f>
        <v>11676.75833187428</v>
      </c>
      <c r="J35" s="37">
        <f>ABS((Table7[[#This Row],[charges($)]]-Table7[[#This Row],[new charge]])/Table7[[#This Row],[charges($)]])</f>
        <v>0.19202245177324215</v>
      </c>
      <c r="L35" s="26">
        <v>1</v>
      </c>
      <c r="M35" s="26">
        <v>25841.881925599722</v>
      </c>
      <c r="N35" s="26">
        <v>-8956.9579255997232</v>
      </c>
    </row>
    <row r="36" spans="1:14">
      <c r="A36" s="21">
        <v>1</v>
      </c>
      <c r="B36" s="36">
        <v>55</v>
      </c>
      <c r="C36" s="37">
        <v>32.774999999999999</v>
      </c>
      <c r="D36" s="37">
        <v>2</v>
      </c>
      <c r="E36" s="37">
        <v>0</v>
      </c>
      <c r="F36" s="37">
        <v>0</v>
      </c>
      <c r="G36" s="37">
        <v>0</v>
      </c>
      <c r="H36" s="37">
        <v>12268.632250000001</v>
      </c>
      <c r="I36" s="42">
        <f>SUMPRODUCT($A$7:$G$7,Table7[[#This Row],[co-oif]:[southeast]])</f>
        <v>13794.646471969671</v>
      </c>
      <c r="J36" s="37">
        <f>ABS((Table7[[#This Row],[charges($)]]-Table7[[#This Row],[new charge]])/Table7[[#This Row],[charges($)]])</f>
        <v>0.12438340239350396</v>
      </c>
      <c r="L36" s="26">
        <v>2</v>
      </c>
      <c r="M36" s="26">
        <v>3439.9528028862451</v>
      </c>
      <c r="N36" s="26">
        <v>-1714.400502886245</v>
      </c>
    </row>
    <row r="37" spans="1:14">
      <c r="A37" s="21">
        <v>1</v>
      </c>
      <c r="B37" s="34">
        <v>23</v>
      </c>
      <c r="C37" s="35">
        <v>17.385000000000002</v>
      </c>
      <c r="D37" s="35">
        <v>1</v>
      </c>
      <c r="E37" s="35">
        <v>1</v>
      </c>
      <c r="F37" s="35">
        <v>0</v>
      </c>
      <c r="G37" s="35">
        <v>0</v>
      </c>
      <c r="H37" s="35">
        <v>2775.1921499999999</v>
      </c>
      <c r="I37" s="42">
        <f>SUMPRODUCT($A$7:$G$7,Table7[[#This Row],[co-oif]:[southeast]])</f>
        <v>-167.89753400501687</v>
      </c>
      <c r="J37" s="37">
        <f>ABS((Table7[[#This Row],[charges($)]]-Table7[[#This Row],[new charge]])/Table7[[#This Row],[charges($)]])</f>
        <v>1.0604994266811461</v>
      </c>
      <c r="L37" s="26">
        <v>3</v>
      </c>
      <c r="M37" s="26">
        <v>6690.9702097014879</v>
      </c>
      <c r="N37" s="26">
        <v>-2241.5082097014874</v>
      </c>
    </row>
    <row r="38" spans="1:14">
      <c r="A38" s="21">
        <v>1</v>
      </c>
      <c r="B38" s="36">
        <v>31</v>
      </c>
      <c r="C38" s="37">
        <v>36.299999999999997</v>
      </c>
      <c r="D38" s="37">
        <v>2</v>
      </c>
      <c r="E38" s="37">
        <v>1</v>
      </c>
      <c r="F38" s="37">
        <v>1</v>
      </c>
      <c r="G38" s="37">
        <v>0</v>
      </c>
      <c r="H38" s="37">
        <v>38711</v>
      </c>
      <c r="I38" s="42">
        <f>SUMPRODUCT($A$7:$G$7,Table7[[#This Row],[co-oif]:[southeast]])</f>
        <v>32540.192935934705</v>
      </c>
      <c r="J38" s="37">
        <f>ABS((Table7[[#This Row],[charges($)]]-Table7[[#This Row],[new charge]])/Table7[[#This Row],[charges($)]])</f>
        <v>0.15940706941348182</v>
      </c>
      <c r="L38" s="26">
        <v>4</v>
      </c>
      <c r="M38" s="26">
        <v>3710.0216757408116</v>
      </c>
      <c r="N38" s="26">
        <v>18274.448934259188</v>
      </c>
    </row>
    <row r="39" spans="1:14">
      <c r="A39" s="21">
        <v>1</v>
      </c>
      <c r="B39" s="34">
        <v>22</v>
      </c>
      <c r="C39" s="35">
        <v>35.6</v>
      </c>
      <c r="D39" s="35">
        <v>0</v>
      </c>
      <c r="E39" s="35">
        <v>1</v>
      </c>
      <c r="F39" s="35">
        <v>1</v>
      </c>
      <c r="G39" s="35">
        <v>0</v>
      </c>
      <c r="H39" s="35">
        <v>35585.576000000001</v>
      </c>
      <c r="I39" s="42">
        <f>SUMPRODUCT($A$7:$G$7,Table7[[#This Row],[co-oif]:[southeast]])</f>
        <v>29055.271026828246</v>
      </c>
      <c r="J39" s="37">
        <f>ABS((Table7[[#This Row],[charges($)]]-Table7[[#This Row],[new charge]])/Table7[[#This Row],[charges($)]])</f>
        <v>0.18350988538647667</v>
      </c>
      <c r="L39" s="26">
        <v>5</v>
      </c>
      <c r="M39" s="26">
        <v>5515.2227717170135</v>
      </c>
      <c r="N39" s="26">
        <v>-1648.3675717170136</v>
      </c>
    </row>
    <row r="40" spans="1:14">
      <c r="A40" s="21">
        <v>1</v>
      </c>
      <c r="B40" s="36">
        <v>18</v>
      </c>
      <c r="C40" s="37">
        <v>26.315000000000001</v>
      </c>
      <c r="D40" s="37">
        <v>0</v>
      </c>
      <c r="E40" s="37">
        <v>0</v>
      </c>
      <c r="F40" s="37">
        <v>0</v>
      </c>
      <c r="G40" s="37">
        <v>0</v>
      </c>
      <c r="H40" s="37">
        <v>2198.1898500000002</v>
      </c>
      <c r="I40" s="42">
        <f>SUMPRODUCT($A$7:$G$7,Table7[[#This Row],[co-oif]:[southeast]])</f>
        <v>1189.4998989195083</v>
      </c>
      <c r="J40" s="37">
        <f>ABS((Table7[[#This Row],[charges($)]]-Table7[[#This Row],[new charge]])/Table7[[#This Row],[charges($)]])</f>
        <v>0.45887299092045752</v>
      </c>
      <c r="L40" s="26">
        <v>6</v>
      </c>
      <c r="M40" s="26">
        <v>3759.7190649211798</v>
      </c>
      <c r="N40" s="26">
        <v>-3.0974649211798351</v>
      </c>
    </row>
    <row r="41" spans="1:14">
      <c r="A41" s="21">
        <v>1</v>
      </c>
      <c r="B41" s="34">
        <v>19</v>
      </c>
      <c r="C41" s="35">
        <v>28.6</v>
      </c>
      <c r="D41" s="35">
        <v>5</v>
      </c>
      <c r="E41" s="35">
        <v>0</v>
      </c>
      <c r="F41" s="35">
        <v>0</v>
      </c>
      <c r="G41" s="35">
        <v>0</v>
      </c>
      <c r="H41" s="35">
        <v>4687.7969999999996</v>
      </c>
      <c r="I41" s="42">
        <f>SUMPRODUCT($A$7:$G$7,Table7[[#This Row],[co-oif]:[southeast]])</f>
        <v>4554.5165791736226</v>
      </c>
      <c r="J41" s="37">
        <f>ABS((Table7[[#This Row],[charges($)]]-Table7[[#This Row],[new charge]])/Table7[[#This Row],[charges($)]])</f>
        <v>2.843135503230557E-2</v>
      </c>
      <c r="L41" s="26">
        <v>7</v>
      </c>
      <c r="M41" s="26">
        <v>10655.532987098377</v>
      </c>
      <c r="N41" s="26">
        <v>-2414.9433870983776</v>
      </c>
    </row>
    <row r="42" spans="1:14">
      <c r="A42" s="21">
        <v>1</v>
      </c>
      <c r="B42" s="36">
        <v>63</v>
      </c>
      <c r="C42" s="37">
        <v>28.31</v>
      </c>
      <c r="D42" s="37">
        <v>0</v>
      </c>
      <c r="E42" s="37">
        <v>1</v>
      </c>
      <c r="F42" s="37">
        <v>0</v>
      </c>
      <c r="G42" s="37">
        <v>0</v>
      </c>
      <c r="H42" s="37">
        <v>13770.097900000001</v>
      </c>
      <c r="I42" s="42">
        <f>SUMPRODUCT($A$7:$G$7,Table7[[#This Row],[co-oif]:[southeast]])</f>
        <v>13292.524691831672</v>
      </c>
      <c r="J42" s="37">
        <f>ABS((Table7[[#This Row],[charges($)]]-Table7[[#This Row],[new charge]])/Table7[[#This Row],[charges($)]])</f>
        <v>3.46819036172814E-2</v>
      </c>
      <c r="L42" s="26">
        <v>8</v>
      </c>
      <c r="M42" s="26">
        <v>7955.7362003122689</v>
      </c>
      <c r="N42" s="26">
        <v>-674.23060031226851</v>
      </c>
    </row>
    <row r="43" spans="1:14">
      <c r="A43" s="21">
        <v>1</v>
      </c>
      <c r="B43" s="34">
        <v>28</v>
      </c>
      <c r="C43" s="35">
        <v>36.4</v>
      </c>
      <c r="D43" s="35">
        <v>1</v>
      </c>
      <c r="E43" s="35">
        <v>1</v>
      </c>
      <c r="F43" s="35">
        <v>1</v>
      </c>
      <c r="G43" s="35">
        <v>0</v>
      </c>
      <c r="H43" s="35">
        <v>51194.559139999998</v>
      </c>
      <c r="I43" s="42">
        <f>SUMPRODUCT($A$7:$G$7,Table7[[#This Row],[co-oif]:[southeast]])</f>
        <v>31333.547375922048</v>
      </c>
      <c r="J43" s="37">
        <f>ABS((Table7[[#This Row],[charges($)]]-Table7[[#This Row],[new charge]])/Table7[[#This Row],[charges($)]])</f>
        <v>0.38795161239233888</v>
      </c>
      <c r="L43" s="26">
        <v>9</v>
      </c>
      <c r="M43" s="26">
        <v>8055.5501878743025</v>
      </c>
      <c r="N43" s="26">
        <v>-1649.1394878743022</v>
      </c>
    </row>
    <row r="44" spans="1:14">
      <c r="A44" s="21">
        <v>1</v>
      </c>
      <c r="B44" s="36">
        <v>19</v>
      </c>
      <c r="C44" s="37">
        <v>20.425000000000001</v>
      </c>
      <c r="D44" s="37">
        <v>0</v>
      </c>
      <c r="E44" s="37">
        <v>1</v>
      </c>
      <c r="F44" s="37">
        <v>0</v>
      </c>
      <c r="G44" s="37">
        <v>0</v>
      </c>
      <c r="H44" s="37">
        <v>1625.4337499999999</v>
      </c>
      <c r="I44" s="42">
        <f>SUMPRODUCT($A$7:$G$7,Table7[[#This Row],[co-oif]:[southeast]])</f>
        <v>-649.71276968247707</v>
      </c>
      <c r="J44" s="37">
        <f>ABS((Table7[[#This Row],[charges($)]]-Table7[[#This Row],[new charge]])/Table7[[#This Row],[charges($)]])</f>
        <v>1.3997165493102854</v>
      </c>
      <c r="L44" s="26">
        <v>10</v>
      </c>
      <c r="M44" s="26">
        <v>11825.762835018133</v>
      </c>
      <c r="N44" s="26">
        <v>17097.374084981868</v>
      </c>
    </row>
    <row r="45" spans="1:14">
      <c r="A45" s="21">
        <v>1</v>
      </c>
      <c r="B45" s="34">
        <v>62</v>
      </c>
      <c r="C45" s="35">
        <v>32.965000000000003</v>
      </c>
      <c r="D45" s="35">
        <v>3</v>
      </c>
      <c r="E45" s="35">
        <v>0</v>
      </c>
      <c r="F45" s="35">
        <v>0</v>
      </c>
      <c r="G45" s="35">
        <v>0</v>
      </c>
      <c r="H45" s="35">
        <v>15612.19335</v>
      </c>
      <c r="I45" s="42">
        <f>SUMPRODUCT($A$7:$G$7,Table7[[#This Row],[co-oif]:[southeast]])</f>
        <v>16126.226622825205</v>
      </c>
      <c r="J45" s="37">
        <f>ABS((Table7[[#This Row],[charges($)]]-Table7[[#This Row],[new charge]])/Table7[[#This Row],[charges($)]])</f>
        <v>3.2925115728547207E-2</v>
      </c>
      <c r="L45" s="26">
        <v>11</v>
      </c>
      <c r="M45" s="26">
        <v>2827.7315697490076</v>
      </c>
      <c r="N45" s="26">
        <v>-106.41076974900761</v>
      </c>
    </row>
    <row r="46" spans="1:14">
      <c r="A46" s="21">
        <v>1</v>
      </c>
      <c r="B46" s="36">
        <v>26</v>
      </c>
      <c r="C46" s="37">
        <v>20.8</v>
      </c>
      <c r="D46" s="37">
        <v>0</v>
      </c>
      <c r="E46" s="37">
        <v>1</v>
      </c>
      <c r="F46" s="37">
        <v>0</v>
      </c>
      <c r="G46" s="37">
        <v>0</v>
      </c>
      <c r="H46" s="37">
        <v>2302.3000000000002</v>
      </c>
      <c r="I46" s="42">
        <f>SUMPRODUCT($A$7:$G$7,Table7[[#This Row],[co-oif]:[southeast]])</f>
        <v>1274.6726476797478</v>
      </c>
      <c r="J46" s="37">
        <f>ABS((Table7[[#This Row],[charges($)]]-Table7[[#This Row],[new charge]])/Table7[[#This Row],[charges($)]])</f>
        <v>0.44634815285594942</v>
      </c>
      <c r="L46" s="26">
        <v>12</v>
      </c>
      <c r="M46" s="26">
        <v>35777.088829888147</v>
      </c>
      <c r="N46" s="26">
        <v>-7968.3637298881476</v>
      </c>
    </row>
    <row r="47" spans="1:14">
      <c r="A47" s="21">
        <v>1</v>
      </c>
      <c r="B47" s="34">
        <v>35</v>
      </c>
      <c r="C47" s="35">
        <v>36.67</v>
      </c>
      <c r="D47" s="35">
        <v>1</v>
      </c>
      <c r="E47" s="35">
        <v>1</v>
      </c>
      <c r="F47" s="35">
        <v>1</v>
      </c>
      <c r="G47" s="35">
        <v>0</v>
      </c>
      <c r="H47" s="35">
        <v>39774.276299999998</v>
      </c>
      <c r="I47" s="42">
        <f>SUMPRODUCT($A$7:$G$7,Table7[[#This Row],[co-oif]:[southeast]])</f>
        <v>33222.86666313828</v>
      </c>
      <c r="J47" s="37">
        <f>ABS((Table7[[#This Row],[charges($)]]-Table7[[#This Row],[new charge]])/Table7[[#This Row],[charges($)]])</f>
        <v>0.16471474144362289</v>
      </c>
      <c r="L47" s="26">
        <v>13</v>
      </c>
      <c r="M47" s="26">
        <v>5045.507450188893</v>
      </c>
      <c r="N47" s="26">
        <v>-3218.6644501888932</v>
      </c>
    </row>
    <row r="48" spans="1:14">
      <c r="A48" s="21">
        <v>1</v>
      </c>
      <c r="B48" s="36">
        <v>60</v>
      </c>
      <c r="C48" s="37">
        <v>39.9</v>
      </c>
      <c r="D48" s="37">
        <v>0</v>
      </c>
      <c r="E48" s="37">
        <v>1</v>
      </c>
      <c r="F48" s="37">
        <v>1</v>
      </c>
      <c r="G48" s="37">
        <v>0</v>
      </c>
      <c r="H48" s="37">
        <v>48173.360999999997</v>
      </c>
      <c r="I48" s="42">
        <f>SUMPRODUCT($A$7:$G$7,Table7[[#This Row],[co-oif]:[southeast]])</f>
        <v>40258.122697698127</v>
      </c>
      <c r="J48" s="37">
        <f>ABS((Table7[[#This Row],[charges($)]]-Table7[[#This Row],[new charge]])/Table7[[#This Row],[charges($)]])</f>
        <v>0.16430737108631202</v>
      </c>
      <c r="L48" s="26">
        <v>14</v>
      </c>
      <c r="M48" s="26">
        <v>14887.453129746669</v>
      </c>
      <c r="N48" s="26">
        <v>-3796.7353297466689</v>
      </c>
    </row>
    <row r="49" spans="1:14">
      <c r="A49" s="21">
        <v>1</v>
      </c>
      <c r="B49" s="34">
        <v>24</v>
      </c>
      <c r="C49" s="35">
        <v>26.6</v>
      </c>
      <c r="D49" s="35">
        <v>0</v>
      </c>
      <c r="E49" s="35">
        <v>0</v>
      </c>
      <c r="F49" s="35">
        <v>0</v>
      </c>
      <c r="G49" s="35">
        <v>0</v>
      </c>
      <c r="H49" s="35">
        <v>3046.0619999999999</v>
      </c>
      <c r="I49" s="42">
        <f>SUMPRODUCT($A$7:$G$7,Table7[[#This Row],[co-oif]:[southeast]])</f>
        <v>2826.8073135466821</v>
      </c>
      <c r="J49" s="37">
        <f>ABS((Table7[[#This Row],[charges($)]]-Table7[[#This Row],[new charge]])/Table7[[#This Row],[charges($)]])</f>
        <v>7.1979718880744337E-2</v>
      </c>
      <c r="L49" s="26">
        <v>15</v>
      </c>
      <c r="M49" s="26">
        <v>31942.127774687022</v>
      </c>
      <c r="N49" s="26">
        <v>7669.62992531298</v>
      </c>
    </row>
    <row r="50" spans="1:14">
      <c r="A50" s="21">
        <v>1</v>
      </c>
      <c r="B50" s="36">
        <v>31</v>
      </c>
      <c r="C50" s="37">
        <v>36.630000000000003</v>
      </c>
      <c r="D50" s="37">
        <v>2</v>
      </c>
      <c r="E50" s="37">
        <v>0</v>
      </c>
      <c r="F50" s="37">
        <v>0</v>
      </c>
      <c r="G50" s="37">
        <v>1</v>
      </c>
      <c r="H50" s="37">
        <v>4949.7587000000003</v>
      </c>
      <c r="I50" s="42">
        <f>SUMPRODUCT($A$7:$G$7,Table7[[#This Row],[co-oif]:[southeast]])</f>
        <v>8334.5335361358411</v>
      </c>
      <c r="J50" s="37">
        <f>ABS((Table7[[#This Row],[charges($)]]-Table7[[#This Row],[new charge]])/Table7[[#This Row],[charges($)]])</f>
        <v>0.68382623099098561</v>
      </c>
      <c r="L50" s="26">
        <v>16</v>
      </c>
      <c r="M50" s="26">
        <v>1213.561272730394</v>
      </c>
      <c r="N50" s="26">
        <v>623.67572726960611</v>
      </c>
    </row>
    <row r="51" spans="1:14">
      <c r="A51" s="21">
        <v>1</v>
      </c>
      <c r="B51" s="34">
        <v>41</v>
      </c>
      <c r="C51" s="35">
        <v>21.78</v>
      </c>
      <c r="D51" s="35">
        <v>1</v>
      </c>
      <c r="E51" s="35">
        <v>1</v>
      </c>
      <c r="F51" s="35">
        <v>0</v>
      </c>
      <c r="G51" s="35">
        <v>1</v>
      </c>
      <c r="H51" s="35">
        <v>6272.4772000000003</v>
      </c>
      <c r="I51" s="42">
        <f>SUMPRODUCT($A$7:$G$7,Table7[[#This Row],[co-oif]:[southeast]])</f>
        <v>5347.2250576710976</v>
      </c>
      <c r="J51" s="37">
        <f>ABS((Table7[[#This Row],[charges($)]]-Table7[[#This Row],[new charge]])/Table7[[#This Row],[charges($)]])</f>
        <v>0.14750984544493884</v>
      </c>
      <c r="L51" s="26">
        <v>17</v>
      </c>
      <c r="M51" s="26">
        <v>11888.34812475828</v>
      </c>
      <c r="N51" s="26">
        <v>-1091.0119247582807</v>
      </c>
    </row>
    <row r="52" spans="1:14">
      <c r="A52" s="21">
        <v>1</v>
      </c>
      <c r="B52" s="36">
        <v>37</v>
      </c>
      <c r="C52" s="37">
        <v>30.8</v>
      </c>
      <c r="D52" s="37">
        <v>2</v>
      </c>
      <c r="E52" s="37">
        <v>0</v>
      </c>
      <c r="F52" s="37">
        <v>0</v>
      </c>
      <c r="G52" s="37">
        <v>1</v>
      </c>
      <c r="H52" s="37">
        <v>6313.759</v>
      </c>
      <c r="I52" s="42">
        <f>SUMPRODUCT($A$7:$G$7,Table7[[#This Row],[co-oif]:[southeast]])</f>
        <v>7929.6563236888996</v>
      </c>
      <c r="J52" s="37">
        <f>ABS((Table7[[#This Row],[charges($)]]-Table7[[#This Row],[new charge]])/Table7[[#This Row],[charges($)]])</f>
        <v>0.25593268981107764</v>
      </c>
      <c r="L52" s="26">
        <v>18</v>
      </c>
      <c r="M52" s="26">
        <v>1520.5264626554074</v>
      </c>
      <c r="N52" s="26">
        <v>874.64508734459264</v>
      </c>
    </row>
    <row r="53" spans="1:14">
      <c r="A53" s="21">
        <v>1</v>
      </c>
      <c r="B53" s="34">
        <v>38</v>
      </c>
      <c r="C53" s="35">
        <v>37.049999999999997</v>
      </c>
      <c r="D53" s="35">
        <v>1</v>
      </c>
      <c r="E53" s="35">
        <v>1</v>
      </c>
      <c r="F53" s="35">
        <v>0</v>
      </c>
      <c r="G53" s="35">
        <v>0</v>
      </c>
      <c r="H53" s="35">
        <v>6079.6715000000004</v>
      </c>
      <c r="I53" s="42">
        <f>SUMPRODUCT($A$7:$G$7,Table7[[#This Row],[co-oif]:[southeast]])</f>
        <v>10254.807493915678</v>
      </c>
      <c r="J53" s="37">
        <f>ABS((Table7[[#This Row],[charges($)]]-Table7[[#This Row],[new charge]])/Table7[[#This Row],[charges($)]])</f>
        <v>0.68673710313389091</v>
      </c>
      <c r="L53" s="26">
        <v>19</v>
      </c>
      <c r="M53" s="26">
        <v>15497.593553091101</v>
      </c>
      <c r="N53" s="26">
        <v>-4895.2085530911008</v>
      </c>
    </row>
    <row r="54" spans="1:14">
      <c r="A54" s="21">
        <v>1</v>
      </c>
      <c r="B54" s="36">
        <v>55</v>
      </c>
      <c r="C54" s="37">
        <v>37.299999999999997</v>
      </c>
      <c r="D54" s="37">
        <v>0</v>
      </c>
      <c r="E54" s="37">
        <v>1</v>
      </c>
      <c r="F54" s="37">
        <v>0</v>
      </c>
      <c r="G54" s="37">
        <v>0</v>
      </c>
      <c r="H54" s="37">
        <v>20630.283510000001</v>
      </c>
      <c r="I54" s="42">
        <f>SUMPRODUCT($A$7:$G$7,Table7[[#This Row],[co-oif]:[southeast]])</f>
        <v>14238.682800595512</v>
      </c>
      <c r="J54" s="37">
        <f>ABS((Table7[[#This Row],[charges($)]]-Table7[[#This Row],[new charge]])/Table7[[#This Row],[charges($)]])</f>
        <v>0.30981642624088634</v>
      </c>
      <c r="L54" s="26">
        <v>20</v>
      </c>
      <c r="M54" s="26">
        <v>31011.252641576102</v>
      </c>
      <c r="N54" s="26">
        <v>5826.2143584238947</v>
      </c>
    </row>
    <row r="55" spans="1:14">
      <c r="A55" s="21">
        <v>1</v>
      </c>
      <c r="B55" s="34">
        <v>18</v>
      </c>
      <c r="C55" s="35">
        <v>38.664999999999999</v>
      </c>
      <c r="D55" s="35">
        <v>2</v>
      </c>
      <c r="E55" s="35">
        <v>0</v>
      </c>
      <c r="F55" s="35">
        <v>0</v>
      </c>
      <c r="G55" s="35">
        <v>0</v>
      </c>
      <c r="H55" s="35">
        <v>3393.35635</v>
      </c>
      <c r="I55" s="42">
        <f>SUMPRODUCT($A$7:$G$7,Table7[[#This Row],[co-oif]:[southeast]])</f>
        <v>6251.900560735673</v>
      </c>
      <c r="J55" s="37">
        <f>ABS((Table7[[#This Row],[charges($)]]-Table7[[#This Row],[new charge]])/Table7[[#This Row],[charges($)]])</f>
        <v>0.84239434821977155</v>
      </c>
      <c r="L55" s="26">
        <v>21</v>
      </c>
      <c r="M55" s="26">
        <v>15220.498196295053</v>
      </c>
      <c r="N55" s="26">
        <v>-1991.6512462950541</v>
      </c>
    </row>
    <row r="56" spans="1:14">
      <c r="A56" s="21">
        <v>1</v>
      </c>
      <c r="B56" s="36">
        <v>28</v>
      </c>
      <c r="C56" s="37">
        <v>34.770000000000003</v>
      </c>
      <c r="D56" s="37">
        <v>0</v>
      </c>
      <c r="E56" s="37">
        <v>0</v>
      </c>
      <c r="F56" s="37">
        <v>0</v>
      </c>
      <c r="G56" s="37">
        <v>0</v>
      </c>
      <c r="H56" s="37">
        <v>3556.9223000000002</v>
      </c>
      <c r="I56" s="42">
        <f>SUMPRODUCT($A$7:$G$7,Table7[[#This Row],[co-oif]:[southeast]])</f>
        <v>6583.3714810606971</v>
      </c>
      <c r="J56" s="37">
        <f>ABS((Table7[[#This Row],[charges($)]]-Table7[[#This Row],[new charge]])/Table7[[#This Row],[charges($)]])</f>
        <v>0.85086176357034748</v>
      </c>
      <c r="L56" s="26">
        <v>22</v>
      </c>
      <c r="M56" s="26">
        <v>6774.8993838785163</v>
      </c>
      <c r="N56" s="26">
        <v>-2625.1633838785165</v>
      </c>
    </row>
    <row r="57" spans="1:14">
      <c r="A57" s="21">
        <v>1</v>
      </c>
      <c r="B57" s="34">
        <v>60</v>
      </c>
      <c r="C57" s="35">
        <v>24.53</v>
      </c>
      <c r="D57" s="35">
        <v>0</v>
      </c>
      <c r="E57" s="35">
        <v>0</v>
      </c>
      <c r="F57" s="35">
        <v>0</v>
      </c>
      <c r="G57" s="35">
        <v>1</v>
      </c>
      <c r="H57" s="35">
        <v>12629.896699999999</v>
      </c>
      <c r="I57" s="42">
        <f>SUMPRODUCT($A$7:$G$7,Table7[[#This Row],[co-oif]:[southeast]])</f>
        <v>10809.241933211837</v>
      </c>
      <c r="J57" s="37">
        <f>ABS((Table7[[#This Row],[charges($)]]-Table7[[#This Row],[new charge]])/Table7[[#This Row],[charges($)]])</f>
        <v>0.14415436721570038</v>
      </c>
      <c r="L57" s="26">
        <v>23</v>
      </c>
      <c r="M57" s="26">
        <v>3081.1827253088413</v>
      </c>
      <c r="N57" s="26">
        <v>-1944.1717253088414</v>
      </c>
    </row>
    <row r="58" spans="1:14">
      <c r="A58" s="21">
        <v>1</v>
      </c>
      <c r="B58" s="36">
        <v>36</v>
      </c>
      <c r="C58" s="37">
        <v>35.200000000000003</v>
      </c>
      <c r="D58" s="37">
        <v>1</v>
      </c>
      <c r="E58" s="37">
        <v>1</v>
      </c>
      <c r="F58" s="37">
        <v>1</v>
      </c>
      <c r="G58" s="37">
        <v>1</v>
      </c>
      <c r="H58" s="37">
        <v>38709.175999999999</v>
      </c>
      <c r="I58" s="42">
        <f>SUMPRODUCT($A$7:$G$7,Table7[[#This Row],[co-oif]:[southeast]])</f>
        <v>32409.93297800513</v>
      </c>
      <c r="J58" s="37">
        <f>ABS((Table7[[#This Row],[charges($)]]-Table7[[#This Row],[new charge]])/Table7[[#This Row],[charges($)]])</f>
        <v>0.1627325526638663</v>
      </c>
      <c r="L58" s="26">
        <v>24</v>
      </c>
      <c r="M58" s="26">
        <v>31508.711476945729</v>
      </c>
      <c r="N58" s="26">
        <v>6193.1653230542688</v>
      </c>
    </row>
    <row r="59" spans="1:14">
      <c r="A59" s="21">
        <v>1</v>
      </c>
      <c r="B59" s="34">
        <v>18</v>
      </c>
      <c r="C59" s="35">
        <v>35.625</v>
      </c>
      <c r="D59" s="35">
        <v>0</v>
      </c>
      <c r="E59" s="35">
        <v>0</v>
      </c>
      <c r="F59" s="35">
        <v>0</v>
      </c>
      <c r="G59" s="35">
        <v>0</v>
      </c>
      <c r="H59" s="35">
        <v>2211.1307499999998</v>
      </c>
      <c r="I59" s="42">
        <f>SUMPRODUCT($A$7:$G$7,Table7[[#This Row],[co-oif]:[southeast]])</f>
        <v>4298.6967718647229</v>
      </c>
      <c r="J59" s="37">
        <f>ABS((Table7[[#This Row],[charges($)]]-Table7[[#This Row],[new charge]])/Table7[[#This Row],[charges($)]])</f>
        <v>0.94411695096037318</v>
      </c>
      <c r="L59" s="26">
        <v>25</v>
      </c>
      <c r="M59" s="26">
        <v>7452.7467125073736</v>
      </c>
      <c r="N59" s="26">
        <v>-1248.8449625073736</v>
      </c>
    </row>
    <row r="60" spans="1:14">
      <c r="A60" s="21">
        <v>1</v>
      </c>
      <c r="B60" s="36">
        <v>21</v>
      </c>
      <c r="C60" s="37">
        <v>33.630000000000003</v>
      </c>
      <c r="D60" s="37">
        <v>2</v>
      </c>
      <c r="E60" s="37">
        <v>0</v>
      </c>
      <c r="F60" s="37">
        <v>0</v>
      </c>
      <c r="G60" s="37">
        <v>0</v>
      </c>
      <c r="H60" s="37">
        <v>3579.8287</v>
      </c>
      <c r="I60" s="42">
        <f>SUMPRODUCT($A$7:$G$7,Table7[[#This Row],[co-oif]:[southeast]])</f>
        <v>5341.4600887072784</v>
      </c>
      <c r="J60" s="37">
        <f>ABS((Table7[[#This Row],[charges($)]]-Table7[[#This Row],[new charge]])/Table7[[#This Row],[charges($)]])</f>
        <v>0.49209935344316291</v>
      </c>
      <c r="L60" s="26">
        <v>26</v>
      </c>
      <c r="M60" s="26">
        <v>13024.496789146271</v>
      </c>
      <c r="N60" s="26">
        <v>976.6370108537285</v>
      </c>
    </row>
    <row r="61" spans="1:14">
      <c r="A61" s="21">
        <v>1</v>
      </c>
      <c r="B61" s="34">
        <v>48</v>
      </c>
      <c r="C61" s="35">
        <v>28</v>
      </c>
      <c r="D61" s="35">
        <v>1</v>
      </c>
      <c r="E61" s="35">
        <v>1</v>
      </c>
      <c r="F61" s="35">
        <v>1</v>
      </c>
      <c r="G61" s="35">
        <v>0</v>
      </c>
      <c r="H61" s="35">
        <v>23568.272000000001</v>
      </c>
      <c r="I61" s="42">
        <f>SUMPRODUCT($A$7:$G$7,Table7[[#This Row],[co-oif]:[southeast]])</f>
        <v>33668.683359297509</v>
      </c>
      <c r="J61" s="37">
        <f>ABS((Table7[[#This Row],[charges($)]]-Table7[[#This Row],[new charge]])/Table7[[#This Row],[charges($)]])</f>
        <v>0.42855969072732647</v>
      </c>
      <c r="L61" s="26">
        <v>27</v>
      </c>
      <c r="M61" s="26">
        <v>11676.75833187428</v>
      </c>
      <c r="N61" s="26">
        <v>2775.0768181257208</v>
      </c>
    </row>
    <row r="62" spans="1:14">
      <c r="A62" s="21">
        <v>1</v>
      </c>
      <c r="B62" s="36">
        <v>36</v>
      </c>
      <c r="C62" s="37">
        <v>34.43</v>
      </c>
      <c r="D62" s="37">
        <v>0</v>
      </c>
      <c r="E62" s="37">
        <v>1</v>
      </c>
      <c r="F62" s="37">
        <v>1</v>
      </c>
      <c r="G62" s="37">
        <v>1</v>
      </c>
      <c r="H62" s="37">
        <v>37742.575700000001</v>
      </c>
      <c r="I62" s="42">
        <f>SUMPRODUCT($A$7:$G$7,Table7[[#This Row],[co-oif]:[southeast]])</f>
        <v>31683.803441755361</v>
      </c>
      <c r="J62" s="37">
        <f>ABS((Table7[[#This Row],[charges($)]]-Table7[[#This Row],[new charge]])/Table7[[#This Row],[charges($)]])</f>
        <v>0.16052884960484137</v>
      </c>
      <c r="L62" s="26">
        <v>28</v>
      </c>
      <c r="M62" s="26">
        <v>13794.646471969671</v>
      </c>
      <c r="N62" s="26">
        <v>-1526.01422196967</v>
      </c>
    </row>
    <row r="63" spans="1:14">
      <c r="A63" s="21">
        <v>1</v>
      </c>
      <c r="B63" s="34">
        <v>40</v>
      </c>
      <c r="C63" s="35">
        <v>28.69</v>
      </c>
      <c r="D63" s="35">
        <v>3</v>
      </c>
      <c r="E63" s="35">
        <v>0</v>
      </c>
      <c r="F63" s="35">
        <v>0</v>
      </c>
      <c r="G63" s="35">
        <v>0</v>
      </c>
      <c r="H63" s="35">
        <v>8059.6791000000003</v>
      </c>
      <c r="I63" s="42">
        <f>SUMPRODUCT($A$7:$G$7,Table7[[#This Row],[co-oif]:[southeast]])</f>
        <v>9044.0651466057989</v>
      </c>
      <c r="J63" s="37">
        <f>ABS((Table7[[#This Row],[charges($)]]-Table7[[#This Row],[new charge]])/Table7[[#This Row],[charges($)]])</f>
        <v>0.12213712660170285</v>
      </c>
      <c r="L63" s="26">
        <v>29</v>
      </c>
      <c r="M63" s="26">
        <v>-167.89753400501687</v>
      </c>
      <c r="N63" s="26">
        <v>2943.0896840050168</v>
      </c>
    </row>
    <row r="64" spans="1:14">
      <c r="A64" s="21">
        <v>1</v>
      </c>
      <c r="B64" s="36">
        <v>58</v>
      </c>
      <c r="C64" s="37">
        <v>36.954999999999998</v>
      </c>
      <c r="D64" s="37">
        <v>2</v>
      </c>
      <c r="E64" s="37">
        <v>1</v>
      </c>
      <c r="F64" s="37">
        <v>1</v>
      </c>
      <c r="G64" s="37">
        <v>0</v>
      </c>
      <c r="H64" s="37">
        <v>47496.494449999998</v>
      </c>
      <c r="I64" s="42">
        <f>SUMPRODUCT($A$7:$G$7,Table7[[#This Row],[co-oif]:[southeast]])</f>
        <v>39698.514428741611</v>
      </c>
      <c r="J64" s="37">
        <f>ABS((Table7[[#This Row],[charges($)]]-Table7[[#This Row],[new charge]])/Table7[[#This Row],[charges($)]])</f>
        <v>0.16418011711300912</v>
      </c>
      <c r="L64" s="26">
        <v>30</v>
      </c>
      <c r="M64" s="26">
        <v>32540.192935934705</v>
      </c>
      <c r="N64" s="26">
        <v>6170.807064065295</v>
      </c>
    </row>
    <row r="65" spans="1:14">
      <c r="A65" s="21">
        <v>1</v>
      </c>
      <c r="B65" s="34">
        <v>58</v>
      </c>
      <c r="C65" s="35">
        <v>31.824999999999999</v>
      </c>
      <c r="D65" s="35">
        <v>2</v>
      </c>
      <c r="E65" s="35">
        <v>0</v>
      </c>
      <c r="F65" s="35">
        <v>0</v>
      </c>
      <c r="G65" s="35">
        <v>0</v>
      </c>
      <c r="H65" s="35">
        <v>13607.36875</v>
      </c>
      <c r="I65" s="42">
        <f>SUMPRODUCT($A$7:$G$7,Table7[[#This Row],[co-oif]:[southeast]])</f>
        <v>14248.445444192746</v>
      </c>
      <c r="J65" s="37">
        <f>ABS((Table7[[#This Row],[charges($)]]-Table7[[#This Row],[new charge]])/Table7[[#This Row],[charges($)]])</f>
        <v>4.7112465750790124E-2</v>
      </c>
      <c r="L65" s="26">
        <v>31</v>
      </c>
      <c r="M65" s="26">
        <v>29055.271026828246</v>
      </c>
      <c r="N65" s="26">
        <v>6530.3049731717547</v>
      </c>
    </row>
    <row r="66" spans="1:14">
      <c r="A66" s="21">
        <v>1</v>
      </c>
      <c r="B66" s="36">
        <v>18</v>
      </c>
      <c r="C66" s="37">
        <v>31.68</v>
      </c>
      <c r="D66" s="37">
        <v>2</v>
      </c>
      <c r="E66" s="37">
        <v>1</v>
      </c>
      <c r="F66" s="37">
        <v>1</v>
      </c>
      <c r="G66" s="37">
        <v>1</v>
      </c>
      <c r="H66" s="37">
        <v>34303.167200000004</v>
      </c>
      <c r="I66" s="42">
        <f>SUMPRODUCT($A$7:$G$7,Table7[[#This Row],[co-oif]:[southeast]])</f>
        <v>27076.976869882852</v>
      </c>
      <c r="J66" s="37">
        <f>ABS((Table7[[#This Row],[charges($)]]-Table7[[#This Row],[new charge]])/Table7[[#This Row],[charges($)]])</f>
        <v>0.21065665126446839</v>
      </c>
      <c r="L66" s="26">
        <v>32</v>
      </c>
      <c r="M66" s="26">
        <v>1189.4998989195083</v>
      </c>
      <c r="N66" s="26">
        <v>1008.6899510804919</v>
      </c>
    </row>
    <row r="67" spans="1:14">
      <c r="A67" s="21">
        <v>1</v>
      </c>
      <c r="B67" s="34">
        <v>53</v>
      </c>
      <c r="C67" s="35">
        <v>22.88</v>
      </c>
      <c r="D67" s="35">
        <v>1</v>
      </c>
      <c r="E67" s="35">
        <v>0</v>
      </c>
      <c r="F67" s="35">
        <v>1</v>
      </c>
      <c r="G67" s="35">
        <v>1</v>
      </c>
      <c r="H67" s="35">
        <v>23244.790199999999</v>
      </c>
      <c r="I67" s="42">
        <f>SUMPRODUCT($A$7:$G$7,Table7[[#This Row],[co-oif]:[southeast]])</f>
        <v>32794.060545408014</v>
      </c>
      <c r="J67" s="37">
        <f>ABS((Table7[[#This Row],[charges($)]]-Table7[[#This Row],[new charge]])/Table7[[#This Row],[charges($)]])</f>
        <v>0.41081335917620004</v>
      </c>
      <c r="L67" s="26">
        <v>33</v>
      </c>
      <c r="M67" s="26">
        <v>4554.5165791736226</v>
      </c>
      <c r="N67" s="26">
        <v>133.28042082637694</v>
      </c>
    </row>
    <row r="68" spans="1:14">
      <c r="A68" s="21">
        <v>1</v>
      </c>
      <c r="B68" s="36">
        <v>34</v>
      </c>
      <c r="C68" s="37">
        <v>37.335000000000001</v>
      </c>
      <c r="D68" s="37">
        <v>2</v>
      </c>
      <c r="E68" s="37">
        <v>0</v>
      </c>
      <c r="F68" s="37">
        <v>0</v>
      </c>
      <c r="G68" s="37">
        <v>0</v>
      </c>
      <c r="H68" s="37">
        <v>5989.5236500000001</v>
      </c>
      <c r="I68" s="42">
        <f>SUMPRODUCT($A$7:$G$7,Table7[[#This Row],[co-oif]:[southeast]])</f>
        <v>9920.0706949306368</v>
      </c>
      <c r="J68" s="37">
        <f>ABS((Table7[[#This Row],[charges($)]]-Table7[[#This Row],[new charge]])/Table7[[#This Row],[charges($)]])</f>
        <v>0.6562370022415116</v>
      </c>
      <c r="L68" s="26">
        <v>34</v>
      </c>
      <c r="M68" s="26">
        <v>13292.524691831672</v>
      </c>
      <c r="N68" s="26">
        <v>477.57320816832907</v>
      </c>
    </row>
    <row r="69" spans="1:14">
      <c r="A69" s="21">
        <v>1</v>
      </c>
      <c r="B69" s="34">
        <v>43</v>
      </c>
      <c r="C69" s="35">
        <v>27.36</v>
      </c>
      <c r="D69" s="35">
        <v>3</v>
      </c>
      <c r="E69" s="35">
        <v>1</v>
      </c>
      <c r="F69" s="35">
        <v>0</v>
      </c>
      <c r="G69" s="35">
        <v>0</v>
      </c>
      <c r="H69" s="35">
        <v>8606.2173999999995</v>
      </c>
      <c r="I69" s="42">
        <f>SUMPRODUCT($A$7:$G$7,Table7[[#This Row],[co-oif]:[southeast]])</f>
        <v>9241.7670552784348</v>
      </c>
      <c r="J69" s="37">
        <f>ABS((Table7[[#This Row],[charges($)]]-Table7[[#This Row],[new charge]])/Table7[[#This Row],[charges($)]])</f>
        <v>7.3847734229725043E-2</v>
      </c>
      <c r="L69" s="26">
        <v>35</v>
      </c>
      <c r="M69" s="26">
        <v>31333.547375922048</v>
      </c>
      <c r="N69" s="26">
        <v>19861.01176407795</v>
      </c>
    </row>
    <row r="70" spans="1:14">
      <c r="A70" s="21">
        <v>1</v>
      </c>
      <c r="B70" s="36">
        <v>25</v>
      </c>
      <c r="C70" s="37">
        <v>33.659999999999997</v>
      </c>
      <c r="D70" s="37">
        <v>4</v>
      </c>
      <c r="E70" s="37">
        <v>1</v>
      </c>
      <c r="F70" s="37">
        <v>0</v>
      </c>
      <c r="G70" s="37">
        <v>1</v>
      </c>
      <c r="H70" s="37">
        <v>4504.6624000000002</v>
      </c>
      <c r="I70" s="42">
        <f>SUMPRODUCT($A$7:$G$7,Table7[[#This Row],[co-oif]:[southeast]])</f>
        <v>6609.2998408257172</v>
      </c>
      <c r="J70" s="37">
        <f>ABS((Table7[[#This Row],[charges($)]]-Table7[[#This Row],[new charge]])/Table7[[#This Row],[charges($)]])</f>
        <v>0.46721313473473991</v>
      </c>
      <c r="L70" s="26">
        <v>36</v>
      </c>
      <c r="M70" s="26">
        <v>-649.71276968247707</v>
      </c>
      <c r="N70" s="26">
        <v>2275.146519682477</v>
      </c>
    </row>
    <row r="71" spans="1:14">
      <c r="A71" s="21">
        <v>1</v>
      </c>
      <c r="B71" s="34">
        <v>64</v>
      </c>
      <c r="C71" s="35">
        <v>24.7</v>
      </c>
      <c r="D71" s="35">
        <v>1</v>
      </c>
      <c r="E71" s="35">
        <v>1</v>
      </c>
      <c r="F71" s="35">
        <v>0</v>
      </c>
      <c r="G71" s="35">
        <v>0</v>
      </c>
      <c r="H71" s="35">
        <v>30166.618170000002</v>
      </c>
      <c r="I71" s="42">
        <f>SUMPRODUCT($A$7:$G$7,Table7[[#This Row],[co-oif]:[southeast]])</f>
        <v>12812.916976029694</v>
      </c>
      <c r="J71" s="37">
        <f>ABS((Table7[[#This Row],[charges($)]]-Table7[[#This Row],[new charge]])/Table7[[#This Row],[charges($)]])</f>
        <v>0.57526173786454327</v>
      </c>
      <c r="L71" s="26">
        <v>37</v>
      </c>
      <c r="M71" s="26">
        <v>16126.226622825205</v>
      </c>
      <c r="N71" s="26">
        <v>-514.03327282520513</v>
      </c>
    </row>
    <row r="72" spans="1:14">
      <c r="A72" s="21">
        <v>1</v>
      </c>
      <c r="B72" s="36">
        <v>28</v>
      </c>
      <c r="C72" s="37">
        <v>25.934999999999999</v>
      </c>
      <c r="D72" s="37">
        <v>1</v>
      </c>
      <c r="E72" s="37">
        <v>0</v>
      </c>
      <c r="F72" s="37">
        <v>0</v>
      </c>
      <c r="G72" s="37">
        <v>0</v>
      </c>
      <c r="H72" s="37">
        <v>4133.6416499999996</v>
      </c>
      <c r="I72" s="42">
        <f>SUMPRODUCT($A$7:$G$7,Table7[[#This Row],[co-oif]:[southeast]])</f>
        <v>4101.7850168122059</v>
      </c>
      <c r="J72" s="37">
        <f>ABS((Table7[[#This Row],[charges($)]]-Table7[[#This Row],[new charge]])/Table7[[#This Row],[charges($)]])</f>
        <v>7.706675102761679E-3</v>
      </c>
      <c r="L72" s="26">
        <v>38</v>
      </c>
      <c r="M72" s="26">
        <v>1274.6726476797478</v>
      </c>
      <c r="N72" s="26">
        <v>1027.6273523202524</v>
      </c>
    </row>
    <row r="73" spans="1:14">
      <c r="A73" s="21">
        <v>1</v>
      </c>
      <c r="B73" s="34">
        <v>20</v>
      </c>
      <c r="C73" s="35">
        <v>22.42</v>
      </c>
      <c r="D73" s="35">
        <v>0</v>
      </c>
      <c r="E73" s="35">
        <v>0</v>
      </c>
      <c r="F73" s="35">
        <v>1</v>
      </c>
      <c r="G73" s="35">
        <v>0</v>
      </c>
      <c r="H73" s="35">
        <v>14711.7438</v>
      </c>
      <c r="I73" s="42">
        <f>SUMPRODUCT($A$7:$G$7,Table7[[#This Row],[co-oif]:[southeast]])</f>
        <v>24268.78521487561</v>
      </c>
      <c r="J73" s="37">
        <f>ABS((Table7[[#This Row],[charges($)]]-Table7[[#This Row],[new charge]])/Table7[[#This Row],[charges($)]])</f>
        <v>0.64961989175447776</v>
      </c>
      <c r="L73" s="26">
        <v>39</v>
      </c>
      <c r="M73" s="26">
        <v>33222.86666313828</v>
      </c>
      <c r="N73" s="26">
        <v>6551.4096368617174</v>
      </c>
    </row>
    <row r="74" spans="1:14">
      <c r="A74" s="21">
        <v>1</v>
      </c>
      <c r="B74" s="36">
        <v>19</v>
      </c>
      <c r="C74" s="37">
        <v>28.9</v>
      </c>
      <c r="D74" s="37">
        <v>0</v>
      </c>
      <c r="E74" s="37">
        <v>0</v>
      </c>
      <c r="F74" s="37">
        <v>0</v>
      </c>
      <c r="G74" s="37">
        <v>0</v>
      </c>
      <c r="H74" s="37">
        <v>1743.2139999999999</v>
      </c>
      <c r="I74" s="42">
        <f>SUMPRODUCT($A$7:$G$7,Table7[[#This Row],[co-oif]:[southeast]])</f>
        <v>2309.8159465523386</v>
      </c>
      <c r="J74" s="37">
        <f>ABS((Table7[[#This Row],[charges($)]]-Table7[[#This Row],[new charge]])/Table7[[#This Row],[charges($)]])</f>
        <v>0.32503292570638981</v>
      </c>
      <c r="L74" s="26">
        <v>40</v>
      </c>
      <c r="M74" s="26">
        <v>40258.122697698127</v>
      </c>
      <c r="N74" s="26">
        <v>7915.2383023018701</v>
      </c>
    </row>
    <row r="75" spans="1:14">
      <c r="A75" s="21">
        <v>1</v>
      </c>
      <c r="B75" s="34">
        <v>61</v>
      </c>
      <c r="C75" s="35">
        <v>39.1</v>
      </c>
      <c r="D75" s="35">
        <v>2</v>
      </c>
      <c r="E75" s="35">
        <v>0</v>
      </c>
      <c r="F75" s="35">
        <v>0</v>
      </c>
      <c r="G75" s="35">
        <v>0</v>
      </c>
      <c r="H75" s="35">
        <v>14235.072</v>
      </c>
      <c r="I75" s="42">
        <f>SUMPRODUCT($A$7:$G$7,Table7[[#This Row],[co-oif]:[southeast]])</f>
        <v>17449.091277852389</v>
      </c>
      <c r="J75" s="37">
        <f>ABS((Table7[[#This Row],[charges($)]]-Table7[[#This Row],[new charge]])/Table7[[#This Row],[charges($)]])</f>
        <v>0.2257817366749103</v>
      </c>
      <c r="L75" s="26">
        <v>41</v>
      </c>
      <c r="M75" s="26">
        <v>2826.8073135466821</v>
      </c>
      <c r="N75" s="26">
        <v>219.25468645331785</v>
      </c>
    </row>
    <row r="76" spans="1:14">
      <c r="A76" s="21">
        <v>1</v>
      </c>
      <c r="B76" s="36">
        <v>40</v>
      </c>
      <c r="C76" s="37">
        <v>26.315000000000001</v>
      </c>
      <c r="D76" s="37">
        <v>1</v>
      </c>
      <c r="E76" s="37">
        <v>1</v>
      </c>
      <c r="F76" s="37">
        <v>0</v>
      </c>
      <c r="G76" s="37">
        <v>0</v>
      </c>
      <c r="H76" s="37">
        <v>6389.3778499999999</v>
      </c>
      <c r="I76" s="42">
        <f>SUMPRODUCT($A$7:$G$7,Table7[[#This Row],[co-oif]:[southeast]])</f>
        <v>7183.7557799231572</v>
      </c>
      <c r="J76" s="37">
        <f>ABS((Table7[[#This Row],[charges($)]]-Table7[[#This Row],[new charge]])/Table7[[#This Row],[charges($)]])</f>
        <v>0.12432789992583665</v>
      </c>
      <c r="L76" s="26">
        <v>42</v>
      </c>
      <c r="M76" s="26">
        <v>8334.5335361358411</v>
      </c>
      <c r="N76" s="26">
        <v>-3384.7748361358408</v>
      </c>
    </row>
    <row r="77" spans="1:14">
      <c r="A77" s="21">
        <v>1</v>
      </c>
      <c r="B77" s="34">
        <v>40</v>
      </c>
      <c r="C77" s="35">
        <v>36.19</v>
      </c>
      <c r="D77" s="35">
        <v>0</v>
      </c>
      <c r="E77" s="35">
        <v>0</v>
      </c>
      <c r="F77" s="35">
        <v>0</v>
      </c>
      <c r="G77" s="35">
        <v>1</v>
      </c>
      <c r="H77" s="35">
        <v>5920.1040999999996</v>
      </c>
      <c r="I77" s="42">
        <f>SUMPRODUCT($A$7:$G$7,Table7[[#This Row],[co-oif]:[southeast]])</f>
        <v>9562.8258000835758</v>
      </c>
      <c r="J77" s="37">
        <f>ABS((Table7[[#This Row],[charges($)]]-Table7[[#This Row],[new charge]])/Table7[[#This Row],[charges($)]])</f>
        <v>0.61531379154018195</v>
      </c>
      <c r="L77" s="26">
        <v>43</v>
      </c>
      <c r="M77" s="26">
        <v>5347.2250576710976</v>
      </c>
      <c r="N77" s="26">
        <v>925.25214232890266</v>
      </c>
    </row>
    <row r="78" spans="1:14">
      <c r="A78" s="21">
        <v>1</v>
      </c>
      <c r="B78" s="36">
        <v>28</v>
      </c>
      <c r="C78" s="37">
        <v>23.98</v>
      </c>
      <c r="D78" s="37">
        <v>3</v>
      </c>
      <c r="E78" s="37">
        <v>1</v>
      </c>
      <c r="F78" s="37">
        <v>1</v>
      </c>
      <c r="G78" s="37">
        <v>1</v>
      </c>
      <c r="H78" s="37">
        <v>17663.144199999999</v>
      </c>
      <c r="I78" s="42">
        <f>SUMPRODUCT($A$7:$G$7,Table7[[#This Row],[co-oif]:[southeast]])</f>
        <v>27544.651771883073</v>
      </c>
      <c r="J78" s="37">
        <f>ABS((Table7[[#This Row],[charges($)]]-Table7[[#This Row],[new charge]])/Table7[[#This Row],[charges($)]])</f>
        <v>0.55944216159901328</v>
      </c>
      <c r="L78" s="26">
        <v>44</v>
      </c>
      <c r="M78" s="26">
        <v>7929.6563236888996</v>
      </c>
      <c r="N78" s="26">
        <v>-1615.8973236888996</v>
      </c>
    </row>
    <row r="79" spans="1:14">
      <c r="A79" s="21">
        <v>1</v>
      </c>
      <c r="B79" s="34">
        <v>27</v>
      </c>
      <c r="C79" s="35">
        <v>24.75</v>
      </c>
      <c r="D79" s="35">
        <v>0</v>
      </c>
      <c r="E79" s="35">
        <v>0</v>
      </c>
      <c r="F79" s="35">
        <v>1</v>
      </c>
      <c r="G79" s="35">
        <v>1</v>
      </c>
      <c r="H79" s="35">
        <v>16577.779500000001</v>
      </c>
      <c r="I79" s="42">
        <f>SUMPRODUCT($A$7:$G$7,Table7[[#This Row],[co-oif]:[southeast]])</f>
        <v>26267.03939639997</v>
      </c>
      <c r="J79" s="37">
        <f>ABS((Table7[[#This Row],[charges($)]]-Table7[[#This Row],[new charge]])/Table7[[#This Row],[charges($)]])</f>
        <v>0.58447272123507066</v>
      </c>
      <c r="L79" s="26">
        <v>45</v>
      </c>
      <c r="M79" s="26">
        <v>10254.807493915678</v>
      </c>
      <c r="N79" s="26">
        <v>-4175.1359939156773</v>
      </c>
    </row>
    <row r="80" spans="1:14">
      <c r="A80" s="21">
        <v>1</v>
      </c>
      <c r="B80" s="36">
        <v>31</v>
      </c>
      <c r="C80" s="37">
        <v>28.5</v>
      </c>
      <c r="D80" s="37">
        <v>5</v>
      </c>
      <c r="E80" s="37">
        <v>1</v>
      </c>
      <c r="F80" s="37">
        <v>0</v>
      </c>
      <c r="G80" s="37">
        <v>0</v>
      </c>
      <c r="H80" s="37">
        <v>6799.4579999999996</v>
      </c>
      <c r="I80" s="42">
        <f>SUMPRODUCT($A$7:$G$7,Table7[[#This Row],[co-oif]:[southeast]])</f>
        <v>7476.18503304572</v>
      </c>
      <c r="J80" s="37">
        <f>ABS((Table7[[#This Row],[charges($)]]-Table7[[#This Row],[new charge]])/Table7[[#This Row],[charges($)]])</f>
        <v>9.9526614186854379E-2</v>
      </c>
      <c r="L80" s="26">
        <v>46</v>
      </c>
      <c r="M80" s="26">
        <v>14238.682800595512</v>
      </c>
      <c r="N80" s="26">
        <v>6391.600709404489</v>
      </c>
    </row>
    <row r="81" spans="1:14">
      <c r="A81" s="21">
        <v>1</v>
      </c>
      <c r="B81" s="34">
        <v>53</v>
      </c>
      <c r="C81" s="35">
        <v>28.1</v>
      </c>
      <c r="D81" s="35">
        <v>3</v>
      </c>
      <c r="E81" s="35">
        <v>0</v>
      </c>
      <c r="F81" s="35">
        <v>0</v>
      </c>
      <c r="G81" s="35">
        <v>0</v>
      </c>
      <c r="H81" s="35">
        <v>11741.726000000001</v>
      </c>
      <c r="I81" s="42">
        <f>SUMPRODUCT($A$7:$G$7,Table7[[#This Row],[co-oif]:[southeast]])</f>
        <v>12188.304048285689</v>
      </c>
      <c r="J81" s="37">
        <f>ABS((Table7[[#This Row],[charges($)]]-Table7[[#This Row],[new charge]])/Table7[[#This Row],[charges($)]])</f>
        <v>3.8033424411852909E-2</v>
      </c>
      <c r="L81" s="26">
        <v>47</v>
      </c>
      <c r="M81" s="26">
        <v>6251.900560735673</v>
      </c>
      <c r="N81" s="26">
        <v>-2858.544210735673</v>
      </c>
    </row>
    <row r="82" spans="1:14">
      <c r="A82" s="21">
        <v>1</v>
      </c>
      <c r="B82" s="36">
        <v>58</v>
      </c>
      <c r="C82" s="37">
        <v>32.01</v>
      </c>
      <c r="D82" s="37">
        <v>1</v>
      </c>
      <c r="E82" s="37">
        <v>1</v>
      </c>
      <c r="F82" s="37">
        <v>0</v>
      </c>
      <c r="G82" s="37">
        <v>1</v>
      </c>
      <c r="H82" s="37">
        <v>11946.625899999999</v>
      </c>
      <c r="I82" s="42">
        <f>SUMPRODUCT($A$7:$G$7,Table7[[#This Row],[co-oif]:[southeast]])</f>
        <v>13133.030459121159</v>
      </c>
      <c r="J82" s="37">
        <f>ABS((Table7[[#This Row],[charges($)]]-Table7[[#This Row],[new charge]])/Table7[[#This Row],[charges($)]])</f>
        <v>9.9308756217197688E-2</v>
      </c>
      <c r="L82" s="26">
        <v>48</v>
      </c>
      <c r="M82" s="26">
        <v>6583.3714810606971</v>
      </c>
      <c r="N82" s="26">
        <v>-3026.4491810606969</v>
      </c>
    </row>
    <row r="83" spans="1:14">
      <c r="A83" s="21">
        <v>1</v>
      </c>
      <c r="B83" s="34">
        <v>44</v>
      </c>
      <c r="C83" s="35">
        <v>27.4</v>
      </c>
      <c r="D83" s="35">
        <v>2</v>
      </c>
      <c r="E83" s="35">
        <v>1</v>
      </c>
      <c r="F83" s="35">
        <v>0</v>
      </c>
      <c r="G83" s="35">
        <v>0</v>
      </c>
      <c r="H83" s="35">
        <v>7726.8540000000003</v>
      </c>
      <c r="I83" s="42">
        <f>SUMPRODUCT($A$7:$G$7,Table7[[#This Row],[co-oif]:[southeast]])</f>
        <v>9043.1689856219928</v>
      </c>
      <c r="J83" s="37">
        <f>ABS((Table7[[#This Row],[charges($)]]-Table7[[#This Row],[new charge]])/Table7[[#This Row],[charges($)]])</f>
        <v>0.17035587648245876</v>
      </c>
      <c r="L83" s="26">
        <v>49</v>
      </c>
      <c r="M83" s="26">
        <v>10809.241933211837</v>
      </c>
      <c r="N83" s="26">
        <v>1820.6547667881623</v>
      </c>
    </row>
    <row r="84" spans="1:14">
      <c r="A84" s="21">
        <v>1</v>
      </c>
      <c r="B84" s="36">
        <v>57</v>
      </c>
      <c r="C84" s="37">
        <v>34.01</v>
      </c>
      <c r="D84" s="37">
        <v>0</v>
      </c>
      <c r="E84" s="37">
        <v>1</v>
      </c>
      <c r="F84" s="37">
        <v>0</v>
      </c>
      <c r="G84" s="37">
        <v>0</v>
      </c>
      <c r="H84" s="37">
        <v>11356.660900000001</v>
      </c>
      <c r="I84" s="42">
        <f>SUMPRODUCT($A$7:$G$7,Table7[[#This Row],[co-oif]:[southeast]])</f>
        <v>13653.986695526424</v>
      </c>
      <c r="J84" s="37">
        <f>ABS((Table7[[#This Row],[charges($)]]-Table7[[#This Row],[new charge]])/Table7[[#This Row],[charges($)]])</f>
        <v>0.20228884315163653</v>
      </c>
      <c r="L84" s="26">
        <v>50</v>
      </c>
      <c r="M84" s="26">
        <v>32409.93297800513</v>
      </c>
      <c r="N84" s="26">
        <v>6299.2430219948692</v>
      </c>
    </row>
    <row r="85" spans="1:14">
      <c r="A85" s="21">
        <v>1</v>
      </c>
      <c r="B85" s="34">
        <v>29</v>
      </c>
      <c r="C85" s="35">
        <v>29.59</v>
      </c>
      <c r="D85" s="35">
        <v>1</v>
      </c>
      <c r="E85" s="35">
        <v>0</v>
      </c>
      <c r="F85" s="35">
        <v>0</v>
      </c>
      <c r="G85" s="35">
        <v>1</v>
      </c>
      <c r="H85" s="35">
        <v>3947.4131000000002</v>
      </c>
      <c r="I85" s="42">
        <f>SUMPRODUCT($A$7:$G$7,Table7[[#This Row],[co-oif]:[southeast]])</f>
        <v>5000.4124459480417</v>
      </c>
      <c r="J85" s="37">
        <f>ABS((Table7[[#This Row],[charges($)]]-Table7[[#This Row],[new charge]])/Table7[[#This Row],[charges($)]])</f>
        <v>0.26675681497536741</v>
      </c>
      <c r="L85" s="26">
        <v>51</v>
      </c>
      <c r="M85" s="26">
        <v>4298.6967718647229</v>
      </c>
      <c r="N85" s="26">
        <v>-2087.5660218647231</v>
      </c>
    </row>
    <row r="86" spans="1:14">
      <c r="A86" s="21">
        <v>1</v>
      </c>
      <c r="B86" s="36">
        <v>21</v>
      </c>
      <c r="C86" s="37">
        <v>35.53</v>
      </c>
      <c r="D86" s="37">
        <v>0</v>
      </c>
      <c r="E86" s="37">
        <v>1</v>
      </c>
      <c r="F86" s="37">
        <v>0</v>
      </c>
      <c r="G86" s="37">
        <v>1</v>
      </c>
      <c r="H86" s="37">
        <v>1532.4697000000001</v>
      </c>
      <c r="I86" s="42">
        <f>SUMPRODUCT($A$7:$G$7,Table7[[#This Row],[co-oif]:[southeast]])</f>
        <v>4329.8139808412216</v>
      </c>
      <c r="J86" s="37">
        <f>ABS((Table7[[#This Row],[charges($)]]-Table7[[#This Row],[new charge]])/Table7[[#This Row],[charges($)]])</f>
        <v>1.8253830929519985</v>
      </c>
      <c r="L86" s="26">
        <v>52</v>
      </c>
      <c r="M86" s="26">
        <v>5341.4600887072784</v>
      </c>
      <c r="N86" s="26">
        <v>-1761.6313887072783</v>
      </c>
    </row>
    <row r="87" spans="1:14">
      <c r="A87" s="21">
        <v>1</v>
      </c>
      <c r="B87" s="34">
        <v>22</v>
      </c>
      <c r="C87" s="35">
        <v>39.805</v>
      </c>
      <c r="D87" s="35">
        <v>0</v>
      </c>
      <c r="E87" s="35">
        <v>0</v>
      </c>
      <c r="F87" s="35">
        <v>0</v>
      </c>
      <c r="G87" s="35">
        <v>0</v>
      </c>
      <c r="H87" s="35">
        <v>2755.0209500000001</v>
      </c>
      <c r="I87" s="42">
        <f>SUMPRODUCT($A$7:$G$7,Table7[[#This Row],[co-oif]:[southeast]])</f>
        <v>6722.7479938307897</v>
      </c>
      <c r="J87" s="37">
        <f>ABS((Table7[[#This Row],[charges($)]]-Table7[[#This Row],[new charge]])/Table7[[#This Row],[charges($)]])</f>
        <v>1.4401803528320862</v>
      </c>
      <c r="L87" s="26">
        <v>53</v>
      </c>
      <c r="M87" s="26">
        <v>33668.683359297509</v>
      </c>
      <c r="N87" s="26">
        <v>-10100.411359297508</v>
      </c>
    </row>
    <row r="88" spans="1:14">
      <c r="A88" s="21">
        <v>1</v>
      </c>
      <c r="B88" s="36">
        <v>41</v>
      </c>
      <c r="C88" s="37">
        <v>32.965000000000003</v>
      </c>
      <c r="D88" s="37">
        <v>0</v>
      </c>
      <c r="E88" s="37">
        <v>0</v>
      </c>
      <c r="F88" s="37">
        <v>0</v>
      </c>
      <c r="G88" s="37">
        <v>0</v>
      </c>
      <c r="H88" s="37">
        <v>6571.0243499999997</v>
      </c>
      <c r="I88" s="42">
        <f>SUMPRODUCT($A$7:$G$7,Table7[[#This Row],[co-oif]:[southeast]])</f>
        <v>9321.8451624797472</v>
      </c>
      <c r="J88" s="37">
        <f>ABS((Table7[[#This Row],[charges($)]]-Table7[[#This Row],[new charge]])/Table7[[#This Row],[charges($)]])</f>
        <v>0.41862891780027378</v>
      </c>
      <c r="L88" s="26">
        <v>54</v>
      </c>
      <c r="M88" s="26">
        <v>31683.803441755361</v>
      </c>
      <c r="N88" s="26">
        <v>6058.7722582446404</v>
      </c>
    </row>
    <row r="89" spans="1:14">
      <c r="A89" s="21">
        <v>1</v>
      </c>
      <c r="B89" s="34">
        <v>31</v>
      </c>
      <c r="C89" s="35">
        <v>26.885000000000002</v>
      </c>
      <c r="D89" s="35">
        <v>1</v>
      </c>
      <c r="E89" s="35">
        <v>1</v>
      </c>
      <c r="F89" s="35">
        <v>0</v>
      </c>
      <c r="G89" s="35">
        <v>0</v>
      </c>
      <c r="H89" s="35">
        <v>4441.2131499999996</v>
      </c>
      <c r="I89" s="42">
        <f>SUMPRODUCT($A$7:$G$7,Table7[[#This Row],[co-oif]:[southeast]])</f>
        <v>5060.9228943693852</v>
      </c>
      <c r="J89" s="37">
        <f>ABS((Table7[[#This Row],[charges($)]]-Table7[[#This Row],[new charge]])/Table7[[#This Row],[charges($)]])</f>
        <v>0.1395361410134944</v>
      </c>
      <c r="L89" s="26">
        <v>55</v>
      </c>
      <c r="M89" s="26">
        <v>9044.0651466057989</v>
      </c>
      <c r="N89" s="26">
        <v>-984.38604660579858</v>
      </c>
    </row>
    <row r="90" spans="1:14">
      <c r="A90" s="21">
        <v>1</v>
      </c>
      <c r="B90" s="36">
        <v>45</v>
      </c>
      <c r="C90" s="37">
        <v>38.284999999999997</v>
      </c>
      <c r="D90" s="37">
        <v>0</v>
      </c>
      <c r="E90" s="37">
        <v>0</v>
      </c>
      <c r="F90" s="37">
        <v>0</v>
      </c>
      <c r="G90" s="37">
        <v>0</v>
      </c>
      <c r="H90" s="37">
        <v>7935.29115</v>
      </c>
      <c r="I90" s="42">
        <f>SUMPRODUCT($A$7:$G$7,Table7[[#This Row],[co-oif]:[southeast]])</f>
        <v>12126.61436888808</v>
      </c>
      <c r="J90" s="37">
        <f>ABS((Table7[[#This Row],[charges($)]]-Table7[[#This Row],[new charge]])/Table7[[#This Row],[charges($)]])</f>
        <v>0.52818770473066767</v>
      </c>
      <c r="L90" s="26">
        <v>56</v>
      </c>
      <c r="M90" s="26">
        <v>39698.514428741611</v>
      </c>
      <c r="N90" s="26">
        <v>7797.9800212583868</v>
      </c>
    </row>
    <row r="91" spans="1:14">
      <c r="A91" s="21">
        <v>1</v>
      </c>
      <c r="B91" s="34">
        <v>22</v>
      </c>
      <c r="C91" s="35">
        <v>37.619999999999997</v>
      </c>
      <c r="D91" s="35">
        <v>1</v>
      </c>
      <c r="E91" s="35">
        <v>1</v>
      </c>
      <c r="F91" s="35">
        <v>1</v>
      </c>
      <c r="G91" s="35">
        <v>1</v>
      </c>
      <c r="H91" s="35">
        <v>37165.163800000002</v>
      </c>
      <c r="I91" s="42">
        <f>SUMPRODUCT($A$7:$G$7,Table7[[#This Row],[co-oif]:[southeast]])</f>
        <v>29619.825310545591</v>
      </c>
      <c r="J91" s="37">
        <f>ABS((Table7[[#This Row],[charges($)]]-Table7[[#This Row],[new charge]])/Table7[[#This Row],[charges($)]])</f>
        <v>0.20302180100856734</v>
      </c>
      <c r="L91" s="26">
        <v>57</v>
      </c>
      <c r="M91" s="26">
        <v>14248.445444192746</v>
      </c>
      <c r="N91" s="26">
        <v>-641.0766941927468</v>
      </c>
    </row>
    <row r="92" spans="1:14">
      <c r="A92" s="21">
        <v>1</v>
      </c>
      <c r="B92" s="36">
        <v>48</v>
      </c>
      <c r="C92" s="37">
        <v>41.23</v>
      </c>
      <c r="D92" s="37">
        <v>4</v>
      </c>
      <c r="E92" s="37">
        <v>0</v>
      </c>
      <c r="F92" s="37">
        <v>0</v>
      </c>
      <c r="G92" s="37">
        <v>0</v>
      </c>
      <c r="H92" s="37">
        <v>11033.661700000001</v>
      </c>
      <c r="I92" s="42">
        <f>SUMPRODUCT($A$7:$G$7,Table7[[#This Row],[co-oif]:[southeast]])</f>
        <v>15757.111448672036</v>
      </c>
      <c r="J92" s="37">
        <f>ABS((Table7[[#This Row],[charges($)]]-Table7[[#This Row],[new charge]])/Table7[[#This Row],[charges($)]])</f>
        <v>0.42809448731530669</v>
      </c>
      <c r="L92" s="26">
        <v>58</v>
      </c>
      <c r="M92" s="26">
        <v>27076.976869882852</v>
      </c>
      <c r="N92" s="26">
        <v>7226.1903301171515</v>
      </c>
    </row>
    <row r="93" spans="1:14">
      <c r="A93" s="21">
        <v>1</v>
      </c>
      <c r="B93" s="34">
        <v>37</v>
      </c>
      <c r="C93" s="35">
        <v>34.799999999999997</v>
      </c>
      <c r="D93" s="35">
        <v>2</v>
      </c>
      <c r="E93" s="35">
        <v>0</v>
      </c>
      <c r="F93" s="35">
        <v>1</v>
      </c>
      <c r="G93" s="35">
        <v>0</v>
      </c>
      <c r="H93" s="35">
        <v>39836.519</v>
      </c>
      <c r="I93" s="42">
        <f>SUMPRODUCT($A$7:$G$7,Table7[[#This Row],[co-oif]:[southeast]])</f>
        <v>33710.567206816253</v>
      </c>
      <c r="J93" s="37">
        <f>ABS((Table7[[#This Row],[charges($)]]-Table7[[#This Row],[new charge]])/Table7[[#This Row],[charges($)]])</f>
        <v>0.15377728644372132</v>
      </c>
      <c r="L93" s="26">
        <v>59</v>
      </c>
      <c r="M93" s="26">
        <v>32794.060545408014</v>
      </c>
      <c r="N93" s="26">
        <v>-9549.2703454080147</v>
      </c>
    </row>
    <row r="94" spans="1:14">
      <c r="A94" s="21">
        <v>1</v>
      </c>
      <c r="B94" s="36">
        <v>45</v>
      </c>
      <c r="C94" s="37">
        <v>22.895</v>
      </c>
      <c r="D94" s="37">
        <v>2</v>
      </c>
      <c r="E94" s="37">
        <v>1</v>
      </c>
      <c r="F94" s="37">
        <v>1</v>
      </c>
      <c r="G94" s="37">
        <v>0</v>
      </c>
      <c r="H94" s="37">
        <v>21098.554049999999</v>
      </c>
      <c r="I94" s="42">
        <f>SUMPRODUCT($A$7:$G$7,Table7[[#This Row],[co-oif]:[southeast]])</f>
        <v>31661.715463834287</v>
      </c>
      <c r="J94" s="37">
        <f>ABS((Table7[[#This Row],[charges($)]]-Table7[[#This Row],[new charge]])/Table7[[#This Row],[charges($)]])</f>
        <v>0.50065807300355203</v>
      </c>
      <c r="L94" s="26">
        <v>60</v>
      </c>
      <c r="M94" s="26">
        <v>9920.0706949306368</v>
      </c>
      <c r="N94" s="26">
        <v>-3930.5470449306367</v>
      </c>
    </row>
    <row r="95" spans="1:14">
      <c r="A95" s="21">
        <v>1</v>
      </c>
      <c r="B95" s="34">
        <v>57</v>
      </c>
      <c r="C95" s="35">
        <v>31.16</v>
      </c>
      <c r="D95" s="35">
        <v>0</v>
      </c>
      <c r="E95" s="35">
        <v>0</v>
      </c>
      <c r="F95" s="35">
        <v>1</v>
      </c>
      <c r="G95" s="35">
        <v>0</v>
      </c>
      <c r="H95" s="35">
        <v>43578.939400000003</v>
      </c>
      <c r="I95" s="42">
        <f>SUMPRODUCT($A$7:$G$7,Table7[[#This Row],[co-oif]:[southeast]])</f>
        <v>36697.411926452092</v>
      </c>
      <c r="J95" s="37">
        <f>ABS((Table7[[#This Row],[charges($)]]-Table7[[#This Row],[new charge]])/Table7[[#This Row],[charges($)]])</f>
        <v>0.15790947573056149</v>
      </c>
      <c r="L95" s="26">
        <v>61</v>
      </c>
      <c r="M95" s="26">
        <v>9241.7670552784348</v>
      </c>
      <c r="N95" s="26">
        <v>-635.54965527843524</v>
      </c>
    </row>
    <row r="96" spans="1:14">
      <c r="A96" s="21">
        <v>1</v>
      </c>
      <c r="B96" s="36">
        <v>56</v>
      </c>
      <c r="C96" s="37">
        <v>27.2</v>
      </c>
      <c r="D96" s="37">
        <v>0</v>
      </c>
      <c r="E96" s="37">
        <v>0</v>
      </c>
      <c r="F96" s="37">
        <v>0</v>
      </c>
      <c r="G96" s="37">
        <v>0</v>
      </c>
      <c r="H96" s="37">
        <v>11073.175999999999</v>
      </c>
      <c r="I96" s="42">
        <f>SUMPRODUCT($A$7:$G$7,Table7[[#This Row],[co-oif]:[southeast]])</f>
        <v>11251.867432183806</v>
      </c>
      <c r="J96" s="37">
        <f>ABS((Table7[[#This Row],[charges($)]]-Table7[[#This Row],[new charge]])/Table7[[#This Row],[charges($)]])</f>
        <v>1.6137324303687278E-2</v>
      </c>
      <c r="L96" s="26">
        <v>62</v>
      </c>
      <c r="M96" s="26">
        <v>6609.2998408257172</v>
      </c>
      <c r="N96" s="26">
        <v>-2104.637440825717</v>
      </c>
    </row>
    <row r="97" spans="1:14">
      <c r="A97" s="21">
        <v>1</v>
      </c>
      <c r="B97" s="34">
        <v>46</v>
      </c>
      <c r="C97" s="35">
        <v>27.74</v>
      </c>
      <c r="D97" s="35">
        <v>0</v>
      </c>
      <c r="E97" s="35">
        <v>0</v>
      </c>
      <c r="F97" s="35">
        <v>0</v>
      </c>
      <c r="G97" s="35">
        <v>0</v>
      </c>
      <c r="H97" s="35">
        <v>8026.6665999999996</v>
      </c>
      <c r="I97" s="42">
        <f>SUMPRODUCT($A$7:$G$7,Table7[[#This Row],[co-oif]:[southeast]])</f>
        <v>8861.9943325498389</v>
      </c>
      <c r="J97" s="37">
        <f>ABS((Table7[[#This Row],[charges($)]]-Table7[[#This Row],[new charge]])/Table7[[#This Row],[charges($)]])</f>
        <v>0.10406907053419154</v>
      </c>
      <c r="L97" s="26">
        <v>63</v>
      </c>
      <c r="M97" s="26">
        <v>12812.916976029694</v>
      </c>
      <c r="N97" s="26">
        <v>17353.701193970308</v>
      </c>
    </row>
    <row r="98" spans="1:14">
      <c r="A98" s="21">
        <v>1</v>
      </c>
      <c r="B98" s="36">
        <v>55</v>
      </c>
      <c r="C98" s="37">
        <v>26.98</v>
      </c>
      <c r="D98" s="37">
        <v>0</v>
      </c>
      <c r="E98" s="37">
        <v>0</v>
      </c>
      <c r="F98" s="37">
        <v>0</v>
      </c>
      <c r="G98" s="37">
        <v>0</v>
      </c>
      <c r="H98" s="37">
        <v>11082.5772</v>
      </c>
      <c r="I98" s="42">
        <f>SUMPRODUCT($A$7:$G$7,Table7[[#This Row],[co-oif]:[southeast]])</f>
        <v>10921.374220696565</v>
      </c>
      <c r="J98" s="37">
        <f>ABS((Table7[[#This Row],[charges($)]]-Table7[[#This Row],[new charge]])/Table7[[#This Row],[charges($)]])</f>
        <v>1.4545622051108691E-2</v>
      </c>
      <c r="L98" s="26">
        <v>64</v>
      </c>
      <c r="M98" s="26">
        <v>4101.7850168122059</v>
      </c>
      <c r="N98" s="26">
        <v>31.856633187793705</v>
      </c>
    </row>
    <row r="99" spans="1:14">
      <c r="A99" s="21">
        <v>1</v>
      </c>
      <c r="B99" s="34">
        <v>21</v>
      </c>
      <c r="C99" s="35">
        <v>39.49</v>
      </c>
      <c r="D99" s="35">
        <v>0</v>
      </c>
      <c r="E99" s="35">
        <v>0</v>
      </c>
      <c r="F99" s="35">
        <v>0</v>
      </c>
      <c r="G99" s="35">
        <v>1</v>
      </c>
      <c r="H99" s="35">
        <v>2026.9740999999999</v>
      </c>
      <c r="I99" s="42">
        <f>SUMPRODUCT($A$7:$G$7,Table7[[#This Row],[co-oif]:[southeast]])</f>
        <v>5781.4991007980934</v>
      </c>
      <c r="J99" s="37">
        <f>ABS((Table7[[#This Row],[charges($)]]-Table7[[#This Row],[new charge]])/Table7[[#This Row],[charges($)]])</f>
        <v>1.8522806980109383</v>
      </c>
      <c r="L99" s="26">
        <v>65</v>
      </c>
      <c r="M99" s="26">
        <v>24268.78521487561</v>
      </c>
      <c r="N99" s="26">
        <v>-9557.0414148756099</v>
      </c>
    </row>
    <row r="100" spans="1:14">
      <c r="A100" s="21">
        <v>1</v>
      </c>
      <c r="B100" s="36">
        <v>53</v>
      </c>
      <c r="C100" s="37">
        <v>24.795000000000002</v>
      </c>
      <c r="D100" s="37">
        <v>1</v>
      </c>
      <c r="E100" s="37">
        <v>0</v>
      </c>
      <c r="F100" s="37">
        <v>0</v>
      </c>
      <c r="G100" s="37">
        <v>0</v>
      </c>
      <c r="H100" s="37">
        <v>10942.13205</v>
      </c>
      <c r="I100" s="42">
        <f>SUMPRODUCT($A$7:$G$7,Table7[[#This Row],[co-oif]:[southeast]])</f>
        <v>10146.600026189124</v>
      </c>
      <c r="J100" s="37">
        <f>ABS((Table7[[#This Row],[charges($)]]-Table7[[#This Row],[new charge]])/Table7[[#This Row],[charges($)]])</f>
        <v>7.2703566377713025E-2</v>
      </c>
      <c r="L100" s="26">
        <v>66</v>
      </c>
      <c r="M100" s="26">
        <v>2309.8159465523386</v>
      </c>
      <c r="N100" s="26">
        <v>-566.60194655233863</v>
      </c>
    </row>
    <row r="101" spans="1:14">
      <c r="A101" s="21">
        <v>1</v>
      </c>
      <c r="B101" s="34">
        <v>59</v>
      </c>
      <c r="C101" s="35">
        <v>29.83</v>
      </c>
      <c r="D101" s="35">
        <v>3</v>
      </c>
      <c r="E101" s="35">
        <v>1</v>
      </c>
      <c r="F101" s="35">
        <v>1</v>
      </c>
      <c r="G101" s="35">
        <v>0</v>
      </c>
      <c r="H101" s="35">
        <v>30184.936699999998</v>
      </c>
      <c r="I101" s="42">
        <f>SUMPRODUCT($A$7:$G$7,Table7[[#This Row],[co-oif]:[southeast]])</f>
        <v>38045.026260909297</v>
      </c>
      <c r="J101" s="37">
        <f>ABS((Table7[[#This Row],[charges($)]]-Table7[[#This Row],[new charge]])/Table7[[#This Row],[charges($)]])</f>
        <v>0.26039774868599608</v>
      </c>
      <c r="L101" s="26">
        <v>67</v>
      </c>
      <c r="M101" s="26">
        <v>17449.091277852389</v>
      </c>
      <c r="N101" s="26">
        <v>-3214.0192778523888</v>
      </c>
    </row>
    <row r="102" spans="1:14">
      <c r="A102" s="21">
        <v>1</v>
      </c>
      <c r="B102" s="36">
        <v>35</v>
      </c>
      <c r="C102" s="37">
        <v>34.770000000000003</v>
      </c>
      <c r="D102" s="37">
        <v>2</v>
      </c>
      <c r="E102" s="37">
        <v>1</v>
      </c>
      <c r="F102" s="37">
        <v>0</v>
      </c>
      <c r="G102" s="37">
        <v>0</v>
      </c>
      <c r="H102" s="37">
        <v>5729.0052999999998</v>
      </c>
      <c r="I102" s="42">
        <f>SUMPRODUCT($A$7:$G$7,Table7[[#This Row],[co-oif]:[southeast]])</f>
        <v>9191.2854809519449</v>
      </c>
      <c r="J102" s="37">
        <f>ABS((Table7[[#This Row],[charges($)]]-Table7[[#This Row],[new charge]])/Table7[[#This Row],[charges($)]])</f>
        <v>0.60434228974302839</v>
      </c>
      <c r="L102" s="26">
        <v>68</v>
      </c>
      <c r="M102" s="26">
        <v>7183.7557799231572</v>
      </c>
      <c r="N102" s="26">
        <v>-794.37792992315735</v>
      </c>
    </row>
    <row r="103" spans="1:14">
      <c r="A103" s="21">
        <v>1</v>
      </c>
      <c r="B103" s="34">
        <v>64</v>
      </c>
      <c r="C103" s="35">
        <v>31.3</v>
      </c>
      <c r="D103" s="35">
        <v>2</v>
      </c>
      <c r="E103" s="35">
        <v>0</v>
      </c>
      <c r="F103" s="35">
        <v>1</v>
      </c>
      <c r="G103" s="35">
        <v>0</v>
      </c>
      <c r="H103" s="35">
        <v>47291.055</v>
      </c>
      <c r="I103" s="42">
        <f>SUMPRODUCT($A$7:$G$7,Table7[[#This Row],[co-oif]:[southeast]])</f>
        <v>39481.271835274354</v>
      </c>
      <c r="J103" s="37">
        <f>ABS((Table7[[#This Row],[charges($)]]-Table7[[#This Row],[new charge]])/Table7[[#This Row],[charges($)]])</f>
        <v>0.16514292533177038</v>
      </c>
      <c r="L103" s="26">
        <v>69</v>
      </c>
      <c r="M103" s="26">
        <v>9562.8258000835758</v>
      </c>
      <c r="N103" s="26">
        <v>-3642.7217000835763</v>
      </c>
    </row>
    <row r="104" spans="1:14">
      <c r="A104" s="21">
        <v>1</v>
      </c>
      <c r="B104" s="36">
        <v>28</v>
      </c>
      <c r="C104" s="37">
        <v>37.619999999999997</v>
      </c>
      <c r="D104" s="37">
        <v>1</v>
      </c>
      <c r="E104" s="37">
        <v>0</v>
      </c>
      <c r="F104" s="37">
        <v>0</v>
      </c>
      <c r="G104" s="37">
        <v>1</v>
      </c>
      <c r="H104" s="37">
        <v>3766.8838000000001</v>
      </c>
      <c r="I104" s="42">
        <f>SUMPRODUCT($A$7:$G$7,Table7[[#This Row],[co-oif]:[southeast]])</f>
        <v>7425.115174503555</v>
      </c>
      <c r="J104" s="37">
        <f>ABS((Table7[[#This Row],[charges($)]]-Table7[[#This Row],[new charge]])/Table7[[#This Row],[charges($)]])</f>
        <v>0.9711558860678301</v>
      </c>
      <c r="L104" s="26">
        <v>70</v>
      </c>
      <c r="M104" s="26">
        <v>27544.651771883073</v>
      </c>
      <c r="N104" s="26">
        <v>-9881.507571883074</v>
      </c>
    </row>
    <row r="105" spans="1:14">
      <c r="A105" s="21">
        <v>1</v>
      </c>
      <c r="B105" s="34">
        <v>54</v>
      </c>
      <c r="C105" s="35">
        <v>30.8</v>
      </c>
      <c r="D105" s="35">
        <v>3</v>
      </c>
      <c r="E105" s="35">
        <v>0</v>
      </c>
      <c r="F105" s="35">
        <v>0</v>
      </c>
      <c r="G105" s="35">
        <v>0</v>
      </c>
      <c r="H105" s="35">
        <v>12105.32</v>
      </c>
      <c r="I105" s="42">
        <f>SUMPRODUCT($A$7:$G$7,Table7[[#This Row],[co-oif]:[southeast]])</f>
        <v>13347.025857506995</v>
      </c>
      <c r="J105" s="37">
        <f>ABS((Table7[[#This Row],[charges($)]]-Table7[[#This Row],[new charge]])/Table7[[#This Row],[charges($)]])</f>
        <v>0.10257521961476401</v>
      </c>
      <c r="L105" s="26">
        <v>71</v>
      </c>
      <c r="M105" s="26">
        <v>26267.03939639997</v>
      </c>
      <c r="N105" s="26">
        <v>-9689.2598963999699</v>
      </c>
    </row>
    <row r="106" spans="1:14">
      <c r="A106" s="21">
        <v>1</v>
      </c>
      <c r="B106" s="36">
        <v>55</v>
      </c>
      <c r="C106" s="37">
        <v>38.28</v>
      </c>
      <c r="D106" s="37">
        <v>0</v>
      </c>
      <c r="E106" s="37">
        <v>1</v>
      </c>
      <c r="F106" s="37">
        <v>0</v>
      </c>
      <c r="G106" s="37">
        <v>1</v>
      </c>
      <c r="H106" s="37">
        <v>10226.2842</v>
      </c>
      <c r="I106" s="42">
        <f>SUMPRODUCT($A$7:$G$7,Table7[[#This Row],[co-oif]:[southeast]])</f>
        <v>13986.937499116237</v>
      </c>
      <c r="J106" s="37">
        <f>ABS((Table7[[#This Row],[charges($)]]-Table7[[#This Row],[new charge]])/Table7[[#This Row],[charges($)]])</f>
        <v>0.36774386723148539</v>
      </c>
      <c r="L106" s="26">
        <v>72</v>
      </c>
      <c r="M106" s="26">
        <v>7476.18503304572</v>
      </c>
      <c r="N106" s="26">
        <v>-676.72703304572042</v>
      </c>
    </row>
    <row r="107" spans="1:14">
      <c r="A107" s="21">
        <v>1</v>
      </c>
      <c r="B107" s="34">
        <v>56</v>
      </c>
      <c r="C107" s="35">
        <v>19.95</v>
      </c>
      <c r="D107" s="35">
        <v>0</v>
      </c>
      <c r="E107" s="35">
        <v>1</v>
      </c>
      <c r="F107" s="35">
        <v>1</v>
      </c>
      <c r="G107" s="35">
        <v>0</v>
      </c>
      <c r="H107" s="35">
        <v>22412.648499999999</v>
      </c>
      <c r="I107" s="42">
        <f>SUMPRODUCT($A$7:$G$7,Table7[[#This Row],[co-oif]:[southeast]])</f>
        <v>32567.472690947303</v>
      </c>
      <c r="J107" s="37">
        <f>ABS((Table7[[#This Row],[charges($)]]-Table7[[#This Row],[new charge]])/Table7[[#This Row],[charges($)]])</f>
        <v>0.45308452461329163</v>
      </c>
      <c r="L107" s="26">
        <v>73</v>
      </c>
      <c r="M107" s="26">
        <v>12188.304048285689</v>
      </c>
      <c r="N107" s="26">
        <v>-446.57804828568806</v>
      </c>
    </row>
    <row r="108" spans="1:14">
      <c r="A108" s="21">
        <v>1</v>
      </c>
      <c r="B108" s="36">
        <v>38</v>
      </c>
      <c r="C108" s="37">
        <v>19.3</v>
      </c>
      <c r="D108" s="37">
        <v>0</v>
      </c>
      <c r="E108" s="37">
        <v>1</v>
      </c>
      <c r="F108" s="37">
        <v>1</v>
      </c>
      <c r="G108" s="37">
        <v>0</v>
      </c>
      <c r="H108" s="37">
        <v>15820.699000000001</v>
      </c>
      <c r="I108" s="42">
        <f>SUMPRODUCT($A$7:$G$7,Table7[[#This Row],[co-oif]:[southeast]])</f>
        <v>27724.012891636543</v>
      </c>
      <c r="J108" s="37">
        <f>ABS((Table7[[#This Row],[charges($)]]-Table7[[#This Row],[new charge]])/Table7[[#This Row],[charges($)]])</f>
        <v>0.75238862022699138</v>
      </c>
      <c r="L108" s="26">
        <v>74</v>
      </c>
      <c r="M108" s="26">
        <v>13133.030459121159</v>
      </c>
      <c r="N108" s="26">
        <v>-1186.4045591211598</v>
      </c>
    </row>
    <row r="109" spans="1:14">
      <c r="A109" s="21">
        <v>1</v>
      </c>
      <c r="B109" s="34">
        <v>41</v>
      </c>
      <c r="C109" s="35">
        <v>31.6</v>
      </c>
      <c r="D109" s="35">
        <v>0</v>
      </c>
      <c r="E109" s="35">
        <v>0</v>
      </c>
      <c r="F109" s="35">
        <v>0</v>
      </c>
      <c r="G109" s="35">
        <v>0</v>
      </c>
      <c r="H109" s="35">
        <v>6186.1270000000004</v>
      </c>
      <c r="I109" s="42">
        <f>SUMPRODUCT($A$7:$G$7,Table7[[#This Row],[co-oif]:[southeast]])</f>
        <v>8865.9854705817634</v>
      </c>
      <c r="J109" s="37">
        <f>ABS((Table7[[#This Row],[charges($)]]-Table7[[#This Row],[new charge]])/Table7[[#This Row],[charges($)]])</f>
        <v>0.43320456734589552</v>
      </c>
      <c r="L109" s="26">
        <v>75</v>
      </c>
      <c r="M109" s="26">
        <v>9043.1689856219928</v>
      </c>
      <c r="N109" s="26">
        <v>-1316.3149856219925</v>
      </c>
    </row>
    <row r="110" spans="1:14">
      <c r="A110" s="21">
        <v>1</v>
      </c>
      <c r="B110" s="36">
        <v>30</v>
      </c>
      <c r="C110" s="37">
        <v>25.46</v>
      </c>
      <c r="D110" s="37">
        <v>0</v>
      </c>
      <c r="E110" s="37">
        <v>1</v>
      </c>
      <c r="F110" s="37">
        <v>0</v>
      </c>
      <c r="G110" s="37">
        <v>0</v>
      </c>
      <c r="H110" s="37">
        <v>3645.0893999999998</v>
      </c>
      <c r="I110" s="42">
        <f>SUMPRODUCT($A$7:$G$7,Table7[[#This Row],[co-oif]:[southeast]])</f>
        <v>3859.0261788846656</v>
      </c>
      <c r="J110" s="37">
        <f>ABS((Table7[[#This Row],[charges($)]]-Table7[[#This Row],[new charge]])/Table7[[#This Row],[charges($)]])</f>
        <v>5.8691778282493084E-2</v>
      </c>
      <c r="L110" s="26">
        <v>76</v>
      </c>
      <c r="M110" s="26">
        <v>13653.986695526424</v>
      </c>
      <c r="N110" s="26">
        <v>-2297.3257955264235</v>
      </c>
    </row>
    <row r="111" spans="1:14">
      <c r="A111" s="21">
        <v>1</v>
      </c>
      <c r="B111" s="34">
        <v>18</v>
      </c>
      <c r="C111" s="35">
        <v>30.114999999999998</v>
      </c>
      <c r="D111" s="35">
        <v>0</v>
      </c>
      <c r="E111" s="35">
        <v>0</v>
      </c>
      <c r="F111" s="35">
        <v>0</v>
      </c>
      <c r="G111" s="35">
        <v>0</v>
      </c>
      <c r="H111" s="35">
        <v>21344.846699999998</v>
      </c>
      <c r="I111" s="42">
        <f>SUMPRODUCT($A$7:$G$7,Table7[[#This Row],[co-oif]:[southeast]])</f>
        <v>2458.5598470604109</v>
      </c>
      <c r="J111" s="37">
        <f>ABS((Table7[[#This Row],[charges($)]]-Table7[[#This Row],[new charge]])/Table7[[#This Row],[charges($)]])</f>
        <v>0.88481717008253735</v>
      </c>
      <c r="L111" s="26">
        <v>77</v>
      </c>
      <c r="M111" s="26">
        <v>5000.4124459480417</v>
      </c>
      <c r="N111" s="26">
        <v>-1052.9993459480415</v>
      </c>
    </row>
    <row r="112" spans="1:14">
      <c r="A112" s="21">
        <v>1</v>
      </c>
      <c r="B112" s="36">
        <v>61</v>
      </c>
      <c r="C112" s="37">
        <v>29.92</v>
      </c>
      <c r="D112" s="37">
        <v>3</v>
      </c>
      <c r="E112" s="37">
        <v>0</v>
      </c>
      <c r="F112" s="37">
        <v>1</v>
      </c>
      <c r="G112" s="37">
        <v>1</v>
      </c>
      <c r="H112" s="37">
        <v>30942.191800000001</v>
      </c>
      <c r="I112" s="42">
        <f>SUMPRODUCT($A$7:$G$7,Table7[[#This Row],[co-oif]:[southeast]])</f>
        <v>38139.287469291528</v>
      </c>
      <c r="J112" s="37">
        <f>ABS((Table7[[#This Row],[charges($)]]-Table7[[#This Row],[new charge]])/Table7[[#This Row],[charges($)]])</f>
        <v>0.23259812090271922</v>
      </c>
      <c r="L112" s="26">
        <v>78</v>
      </c>
      <c r="M112" s="26">
        <v>4329.8139808412216</v>
      </c>
      <c r="N112" s="26">
        <v>-2797.3442808412215</v>
      </c>
    </row>
    <row r="113" spans="1:14">
      <c r="A113" s="21">
        <v>1</v>
      </c>
      <c r="B113" s="34">
        <v>34</v>
      </c>
      <c r="C113" s="35">
        <v>27.5</v>
      </c>
      <c r="D113" s="35">
        <v>1</v>
      </c>
      <c r="E113" s="35">
        <v>0</v>
      </c>
      <c r="F113" s="35">
        <v>0</v>
      </c>
      <c r="G113" s="35">
        <v>0</v>
      </c>
      <c r="H113" s="35">
        <v>5003.8530000000001</v>
      </c>
      <c r="I113" s="42">
        <f>SUMPRODUCT($A$7:$G$7,Table7[[#This Row],[co-oif]:[southeast]])</f>
        <v>6166.5652560763147</v>
      </c>
      <c r="J113" s="37">
        <f>ABS((Table7[[#This Row],[charges($)]]-Table7[[#This Row],[new charge]])/Table7[[#This Row],[charges($)]])</f>
        <v>0.23236339198539896</v>
      </c>
      <c r="L113" s="26">
        <v>79</v>
      </c>
      <c r="M113" s="26">
        <v>6722.7479938307897</v>
      </c>
      <c r="N113" s="26">
        <v>-3967.7270438307896</v>
      </c>
    </row>
    <row r="114" spans="1:14">
      <c r="A114" s="21">
        <v>1</v>
      </c>
      <c r="B114" s="36">
        <v>20</v>
      </c>
      <c r="C114" s="37">
        <v>28.024999999999999</v>
      </c>
      <c r="D114" s="37">
        <v>1</v>
      </c>
      <c r="E114" s="37">
        <v>1</v>
      </c>
      <c r="F114" s="37">
        <v>1</v>
      </c>
      <c r="G114" s="37">
        <v>0</v>
      </c>
      <c r="H114" s="37">
        <v>17560.37975</v>
      </c>
      <c r="I114" s="42">
        <f>SUMPRODUCT($A$7:$G$7,Table7[[#This Row],[co-oif]:[southeast]])</f>
        <v>26480.435484826205</v>
      </c>
      <c r="J114" s="37">
        <f>ABS((Table7[[#This Row],[charges($)]]-Table7[[#This Row],[new charge]])/Table7[[#This Row],[charges($)]])</f>
        <v>0.50796485393923241</v>
      </c>
      <c r="L114" s="26">
        <v>80</v>
      </c>
      <c r="M114" s="26">
        <v>9321.8451624797472</v>
      </c>
      <c r="N114" s="26">
        <v>-2750.8208124797475</v>
      </c>
    </row>
    <row r="115" spans="1:14">
      <c r="A115" s="21">
        <v>1</v>
      </c>
      <c r="B115" s="34">
        <v>19</v>
      </c>
      <c r="C115" s="35">
        <v>28.4</v>
      </c>
      <c r="D115" s="35">
        <v>1</v>
      </c>
      <c r="E115" s="35">
        <v>0</v>
      </c>
      <c r="F115" s="35">
        <v>0</v>
      </c>
      <c r="G115" s="35">
        <v>0</v>
      </c>
      <c r="H115" s="35">
        <v>2331.5189999999998</v>
      </c>
      <c r="I115" s="42">
        <f>SUMPRODUCT($A$7:$G$7,Table7[[#This Row],[co-oif]:[southeast]])</f>
        <v>2611.812289607647</v>
      </c>
      <c r="J115" s="37">
        <f>ABS((Table7[[#This Row],[charges($)]]-Table7[[#This Row],[new charge]])/Table7[[#This Row],[charges($)]])</f>
        <v>0.12021917454142439</v>
      </c>
      <c r="L115" s="26">
        <v>81</v>
      </c>
      <c r="M115" s="26">
        <v>5060.9228943693852</v>
      </c>
      <c r="N115" s="26">
        <v>-619.70974436938559</v>
      </c>
    </row>
    <row r="116" spans="1:14">
      <c r="A116" s="21">
        <v>1</v>
      </c>
      <c r="B116" s="36">
        <v>26</v>
      </c>
      <c r="C116" s="37">
        <v>30.875</v>
      </c>
      <c r="D116" s="37">
        <v>2</v>
      </c>
      <c r="E116" s="37">
        <v>1</v>
      </c>
      <c r="F116" s="37">
        <v>0</v>
      </c>
      <c r="G116" s="37">
        <v>0</v>
      </c>
      <c r="H116" s="37">
        <v>3877.3042500000001</v>
      </c>
      <c r="I116" s="42">
        <f>SUMPRODUCT($A$7:$G$7,Table7[[#This Row],[co-oif]:[southeast]])</f>
        <v>5577.3071563326093</v>
      </c>
      <c r="J116" s="37">
        <f>ABS((Table7[[#This Row],[charges($)]]-Table7[[#This Row],[new charge]])/Table7[[#This Row],[charges($)]])</f>
        <v>0.43844970544486139</v>
      </c>
      <c r="L116" s="26">
        <v>82</v>
      </c>
      <c r="M116" s="26">
        <v>12126.61436888808</v>
      </c>
      <c r="N116" s="26">
        <v>-4191.3232188880802</v>
      </c>
    </row>
    <row r="117" spans="1:14">
      <c r="A117" s="21">
        <v>1</v>
      </c>
      <c r="B117" s="34">
        <v>29</v>
      </c>
      <c r="C117" s="35">
        <v>27.94</v>
      </c>
      <c r="D117" s="35">
        <v>0</v>
      </c>
      <c r="E117" s="35">
        <v>1</v>
      </c>
      <c r="F117" s="35">
        <v>0</v>
      </c>
      <c r="G117" s="35">
        <v>1</v>
      </c>
      <c r="H117" s="35">
        <v>2867.1196</v>
      </c>
      <c r="I117" s="42">
        <f>SUMPRODUCT($A$7:$G$7,Table7[[#This Row],[co-oif]:[southeast]])</f>
        <v>3851.2042740240286</v>
      </c>
      <c r="J117" s="37">
        <f>ABS((Table7[[#This Row],[charges($)]]-Table7[[#This Row],[new charge]])/Table7[[#This Row],[charges($)]])</f>
        <v>0.34323112088663082</v>
      </c>
      <c r="L117" s="26">
        <v>83</v>
      </c>
      <c r="M117" s="26">
        <v>29619.825310545591</v>
      </c>
      <c r="N117" s="26">
        <v>7545.3384894544106</v>
      </c>
    </row>
    <row r="118" spans="1:14">
      <c r="A118" s="21">
        <v>1</v>
      </c>
      <c r="B118" s="36">
        <v>63</v>
      </c>
      <c r="C118" s="37">
        <v>35.090000000000003</v>
      </c>
      <c r="D118" s="37">
        <v>0</v>
      </c>
      <c r="E118" s="37">
        <v>1</v>
      </c>
      <c r="F118" s="37">
        <v>1</v>
      </c>
      <c r="G118" s="37">
        <v>1</v>
      </c>
      <c r="H118" s="37">
        <v>47055.532099999997</v>
      </c>
      <c r="I118" s="42">
        <f>SUMPRODUCT($A$7:$G$7,Table7[[#This Row],[co-oif]:[southeast]])</f>
        <v>38843.794750283501</v>
      </c>
      <c r="J118" s="37">
        <f>ABS((Table7[[#This Row],[charges($)]]-Table7[[#This Row],[new charge]])/Table7[[#This Row],[charges($)]])</f>
        <v>0.17451162452621582</v>
      </c>
      <c r="L118" s="26">
        <v>84</v>
      </c>
      <c r="M118" s="26">
        <v>15757.111448672036</v>
      </c>
      <c r="N118" s="26">
        <v>-4723.4497486720356</v>
      </c>
    </row>
    <row r="119" spans="1:14">
      <c r="A119" s="21">
        <v>1</v>
      </c>
      <c r="B119" s="34">
        <v>54</v>
      </c>
      <c r="C119" s="35">
        <v>33.630000000000003</v>
      </c>
      <c r="D119" s="35">
        <v>1</v>
      </c>
      <c r="E119" s="35">
        <v>1</v>
      </c>
      <c r="F119" s="35">
        <v>0</v>
      </c>
      <c r="G119" s="35">
        <v>0</v>
      </c>
      <c r="H119" s="35">
        <v>10825.253699999999</v>
      </c>
      <c r="I119" s="42">
        <f>SUMPRODUCT($A$7:$G$7,Table7[[#This Row],[co-oif]:[southeast]])</f>
        <v>13224.994656633145</v>
      </c>
      <c r="J119" s="37">
        <f>ABS((Table7[[#This Row],[charges($)]]-Table7[[#This Row],[new charge]])/Table7[[#This Row],[charges($)]])</f>
        <v>0.22167988142699568</v>
      </c>
      <c r="L119" s="26">
        <v>85</v>
      </c>
      <c r="M119" s="26">
        <v>33710.567206816253</v>
      </c>
      <c r="N119" s="26">
        <v>6125.9517931837472</v>
      </c>
    </row>
    <row r="120" spans="1:14">
      <c r="A120" s="21">
        <v>1</v>
      </c>
      <c r="B120" s="36">
        <v>55</v>
      </c>
      <c r="C120" s="37">
        <v>29.7</v>
      </c>
      <c r="D120" s="37">
        <v>2</v>
      </c>
      <c r="E120" s="37">
        <v>0</v>
      </c>
      <c r="F120" s="37">
        <v>0</v>
      </c>
      <c r="G120" s="37">
        <v>0</v>
      </c>
      <c r="H120" s="37">
        <v>11881.358</v>
      </c>
      <c r="I120" s="42">
        <f>SUMPRODUCT($A$7:$G$7,Table7[[#This Row],[co-oif]:[southeast]])</f>
        <v>12767.709803408279</v>
      </c>
      <c r="J120" s="37">
        <f>ABS((Table7[[#This Row],[charges($)]]-Table7[[#This Row],[new charge]])/Table7[[#This Row],[charges($)]])</f>
        <v>7.4600210128192332E-2</v>
      </c>
      <c r="L120" s="26">
        <v>86</v>
      </c>
      <c r="M120" s="26">
        <v>31661.715463834287</v>
      </c>
      <c r="N120" s="26">
        <v>-10563.161413834288</v>
      </c>
    </row>
    <row r="121" spans="1:14">
      <c r="A121" s="21">
        <v>1</v>
      </c>
      <c r="B121" s="34">
        <v>37</v>
      </c>
      <c r="C121" s="35">
        <v>30.8</v>
      </c>
      <c r="D121" s="35">
        <v>0</v>
      </c>
      <c r="E121" s="35">
        <v>1</v>
      </c>
      <c r="F121" s="35">
        <v>0</v>
      </c>
      <c r="G121" s="35">
        <v>0</v>
      </c>
      <c r="H121" s="35">
        <v>4646.759</v>
      </c>
      <c r="I121" s="42">
        <f>SUMPRODUCT($A$7:$G$7,Table7[[#This Row],[co-oif]:[southeast]])</f>
        <v>7441.5386074362559</v>
      </c>
      <c r="J121" s="37">
        <f>ABS((Table7[[#This Row],[charges($)]]-Table7[[#This Row],[new charge]])/Table7[[#This Row],[charges($)]])</f>
        <v>0.60144707471083736</v>
      </c>
      <c r="L121" s="26">
        <v>87</v>
      </c>
      <c r="M121" s="26">
        <v>36697.411926452092</v>
      </c>
      <c r="N121" s="26">
        <v>6881.5274735479106</v>
      </c>
    </row>
    <row r="122" spans="1:14">
      <c r="A122" s="21">
        <v>1</v>
      </c>
      <c r="B122" s="36">
        <v>21</v>
      </c>
      <c r="C122" s="37">
        <v>35.72</v>
      </c>
      <c r="D122" s="37">
        <v>0</v>
      </c>
      <c r="E122" s="37">
        <v>0</v>
      </c>
      <c r="F122" s="37">
        <v>0</v>
      </c>
      <c r="G122" s="37">
        <v>0</v>
      </c>
      <c r="H122" s="37">
        <v>2404.7338</v>
      </c>
      <c r="I122" s="42">
        <f>SUMPRODUCT($A$7:$G$7,Table7[[#This Row],[co-oif]:[southeast]])</f>
        <v>5101.4872298265491</v>
      </c>
      <c r="J122" s="37">
        <f>ABS((Table7[[#This Row],[charges($)]]-Table7[[#This Row],[new charge]])/Table7[[#This Row],[charges($)]])</f>
        <v>1.1214353247026965</v>
      </c>
      <c r="L122" s="26">
        <v>88</v>
      </c>
      <c r="M122" s="26">
        <v>11251.867432183806</v>
      </c>
      <c r="N122" s="26">
        <v>-178.69143218380668</v>
      </c>
    </row>
    <row r="123" spans="1:14">
      <c r="A123" s="21">
        <v>1</v>
      </c>
      <c r="B123" s="34">
        <v>52</v>
      </c>
      <c r="C123" s="35">
        <v>32.204999999999998</v>
      </c>
      <c r="D123" s="35">
        <v>3</v>
      </c>
      <c r="E123" s="35">
        <v>1</v>
      </c>
      <c r="F123" s="35">
        <v>0</v>
      </c>
      <c r="G123" s="35">
        <v>0</v>
      </c>
      <c r="H123" s="35">
        <v>11488.31695</v>
      </c>
      <c r="I123" s="42">
        <f>SUMPRODUCT($A$7:$G$7,Table7[[#This Row],[co-oif]:[southeast]])</f>
        <v>13173.010366932995</v>
      </c>
      <c r="J123" s="37">
        <f>ABS((Table7[[#This Row],[charges($)]]-Table7[[#This Row],[new charge]])/Table7[[#This Row],[charges($)]])</f>
        <v>0.14664405798213934</v>
      </c>
      <c r="L123" s="26">
        <v>89</v>
      </c>
      <c r="M123" s="26">
        <v>8861.9943325498389</v>
      </c>
      <c r="N123" s="26">
        <v>-835.32773254983931</v>
      </c>
    </row>
    <row r="124" spans="1:14">
      <c r="A124" s="21">
        <v>1</v>
      </c>
      <c r="B124" s="36">
        <v>60</v>
      </c>
      <c r="C124" s="37">
        <v>28.594999999999999</v>
      </c>
      <c r="D124" s="37">
        <v>0</v>
      </c>
      <c r="E124" s="37">
        <v>1</v>
      </c>
      <c r="F124" s="37">
        <v>0</v>
      </c>
      <c r="G124" s="37">
        <v>0</v>
      </c>
      <c r="H124" s="37">
        <v>30259.995559999999</v>
      </c>
      <c r="I124" s="42">
        <f>SUMPRODUCT($A$7:$G$7,Table7[[#This Row],[co-oif]:[southeast]])</f>
        <v>12616.640228683938</v>
      </c>
      <c r="J124" s="37">
        <f>ABS((Table7[[#This Row],[charges($)]]-Table7[[#This Row],[new charge]])/Table7[[#This Row],[charges($)]])</f>
        <v>0.58305875479500757</v>
      </c>
      <c r="L124" s="26">
        <v>90</v>
      </c>
      <c r="M124" s="26">
        <v>10921.374220696565</v>
      </c>
      <c r="N124" s="26">
        <v>161.2029793034344</v>
      </c>
    </row>
    <row r="125" spans="1:14">
      <c r="A125" s="21">
        <v>1</v>
      </c>
      <c r="B125" s="34">
        <v>58</v>
      </c>
      <c r="C125" s="35">
        <v>49.06</v>
      </c>
      <c r="D125" s="35">
        <v>0</v>
      </c>
      <c r="E125" s="35">
        <v>1</v>
      </c>
      <c r="F125" s="35">
        <v>0</v>
      </c>
      <c r="G125" s="35">
        <v>1</v>
      </c>
      <c r="H125" s="35">
        <v>11381.3254</v>
      </c>
      <c r="I125" s="42">
        <f>SUMPRODUCT($A$7:$G$7,Table7[[#This Row],[co-oif]:[southeast]])</f>
        <v>18358.12415336374</v>
      </c>
      <c r="J125" s="37">
        <f>ABS((Table7[[#This Row],[charges($)]]-Table7[[#This Row],[new charge]])/Table7[[#This Row],[charges($)]])</f>
        <v>0.61300406658821482</v>
      </c>
      <c r="L125" s="26">
        <v>91</v>
      </c>
      <c r="M125" s="26">
        <v>5781.4991007980934</v>
      </c>
      <c r="N125" s="26">
        <v>-3754.5250007980935</v>
      </c>
    </row>
    <row r="126" spans="1:14">
      <c r="A126" s="21">
        <v>1</v>
      </c>
      <c r="B126" s="36">
        <v>29</v>
      </c>
      <c r="C126" s="37">
        <v>27.94</v>
      </c>
      <c r="D126" s="37">
        <v>1</v>
      </c>
      <c r="E126" s="37">
        <v>0</v>
      </c>
      <c r="F126" s="37">
        <v>1</v>
      </c>
      <c r="G126" s="37">
        <v>1</v>
      </c>
      <c r="H126" s="37">
        <v>19107.779600000002</v>
      </c>
      <c r="I126" s="42">
        <f>SUMPRODUCT($A$7:$G$7,Table7[[#This Row],[co-oif]:[southeast]])</f>
        <v>28315.402381234486</v>
      </c>
      <c r="J126" s="37">
        <f>ABS((Table7[[#This Row],[charges($)]]-Table7[[#This Row],[new charge]])/Table7[[#This Row],[charges($)]])</f>
        <v>0.48187821787699936</v>
      </c>
      <c r="L126" s="26">
        <v>92</v>
      </c>
      <c r="M126" s="26">
        <v>10146.600026189124</v>
      </c>
      <c r="N126" s="26">
        <v>795.53202381087613</v>
      </c>
    </row>
    <row r="127" spans="1:14">
      <c r="A127" s="21">
        <v>1</v>
      </c>
      <c r="B127" s="34">
        <v>49</v>
      </c>
      <c r="C127" s="35">
        <v>27.17</v>
      </c>
      <c r="D127" s="35">
        <v>0</v>
      </c>
      <c r="E127" s="35">
        <v>0</v>
      </c>
      <c r="F127" s="35">
        <v>0</v>
      </c>
      <c r="G127" s="35">
        <v>1</v>
      </c>
      <c r="H127" s="35">
        <v>8601.3292999999994</v>
      </c>
      <c r="I127" s="42">
        <f>SUMPRODUCT($A$7:$G$7,Table7[[#This Row],[co-oif]:[southeast]])</f>
        <v>8863.6701167450756</v>
      </c>
      <c r="J127" s="37">
        <f>ABS((Table7[[#This Row],[charges($)]]-Table7[[#This Row],[new charge]])/Table7[[#This Row],[charges($)]])</f>
        <v>3.0500031750333775E-2</v>
      </c>
      <c r="L127" s="26">
        <v>93</v>
      </c>
      <c r="M127" s="26">
        <v>38045.026260909297</v>
      </c>
      <c r="N127" s="26">
        <v>-7860.0895609092986</v>
      </c>
    </row>
    <row r="128" spans="1:14">
      <c r="A128" s="21">
        <v>1</v>
      </c>
      <c r="B128" s="36">
        <v>37</v>
      </c>
      <c r="C128" s="37">
        <v>23.37</v>
      </c>
      <c r="D128" s="37">
        <v>2</v>
      </c>
      <c r="E128" s="37">
        <v>0</v>
      </c>
      <c r="F128" s="37">
        <v>0</v>
      </c>
      <c r="G128" s="37">
        <v>0</v>
      </c>
      <c r="H128" s="37">
        <v>6686.4313000000002</v>
      </c>
      <c r="I128" s="42">
        <f>SUMPRODUCT($A$7:$G$7,Table7[[#This Row],[co-oif]:[southeast]])</f>
        <v>6027.3393447711169</v>
      </c>
      <c r="J128" s="37">
        <f>ABS((Table7[[#This Row],[charges($)]]-Table7[[#This Row],[new charge]])/Table7[[#This Row],[charges($)]])</f>
        <v>9.8571558677180052E-2</v>
      </c>
      <c r="L128" s="26">
        <v>94</v>
      </c>
      <c r="M128" s="26">
        <v>9191.2854809519449</v>
      </c>
      <c r="N128" s="26">
        <v>-3462.2801809519451</v>
      </c>
    </row>
    <row r="129" spans="1:14">
      <c r="A129" s="21">
        <v>1</v>
      </c>
      <c r="B129" s="34">
        <v>44</v>
      </c>
      <c r="C129" s="35">
        <v>37.1</v>
      </c>
      <c r="D129" s="35">
        <v>2</v>
      </c>
      <c r="E129" s="35">
        <v>1</v>
      </c>
      <c r="F129" s="35">
        <v>0</v>
      </c>
      <c r="G129" s="35">
        <v>0</v>
      </c>
      <c r="H129" s="35">
        <v>7740.3370000000004</v>
      </c>
      <c r="I129" s="42">
        <f>SUMPRODUCT($A$7:$G$7,Table7[[#This Row],[co-oif]:[southeast]])</f>
        <v>12282.611484823776</v>
      </c>
      <c r="J129" s="37">
        <f>ABS((Table7[[#This Row],[charges($)]]-Table7[[#This Row],[new charge]])/Table7[[#This Row],[charges($)]])</f>
        <v>0.58683161790291238</v>
      </c>
      <c r="L129" s="26">
        <v>95</v>
      </c>
      <c r="M129" s="26">
        <v>39481.271835274354</v>
      </c>
      <c r="N129" s="26">
        <v>7809.7831647256462</v>
      </c>
    </row>
    <row r="130" spans="1:14">
      <c r="A130" s="21">
        <v>1</v>
      </c>
      <c r="B130" s="36">
        <v>18</v>
      </c>
      <c r="C130" s="37">
        <v>23.75</v>
      </c>
      <c r="D130" s="37">
        <v>0</v>
      </c>
      <c r="E130" s="37">
        <v>1</v>
      </c>
      <c r="F130" s="37">
        <v>0</v>
      </c>
      <c r="G130" s="37">
        <v>0</v>
      </c>
      <c r="H130" s="37">
        <v>1705.6244999999999</v>
      </c>
      <c r="I130" s="42">
        <f>SUMPRODUCT($A$7:$G$7,Table7[[#This Row],[co-oif]:[southeast]])</f>
        <v>203.6933651880465</v>
      </c>
      <c r="J130" s="37">
        <f>ABS((Table7[[#This Row],[charges($)]]-Table7[[#This Row],[new charge]])/Table7[[#This Row],[charges($)]])</f>
        <v>0.8805754929129791</v>
      </c>
      <c r="L130" s="26">
        <v>96</v>
      </c>
      <c r="M130" s="26">
        <v>7425.115174503555</v>
      </c>
      <c r="N130" s="26">
        <v>-3658.2313745035549</v>
      </c>
    </row>
    <row r="131" spans="1:14">
      <c r="A131" s="21">
        <v>1</v>
      </c>
      <c r="B131" s="34">
        <v>20</v>
      </c>
      <c r="C131" s="35">
        <v>28.975000000000001</v>
      </c>
      <c r="D131" s="35">
        <v>0</v>
      </c>
      <c r="E131" s="35">
        <v>0</v>
      </c>
      <c r="F131" s="35">
        <v>0</v>
      </c>
      <c r="G131" s="35">
        <v>0</v>
      </c>
      <c r="H131" s="35">
        <v>2257.47525</v>
      </c>
      <c r="I131" s="42">
        <f>SUMPRODUCT($A$7:$G$7,Table7[[#This Row],[co-oif]:[southeast]])</f>
        <v>2591.8845021236766</v>
      </c>
      <c r="J131" s="37">
        <f>ABS((Table7[[#This Row],[charges($)]]-Table7[[#This Row],[new charge]])/Table7[[#This Row],[charges($)]])</f>
        <v>0.14813418314272844</v>
      </c>
      <c r="L131" s="26">
        <v>97</v>
      </c>
      <c r="M131" s="26">
        <v>13347.025857506995</v>
      </c>
      <c r="N131" s="26">
        <v>-1241.705857506995</v>
      </c>
    </row>
    <row r="132" spans="1:14">
      <c r="A132" s="21">
        <v>1</v>
      </c>
      <c r="B132" s="36">
        <v>44</v>
      </c>
      <c r="C132" s="37">
        <v>31.35</v>
      </c>
      <c r="D132" s="37">
        <v>1</v>
      </c>
      <c r="E132" s="37">
        <v>1</v>
      </c>
      <c r="F132" s="37">
        <v>1</v>
      </c>
      <c r="G132" s="37">
        <v>0</v>
      </c>
      <c r="H132" s="37">
        <v>39556.494500000001</v>
      </c>
      <c r="I132" s="42">
        <f>SUMPRODUCT($A$7:$G$7,Table7[[#This Row],[co-oif]:[southeast]])</f>
        <v>33759.374613515916</v>
      </c>
      <c r="J132" s="37">
        <f>ABS((Table7[[#This Row],[charges($)]]-Table7[[#This Row],[new charge]])/Table7[[#This Row],[charges($)]])</f>
        <v>0.14655292284517488</v>
      </c>
      <c r="L132" s="26">
        <v>98</v>
      </c>
      <c r="M132" s="26">
        <v>13986.937499116237</v>
      </c>
      <c r="N132" s="26">
        <v>-3760.6532991162367</v>
      </c>
    </row>
    <row r="133" spans="1:14">
      <c r="A133" s="21">
        <v>1</v>
      </c>
      <c r="B133" s="34">
        <v>47</v>
      </c>
      <c r="C133" s="35">
        <v>33.914999999999999</v>
      </c>
      <c r="D133" s="35">
        <v>3</v>
      </c>
      <c r="E133" s="35">
        <v>0</v>
      </c>
      <c r="F133" s="35">
        <v>0</v>
      </c>
      <c r="G133" s="35">
        <v>0</v>
      </c>
      <c r="H133" s="35">
        <v>10115.00885</v>
      </c>
      <c r="I133" s="42">
        <f>SUMPRODUCT($A$7:$G$7,Table7[[#This Row],[co-oif]:[southeast]])</f>
        <v>12588.171813568913</v>
      </c>
      <c r="J133" s="37">
        <f>ABS((Table7[[#This Row],[charges($)]]-Table7[[#This Row],[new charge]])/Table7[[#This Row],[charges($)]])</f>
        <v>0.24450428074206906</v>
      </c>
      <c r="L133" s="26">
        <v>99</v>
      </c>
      <c r="M133" s="26">
        <v>32567.472690947303</v>
      </c>
      <c r="N133" s="26">
        <v>-10154.824190947304</v>
      </c>
    </row>
    <row r="134" spans="1:14">
      <c r="A134" s="21">
        <v>1</v>
      </c>
      <c r="B134" s="36">
        <v>26</v>
      </c>
      <c r="C134" s="37">
        <v>28.785</v>
      </c>
      <c r="D134" s="37">
        <v>0</v>
      </c>
      <c r="E134" s="37">
        <v>0</v>
      </c>
      <c r="F134" s="37">
        <v>0</v>
      </c>
      <c r="G134" s="37">
        <v>0</v>
      </c>
      <c r="H134" s="37">
        <v>3385.3991500000002</v>
      </c>
      <c r="I134" s="42">
        <f>SUMPRODUCT($A$7:$G$7,Table7[[#This Row],[co-oif]:[southeast]])</f>
        <v>4070.5594232332351</v>
      </c>
      <c r="J134" s="37">
        <f>ABS((Table7[[#This Row],[charges($)]]-Table7[[#This Row],[new charge]])/Table7[[#This Row],[charges($)]])</f>
        <v>0.2023868509665204</v>
      </c>
      <c r="L134" s="26">
        <v>100</v>
      </c>
      <c r="M134" s="26">
        <v>27724.012891636543</v>
      </c>
      <c r="N134" s="26">
        <v>-11903.313891636542</v>
      </c>
    </row>
    <row r="135" spans="1:14">
      <c r="A135" s="21">
        <v>1</v>
      </c>
      <c r="B135" s="34">
        <v>19</v>
      </c>
      <c r="C135" s="35">
        <v>28.3</v>
      </c>
      <c r="D135" s="35">
        <v>0</v>
      </c>
      <c r="E135" s="35">
        <v>0</v>
      </c>
      <c r="F135" s="35">
        <v>1</v>
      </c>
      <c r="G135" s="35">
        <v>0</v>
      </c>
      <c r="H135" s="35">
        <v>17081.080000000002</v>
      </c>
      <c r="I135" s="42">
        <f>SUMPRODUCT($A$7:$G$7,Table7[[#This Row],[co-oif]:[southeast]])</f>
        <v>25975.467183298766</v>
      </c>
      <c r="J135" s="37">
        <f>ABS((Table7[[#This Row],[charges($)]]-Table7[[#This Row],[new charge]])/Table7[[#This Row],[charges($)]])</f>
        <v>0.52071573830804396</v>
      </c>
      <c r="L135" s="26">
        <v>101</v>
      </c>
      <c r="M135" s="26">
        <v>8865.9854705817634</v>
      </c>
      <c r="N135" s="26">
        <v>-2679.858470581763</v>
      </c>
    </row>
    <row r="136" spans="1:14">
      <c r="A136" s="21">
        <v>1</v>
      </c>
      <c r="B136" s="36">
        <v>52</v>
      </c>
      <c r="C136" s="37">
        <v>37.4</v>
      </c>
      <c r="D136" s="37">
        <v>0</v>
      </c>
      <c r="E136" s="37">
        <v>0</v>
      </c>
      <c r="F136" s="37">
        <v>0</v>
      </c>
      <c r="G136" s="37">
        <v>0</v>
      </c>
      <c r="H136" s="37">
        <v>9634.5380000000005</v>
      </c>
      <c r="I136" s="42">
        <f>SUMPRODUCT($A$7:$G$7,Table7[[#This Row],[co-oif]:[southeast]])</f>
        <v>13630.206224498321</v>
      </c>
      <c r="J136" s="37">
        <f>ABS((Table7[[#This Row],[charges($)]]-Table7[[#This Row],[new charge]])/Table7[[#This Row],[charges($)]])</f>
        <v>0.41472338626909977</v>
      </c>
      <c r="L136" s="26">
        <v>102</v>
      </c>
      <c r="M136" s="26">
        <v>3859.0261788846656</v>
      </c>
      <c r="N136" s="26">
        <v>-213.93677888466573</v>
      </c>
    </row>
    <row r="137" spans="1:14">
      <c r="A137" s="21">
        <v>1</v>
      </c>
      <c r="B137" s="34">
        <v>32</v>
      </c>
      <c r="C137" s="35">
        <v>17.765000000000001</v>
      </c>
      <c r="D137" s="35">
        <v>2</v>
      </c>
      <c r="E137" s="35">
        <v>0</v>
      </c>
      <c r="F137" s="35">
        <v>1</v>
      </c>
      <c r="G137" s="35">
        <v>0</v>
      </c>
      <c r="H137" s="35">
        <v>32734.186300000001</v>
      </c>
      <c r="I137" s="42">
        <f>SUMPRODUCT($A$7:$G$7,Table7[[#This Row],[co-oif]:[southeast]])</f>
        <v>26736.398445794439</v>
      </c>
      <c r="J137" s="37">
        <f>ABS((Table7[[#This Row],[charges($)]]-Table7[[#This Row],[new charge]])/Table7[[#This Row],[charges($)]])</f>
        <v>0.18322703363503379</v>
      </c>
      <c r="L137" s="26">
        <v>103</v>
      </c>
      <c r="M137" s="26">
        <v>2458.5598470604109</v>
      </c>
      <c r="N137" s="26">
        <v>18886.286852939586</v>
      </c>
    </row>
    <row r="138" spans="1:14">
      <c r="A138" s="21">
        <v>1</v>
      </c>
      <c r="B138" s="36">
        <v>38</v>
      </c>
      <c r="C138" s="37">
        <v>34.700000000000003</v>
      </c>
      <c r="D138" s="37">
        <v>2</v>
      </c>
      <c r="E138" s="37">
        <v>1</v>
      </c>
      <c r="F138" s="37">
        <v>0</v>
      </c>
      <c r="G138" s="37">
        <v>0</v>
      </c>
      <c r="H138" s="37">
        <v>6082.4049999999997</v>
      </c>
      <c r="I138" s="42">
        <f>SUMPRODUCT($A$7:$G$7,Table7[[#This Row],[co-oif]:[southeast]])</f>
        <v>9938.9720201129148</v>
      </c>
      <c r="J138" s="37">
        <f>ABS((Table7[[#This Row],[charges($)]]-Table7[[#This Row],[new charge]])/Table7[[#This Row],[charges($)]])</f>
        <v>0.63405298070630212</v>
      </c>
      <c r="L138" s="26">
        <v>104</v>
      </c>
      <c r="M138" s="26">
        <v>38139.287469291528</v>
      </c>
      <c r="N138" s="26">
        <v>-7197.0956692915279</v>
      </c>
    </row>
    <row r="139" spans="1:14">
      <c r="A139" s="21">
        <v>1</v>
      </c>
      <c r="B139" s="34">
        <v>59</v>
      </c>
      <c r="C139" s="35">
        <v>26.504999999999999</v>
      </c>
      <c r="D139" s="35">
        <v>0</v>
      </c>
      <c r="E139" s="35">
        <v>0</v>
      </c>
      <c r="F139" s="35">
        <v>0</v>
      </c>
      <c r="G139" s="35">
        <v>0</v>
      </c>
      <c r="H139" s="35">
        <v>12815.444949999999</v>
      </c>
      <c r="I139" s="42">
        <f>SUMPRODUCT($A$7:$G$7,Table7[[#This Row],[co-oif]:[southeast]])</f>
        <v>11790.827006190024</v>
      </c>
      <c r="J139" s="37">
        <f>ABS((Table7[[#This Row],[charges($)]]-Table7[[#This Row],[new charge]])/Table7[[#This Row],[charges($)]])</f>
        <v>7.995180407762395E-2</v>
      </c>
      <c r="L139" s="26">
        <v>105</v>
      </c>
      <c r="M139" s="26">
        <v>6166.5652560763147</v>
      </c>
      <c r="N139" s="26">
        <v>-1162.7122560763146</v>
      </c>
    </row>
    <row r="140" spans="1:14">
      <c r="A140" s="21">
        <v>1</v>
      </c>
      <c r="B140" s="36">
        <v>61</v>
      </c>
      <c r="C140" s="37">
        <v>22.04</v>
      </c>
      <c r="D140" s="37">
        <v>0</v>
      </c>
      <c r="E140" s="37">
        <v>0</v>
      </c>
      <c r="F140" s="37">
        <v>0</v>
      </c>
      <c r="G140" s="37">
        <v>0</v>
      </c>
      <c r="H140" s="37">
        <v>13616.3586</v>
      </c>
      <c r="I140" s="42">
        <f>SUMPRODUCT($A$7:$G$7,Table7[[#This Row],[co-oif]:[southeast]])</f>
        <v>10813.724206629995</v>
      </c>
      <c r="J140" s="37">
        <f>ABS((Table7[[#This Row],[charges($)]]-Table7[[#This Row],[new charge]])/Table7[[#This Row],[charges($)]])</f>
        <v>0.20582847997040887</v>
      </c>
      <c r="L140" s="26">
        <v>106</v>
      </c>
      <c r="M140" s="26">
        <v>26480.435484826205</v>
      </c>
      <c r="N140" s="26">
        <v>-8920.0557348262046</v>
      </c>
    </row>
    <row r="141" spans="1:14">
      <c r="A141" s="21">
        <v>1</v>
      </c>
      <c r="B141" s="34">
        <v>53</v>
      </c>
      <c r="C141" s="35">
        <v>35.9</v>
      </c>
      <c r="D141" s="35">
        <v>2</v>
      </c>
      <c r="E141" s="35">
        <v>0</v>
      </c>
      <c r="F141" s="35">
        <v>0</v>
      </c>
      <c r="G141" s="35">
        <v>0</v>
      </c>
      <c r="H141" s="35">
        <v>11163.567999999999</v>
      </c>
      <c r="I141" s="42">
        <f>SUMPRODUCT($A$7:$G$7,Table7[[#This Row],[co-oif]:[southeast]])</f>
        <v>14324.238658237906</v>
      </c>
      <c r="J141" s="37">
        <f>ABS((Table7[[#This Row],[charges($)]]-Table7[[#This Row],[new charge]])/Table7[[#This Row],[charges($)]])</f>
        <v>0.28312369828695511</v>
      </c>
      <c r="L141" s="26">
        <v>107</v>
      </c>
      <c r="M141" s="26">
        <v>2611.812289607647</v>
      </c>
      <c r="N141" s="26">
        <v>-280.29328960764724</v>
      </c>
    </row>
    <row r="142" spans="1:14">
      <c r="A142" s="21">
        <v>1</v>
      </c>
      <c r="B142" s="36">
        <v>19</v>
      </c>
      <c r="C142" s="37">
        <v>25.555</v>
      </c>
      <c r="D142" s="37">
        <v>0</v>
      </c>
      <c r="E142" s="37">
        <v>1</v>
      </c>
      <c r="F142" s="37">
        <v>0</v>
      </c>
      <c r="G142" s="37">
        <v>0</v>
      </c>
      <c r="H142" s="37">
        <v>1632.5644500000001</v>
      </c>
      <c r="I142" s="42">
        <f>SUMPRODUCT($A$7:$G$7,Table7[[#This Row],[co-oif]:[southeast]])</f>
        <v>1063.5181603077438</v>
      </c>
      <c r="J142" s="37">
        <f>ABS((Table7[[#This Row],[charges($)]]-Table7[[#This Row],[new charge]])/Table7[[#This Row],[charges($)]])</f>
        <v>0.34855977030019014</v>
      </c>
      <c r="L142" s="26">
        <v>108</v>
      </c>
      <c r="M142" s="26">
        <v>5577.3071563326093</v>
      </c>
      <c r="N142" s="26">
        <v>-1700.0029063326092</v>
      </c>
    </row>
    <row r="143" spans="1:14">
      <c r="A143" s="21">
        <v>1</v>
      </c>
      <c r="B143" s="34">
        <v>20</v>
      </c>
      <c r="C143" s="35">
        <v>28.785</v>
      </c>
      <c r="D143" s="35">
        <v>0</v>
      </c>
      <c r="E143" s="35">
        <v>0</v>
      </c>
      <c r="F143" s="35">
        <v>0</v>
      </c>
      <c r="G143" s="35">
        <v>0</v>
      </c>
      <c r="H143" s="35">
        <v>2457.2111500000001</v>
      </c>
      <c r="I143" s="42">
        <f>SUMPRODUCT($A$7:$G$7,Table7[[#This Row],[co-oif]:[southeast]])</f>
        <v>2528.4315047166301</v>
      </c>
      <c r="J143" s="37">
        <f>ABS((Table7[[#This Row],[charges($)]]-Table7[[#This Row],[new charge]])/Table7[[#This Row],[charges($)]])</f>
        <v>2.8984222506327966E-2</v>
      </c>
      <c r="L143" s="26">
        <v>109</v>
      </c>
      <c r="M143" s="26">
        <v>3851.2042740240286</v>
      </c>
      <c r="N143" s="26">
        <v>-984.08467402402857</v>
      </c>
    </row>
    <row r="144" spans="1:14">
      <c r="A144" s="21">
        <v>1</v>
      </c>
      <c r="B144" s="36">
        <v>22</v>
      </c>
      <c r="C144" s="37">
        <v>28.05</v>
      </c>
      <c r="D144" s="37">
        <v>0</v>
      </c>
      <c r="E144" s="37">
        <v>0</v>
      </c>
      <c r="F144" s="37">
        <v>0</v>
      </c>
      <c r="G144" s="37">
        <v>1</v>
      </c>
      <c r="H144" s="37">
        <v>2155.6815000000001</v>
      </c>
      <c r="I144" s="42">
        <f>SUMPRODUCT($A$7:$G$7,Table7[[#This Row],[co-oif]:[southeast]])</f>
        <v>2217.9820503582432</v>
      </c>
      <c r="J144" s="37">
        <f>ABS((Table7[[#This Row],[charges($)]]-Table7[[#This Row],[new charge]])/Table7[[#This Row],[charges($)]])</f>
        <v>2.8900628575345231E-2</v>
      </c>
      <c r="L144" s="26">
        <v>110</v>
      </c>
      <c r="M144" s="26">
        <v>38843.794750283501</v>
      </c>
      <c r="N144" s="26">
        <v>8211.7373497164954</v>
      </c>
    </row>
    <row r="145" spans="1:14">
      <c r="A145" s="21">
        <v>1</v>
      </c>
      <c r="B145" s="34">
        <v>19</v>
      </c>
      <c r="C145" s="35">
        <v>34.1</v>
      </c>
      <c r="D145" s="35">
        <v>0</v>
      </c>
      <c r="E145" s="35">
        <v>1</v>
      </c>
      <c r="F145" s="35">
        <v>0</v>
      </c>
      <c r="G145" s="35">
        <v>0</v>
      </c>
      <c r="H145" s="35">
        <v>1261.442</v>
      </c>
      <c r="I145" s="42">
        <f>SUMPRODUCT($A$7:$G$7,Table7[[#This Row],[co-oif]:[southeast]])</f>
        <v>3917.2332279035418</v>
      </c>
      <c r="J145" s="37">
        <f>ABS((Table7[[#This Row],[charges($)]]-Table7[[#This Row],[new charge]])/Table7[[#This Row],[charges($)]])</f>
        <v>2.105361346699683</v>
      </c>
      <c r="L145" s="26">
        <v>111</v>
      </c>
      <c r="M145" s="26">
        <v>13224.994656633145</v>
      </c>
      <c r="N145" s="26">
        <v>-2399.7409566331462</v>
      </c>
    </row>
    <row r="146" spans="1:14">
      <c r="A146" s="21">
        <v>1</v>
      </c>
      <c r="B146" s="36">
        <v>22</v>
      </c>
      <c r="C146" s="37">
        <v>25.175000000000001</v>
      </c>
      <c r="D146" s="37">
        <v>0</v>
      </c>
      <c r="E146" s="37">
        <v>1</v>
      </c>
      <c r="F146" s="37">
        <v>0</v>
      </c>
      <c r="G146" s="37">
        <v>0</v>
      </c>
      <c r="H146" s="37">
        <v>2045.68525</v>
      </c>
      <c r="I146" s="42">
        <f>SUMPRODUCT($A$7:$G$7,Table7[[#This Row],[co-oif]:[southeast]])</f>
        <v>1707.6761247519573</v>
      </c>
      <c r="J146" s="37">
        <f>ABS((Table7[[#This Row],[charges($)]]-Table7[[#This Row],[new charge]])/Table7[[#This Row],[charges($)]])</f>
        <v>0.16523026953830883</v>
      </c>
      <c r="L146" s="26">
        <v>112</v>
      </c>
      <c r="M146" s="26">
        <v>12767.709803408279</v>
      </c>
      <c r="N146" s="26">
        <v>-886.35180340827901</v>
      </c>
    </row>
    <row r="147" spans="1:14">
      <c r="A147" s="21">
        <v>1</v>
      </c>
      <c r="B147" s="34">
        <v>54</v>
      </c>
      <c r="C147" s="35">
        <v>31.9</v>
      </c>
      <c r="D147" s="35">
        <v>3</v>
      </c>
      <c r="E147" s="35">
        <v>0</v>
      </c>
      <c r="F147" s="35">
        <v>0</v>
      </c>
      <c r="G147" s="35">
        <v>1</v>
      </c>
      <c r="H147" s="35">
        <v>27322.73386</v>
      </c>
      <c r="I147" s="42">
        <f>SUMPRODUCT($A$7:$G$7,Table7[[#This Row],[co-oif]:[southeast]])</f>
        <v>13135.356133337429</v>
      </c>
      <c r="J147" s="37">
        <f>ABS((Table7[[#This Row],[charges($)]]-Table7[[#This Row],[new charge]])/Table7[[#This Row],[charges($)]])</f>
        <v>0.51925176299552667</v>
      </c>
      <c r="L147" s="26">
        <v>113</v>
      </c>
      <c r="M147" s="26">
        <v>7441.5386074362559</v>
      </c>
      <c r="N147" s="26">
        <v>-2794.7796074362559</v>
      </c>
    </row>
    <row r="148" spans="1:14">
      <c r="A148" s="21">
        <v>1</v>
      </c>
      <c r="B148" s="36">
        <v>22</v>
      </c>
      <c r="C148" s="37">
        <v>36</v>
      </c>
      <c r="D148" s="37">
        <v>0</v>
      </c>
      <c r="E148" s="37">
        <v>0</v>
      </c>
      <c r="F148" s="37">
        <v>0</v>
      </c>
      <c r="G148" s="37">
        <v>0</v>
      </c>
      <c r="H148" s="37">
        <v>2166.732</v>
      </c>
      <c r="I148" s="42">
        <f>SUMPRODUCT($A$7:$G$7,Table7[[#This Row],[co-oif]:[southeast]])</f>
        <v>5452.0182299686476</v>
      </c>
      <c r="J148" s="37">
        <f>ABS((Table7[[#This Row],[charges($)]]-Table7[[#This Row],[new charge]])/Table7[[#This Row],[charges($)]])</f>
        <v>1.5162402318185395</v>
      </c>
      <c r="L148" s="26">
        <v>114</v>
      </c>
      <c r="M148" s="26">
        <v>5101.4872298265491</v>
      </c>
      <c r="N148" s="26">
        <v>-2696.7534298265491</v>
      </c>
    </row>
    <row r="149" spans="1:14">
      <c r="A149" s="21">
        <v>1</v>
      </c>
      <c r="B149" s="34">
        <v>34</v>
      </c>
      <c r="C149" s="35">
        <v>22.42</v>
      </c>
      <c r="D149" s="35">
        <v>2</v>
      </c>
      <c r="E149" s="35">
        <v>1</v>
      </c>
      <c r="F149" s="35">
        <v>0</v>
      </c>
      <c r="G149" s="35">
        <v>0</v>
      </c>
      <c r="H149" s="35">
        <v>27375.904780000001</v>
      </c>
      <c r="I149" s="42">
        <f>SUMPRODUCT($A$7:$G$7,Table7[[#This Row],[co-oif]:[southeast]])</f>
        <v>4809.8193297412372</v>
      </c>
      <c r="J149" s="37">
        <f>ABS((Table7[[#This Row],[charges($)]]-Table7[[#This Row],[new charge]])/Table7[[#This Row],[charges($)]])</f>
        <v>0.8243046442338906</v>
      </c>
      <c r="L149" s="26">
        <v>115</v>
      </c>
      <c r="M149" s="26">
        <v>13173.010366932995</v>
      </c>
      <c r="N149" s="26">
        <v>-1684.6934169329943</v>
      </c>
    </row>
    <row r="150" spans="1:14">
      <c r="A150" s="21">
        <v>1</v>
      </c>
      <c r="B150" s="36">
        <v>26</v>
      </c>
      <c r="C150" s="37">
        <v>32.49</v>
      </c>
      <c r="D150" s="37">
        <v>1</v>
      </c>
      <c r="E150" s="37">
        <v>1</v>
      </c>
      <c r="F150" s="37">
        <v>0</v>
      </c>
      <c r="G150" s="37">
        <v>0</v>
      </c>
      <c r="H150" s="37">
        <v>3490.5491000000002</v>
      </c>
      <c r="I150" s="42">
        <f>SUMPRODUCT($A$7:$G$7,Table7[[#This Row],[co-oif]:[southeast]])</f>
        <v>5647.6797191133801</v>
      </c>
      <c r="J150" s="37">
        <f>ABS((Table7[[#This Row],[charges($)]]-Table7[[#This Row],[new charge]])/Table7[[#This Row],[charges($)]])</f>
        <v>0.6179917707255228</v>
      </c>
      <c r="L150" s="26">
        <v>116</v>
      </c>
      <c r="M150" s="26">
        <v>12616.640228683938</v>
      </c>
      <c r="N150" s="26">
        <v>17643.355331316059</v>
      </c>
    </row>
    <row r="151" spans="1:14">
      <c r="A151" s="21">
        <v>1</v>
      </c>
      <c r="B151" s="34">
        <v>34</v>
      </c>
      <c r="C151" s="35">
        <v>25.3</v>
      </c>
      <c r="D151" s="35">
        <v>2</v>
      </c>
      <c r="E151" s="35">
        <v>1</v>
      </c>
      <c r="F151" s="35">
        <v>1</v>
      </c>
      <c r="G151" s="35">
        <v>1</v>
      </c>
      <c r="H151" s="35">
        <v>18972.494999999999</v>
      </c>
      <c r="I151" s="42">
        <f>SUMPRODUCT($A$7:$G$7,Table7[[#This Row],[co-oif]:[southeast]])</f>
        <v>29058.633125627406</v>
      </c>
      <c r="J151" s="37">
        <f>ABS((Table7[[#This Row],[charges($)]]-Table7[[#This Row],[new charge]])/Table7[[#This Row],[charges($)]])</f>
        <v>0.53161896343245352</v>
      </c>
      <c r="L151" s="26">
        <v>117</v>
      </c>
      <c r="M151" s="26">
        <v>18358.12415336374</v>
      </c>
      <c r="N151" s="26">
        <v>-6976.7987533637406</v>
      </c>
    </row>
    <row r="152" spans="1:14">
      <c r="A152" s="21">
        <v>1</v>
      </c>
      <c r="B152" s="36">
        <v>29</v>
      </c>
      <c r="C152" s="37">
        <v>29.734999999999999</v>
      </c>
      <c r="D152" s="37">
        <v>2</v>
      </c>
      <c r="E152" s="37">
        <v>1</v>
      </c>
      <c r="F152" s="37">
        <v>0</v>
      </c>
      <c r="G152" s="37">
        <v>0</v>
      </c>
      <c r="H152" s="37">
        <v>18157.876</v>
      </c>
      <c r="I152" s="42">
        <f>SUMPRODUCT($A$7:$G$7,Table7[[#This Row],[co-oif]:[southeast]])</f>
        <v>5967.6531311486406</v>
      </c>
      <c r="J152" s="37">
        <f>ABS((Table7[[#This Row],[charges($)]]-Table7[[#This Row],[new charge]])/Table7[[#This Row],[charges($)]])</f>
        <v>0.67134630002161932</v>
      </c>
      <c r="L152" s="26">
        <v>118</v>
      </c>
      <c r="M152" s="26">
        <v>28315.402381234486</v>
      </c>
      <c r="N152" s="26">
        <v>-9207.6227812344841</v>
      </c>
    </row>
    <row r="153" spans="1:14">
      <c r="A153" s="21">
        <v>1</v>
      </c>
      <c r="B153" s="34">
        <v>30</v>
      </c>
      <c r="C153" s="35">
        <v>28.69</v>
      </c>
      <c r="D153" s="35">
        <v>3</v>
      </c>
      <c r="E153" s="35">
        <v>1</v>
      </c>
      <c r="F153" s="35">
        <v>1</v>
      </c>
      <c r="G153" s="35">
        <v>0</v>
      </c>
      <c r="H153" s="35">
        <v>20745.989099999999</v>
      </c>
      <c r="I153" s="42">
        <f>SUMPRODUCT($A$7:$G$7,Table7[[#This Row],[co-oif]:[southeast]])</f>
        <v>30210.690003636766</v>
      </c>
      <c r="J153" s="37">
        <f>ABS((Table7[[#This Row],[charges($)]]-Table7[[#This Row],[new charge]])/Table7[[#This Row],[charges($)]])</f>
        <v>0.45621834938864242</v>
      </c>
      <c r="L153" s="26">
        <v>119</v>
      </c>
      <c r="M153" s="26">
        <v>8863.6701167450756</v>
      </c>
      <c r="N153" s="26">
        <v>-262.34081674507615</v>
      </c>
    </row>
    <row r="154" spans="1:14">
      <c r="A154" s="21">
        <v>1</v>
      </c>
      <c r="B154" s="36">
        <v>29</v>
      </c>
      <c r="C154" s="37">
        <v>38.83</v>
      </c>
      <c r="D154" s="37">
        <v>3</v>
      </c>
      <c r="E154" s="37">
        <v>0</v>
      </c>
      <c r="F154" s="37">
        <v>0</v>
      </c>
      <c r="G154" s="37">
        <v>1</v>
      </c>
      <c r="H154" s="37">
        <v>5138.2566999999999</v>
      </c>
      <c r="I154" s="42">
        <f>SUMPRODUCT($A$7:$G$7,Table7[[#This Row],[co-oif]:[southeast]])</f>
        <v>9024.1877291541514</v>
      </c>
      <c r="J154" s="37">
        <f>ABS((Table7[[#This Row],[charges($)]]-Table7[[#This Row],[new charge]])/Table7[[#This Row],[charges($)]])</f>
        <v>0.75627421050298083</v>
      </c>
      <c r="L154" s="26">
        <v>120</v>
      </c>
      <c r="M154" s="26">
        <v>6027.3393447711169</v>
      </c>
      <c r="N154" s="26">
        <v>659.09195522888331</v>
      </c>
    </row>
    <row r="155" spans="1:14">
      <c r="A155" s="21">
        <v>1</v>
      </c>
      <c r="B155" s="34">
        <v>46</v>
      </c>
      <c r="C155" s="35">
        <v>30.495000000000001</v>
      </c>
      <c r="D155" s="35">
        <v>3</v>
      </c>
      <c r="E155" s="35">
        <v>1</v>
      </c>
      <c r="F155" s="35">
        <v>1</v>
      </c>
      <c r="G155" s="35">
        <v>0</v>
      </c>
      <c r="H155" s="35">
        <v>40720.551050000002</v>
      </c>
      <c r="I155" s="42">
        <f>SUMPRODUCT($A$7:$G$7,Table7[[#This Row],[co-oif]:[southeast]])</f>
        <v>34925.834595047978</v>
      </c>
      <c r="J155" s="37">
        <f>ABS((Table7[[#This Row],[charges($)]]-Table7[[#This Row],[new charge]])/Table7[[#This Row],[charges($)]])</f>
        <v>0.14230447048314254</v>
      </c>
      <c r="L155" s="26">
        <v>121</v>
      </c>
      <c r="M155" s="26">
        <v>12282.611484823776</v>
      </c>
      <c r="N155" s="26">
        <v>-4542.2744848237753</v>
      </c>
    </row>
    <row r="156" spans="1:14">
      <c r="A156" s="21">
        <v>1</v>
      </c>
      <c r="B156" s="36">
        <v>51</v>
      </c>
      <c r="C156" s="37">
        <v>37.729999999999997</v>
      </c>
      <c r="D156" s="37">
        <v>1</v>
      </c>
      <c r="E156" s="37">
        <v>0</v>
      </c>
      <c r="F156" s="37">
        <v>0</v>
      </c>
      <c r="G156" s="37">
        <v>1</v>
      </c>
      <c r="H156" s="37">
        <v>9877.6077000000005</v>
      </c>
      <c r="I156" s="42">
        <f>SUMPRODUCT($A$7:$G$7,Table7[[#This Row],[co-oif]:[southeast]])</f>
        <v>13373.341474684446</v>
      </c>
      <c r="J156" s="37">
        <f>ABS((Table7[[#This Row],[charges($)]]-Table7[[#This Row],[new charge]])/Table7[[#This Row],[charges($)]])</f>
        <v>0.35390490094929017</v>
      </c>
      <c r="L156" s="26">
        <v>122</v>
      </c>
      <c r="M156" s="26">
        <v>203.6933651880465</v>
      </c>
      <c r="N156" s="26">
        <v>1501.9311348119534</v>
      </c>
    </row>
    <row r="157" spans="1:14">
      <c r="A157" s="21">
        <v>1</v>
      </c>
      <c r="B157" s="34">
        <v>53</v>
      </c>
      <c r="C157" s="35">
        <v>37.43</v>
      </c>
      <c r="D157" s="35">
        <v>1</v>
      </c>
      <c r="E157" s="35">
        <v>0</v>
      </c>
      <c r="F157" s="35">
        <v>0</v>
      </c>
      <c r="G157" s="35">
        <v>0</v>
      </c>
      <c r="H157" s="35">
        <v>10959.6947</v>
      </c>
      <c r="I157" s="42">
        <f>SUMPRODUCT($A$7:$G$7,Table7[[#This Row],[co-oif]:[southeast]])</f>
        <v>14366.224353757632</v>
      </c>
      <c r="J157" s="37">
        <f>ABS((Table7[[#This Row],[charges($)]]-Table7[[#This Row],[new charge]])/Table7[[#This Row],[charges($)]])</f>
        <v>0.31082340767737193</v>
      </c>
      <c r="L157" s="26">
        <v>123</v>
      </c>
      <c r="M157" s="26">
        <v>2591.8845021236766</v>
      </c>
      <c r="N157" s="26">
        <v>-334.40925212367665</v>
      </c>
    </row>
    <row r="158" spans="1:14">
      <c r="A158" s="21">
        <v>1</v>
      </c>
      <c r="B158" s="36">
        <v>19</v>
      </c>
      <c r="C158" s="37">
        <v>28.4</v>
      </c>
      <c r="D158" s="37">
        <v>1</v>
      </c>
      <c r="E158" s="37">
        <v>1</v>
      </c>
      <c r="F158" s="37">
        <v>0</v>
      </c>
      <c r="G158" s="37">
        <v>0</v>
      </c>
      <c r="H158" s="37">
        <v>1842.519</v>
      </c>
      <c r="I158" s="42">
        <f>SUMPRODUCT($A$7:$G$7,Table7[[#This Row],[co-oif]:[southeast]])</f>
        <v>2482.6212208712964</v>
      </c>
      <c r="J158" s="37">
        <f>ABS((Table7[[#This Row],[charges($)]]-Table7[[#This Row],[new charge]])/Table7[[#This Row],[charges($)]])</f>
        <v>0.34740603536316117</v>
      </c>
      <c r="L158" s="26">
        <v>124</v>
      </c>
      <c r="M158" s="26">
        <v>33759.374613515916</v>
      </c>
      <c r="N158" s="26">
        <v>5797.1198864840844</v>
      </c>
    </row>
    <row r="159" spans="1:14">
      <c r="A159" s="21">
        <v>1</v>
      </c>
      <c r="B159" s="34">
        <v>35</v>
      </c>
      <c r="C159" s="35">
        <v>24.13</v>
      </c>
      <c r="D159" s="35">
        <v>1</v>
      </c>
      <c r="E159" s="35">
        <v>1</v>
      </c>
      <c r="F159" s="35">
        <v>0</v>
      </c>
      <c r="G159" s="35">
        <v>0</v>
      </c>
      <c r="H159" s="35">
        <v>5125.2156999999997</v>
      </c>
      <c r="I159" s="42">
        <f>SUMPRODUCT($A$7:$G$7,Table7[[#This Row],[co-oif]:[southeast]])</f>
        <v>5168.9397109782985</v>
      </c>
      <c r="J159" s="37">
        <f>ABS((Table7[[#This Row],[charges($)]]-Table7[[#This Row],[new charge]])/Table7[[#This Row],[charges($)]])</f>
        <v>8.5311552796302394E-3</v>
      </c>
      <c r="L159" s="26">
        <v>125</v>
      </c>
      <c r="M159" s="26">
        <v>12588.171813568913</v>
      </c>
      <c r="N159" s="26">
        <v>-2473.1629635689133</v>
      </c>
    </row>
    <row r="160" spans="1:14">
      <c r="A160" s="21">
        <v>1</v>
      </c>
      <c r="B160" s="36">
        <v>48</v>
      </c>
      <c r="C160" s="37">
        <v>29.7</v>
      </c>
      <c r="D160" s="37">
        <v>0</v>
      </c>
      <c r="E160" s="37">
        <v>1</v>
      </c>
      <c r="F160" s="37">
        <v>0</v>
      </c>
      <c r="G160" s="37">
        <v>1</v>
      </c>
      <c r="H160" s="37">
        <v>7789.6350000000002</v>
      </c>
      <c r="I160" s="42">
        <f>SUMPRODUCT($A$7:$G$7,Table7[[#This Row],[co-oif]:[southeast]])</f>
        <v>9322.3844832023988</v>
      </c>
      <c r="J160" s="37">
        <f>ABS((Table7[[#This Row],[charges($)]]-Table7[[#This Row],[new charge]])/Table7[[#This Row],[charges($)]])</f>
        <v>0.19676781815866834</v>
      </c>
      <c r="L160" s="26">
        <v>126</v>
      </c>
      <c r="M160" s="26">
        <v>4070.5594232332351</v>
      </c>
      <c r="N160" s="26">
        <v>-685.16027323323488</v>
      </c>
    </row>
    <row r="161" spans="1:14">
      <c r="A161" s="21">
        <v>1</v>
      </c>
      <c r="B161" s="34">
        <v>32</v>
      </c>
      <c r="C161" s="35">
        <v>37.145000000000003</v>
      </c>
      <c r="D161" s="35">
        <v>3</v>
      </c>
      <c r="E161" s="35">
        <v>0</v>
      </c>
      <c r="F161" s="35">
        <v>0</v>
      </c>
      <c r="G161" s="35">
        <v>0</v>
      </c>
      <c r="H161" s="35">
        <v>6334.3435499999996</v>
      </c>
      <c r="I161" s="42">
        <f>SUMPRODUCT($A$7:$G$7,Table7[[#This Row],[co-oif]:[southeast]])</f>
        <v>9811.552973197171</v>
      </c>
      <c r="J161" s="37">
        <f>ABS((Table7[[#This Row],[charges($)]]-Table7[[#This Row],[new charge]])/Table7[[#This Row],[charges($)]])</f>
        <v>0.54894550567866995</v>
      </c>
      <c r="L161" s="26">
        <v>127</v>
      </c>
      <c r="M161" s="26">
        <v>25975.467183298766</v>
      </c>
      <c r="N161" s="26">
        <v>-8894.3871832987643</v>
      </c>
    </row>
    <row r="162" spans="1:14">
      <c r="A162" s="21">
        <v>1</v>
      </c>
      <c r="B162" s="36">
        <v>42</v>
      </c>
      <c r="C162" s="37">
        <v>23.37</v>
      </c>
      <c r="D162" s="37">
        <v>0</v>
      </c>
      <c r="E162" s="37">
        <v>0</v>
      </c>
      <c r="F162" s="37">
        <v>1</v>
      </c>
      <c r="G162" s="37">
        <v>0</v>
      </c>
      <c r="H162" s="37">
        <v>19964.746299999999</v>
      </c>
      <c r="I162" s="42">
        <f>SUMPRODUCT($A$7:$G$7,Table7[[#This Row],[co-oif]:[southeast]])</f>
        <v>30240.519236471722</v>
      </c>
      <c r="J162" s="37">
        <f>ABS((Table7[[#This Row],[charges($)]]-Table7[[#This Row],[new charge]])/Table7[[#This Row],[charges($)]])</f>
        <v>0.51469589355471668</v>
      </c>
      <c r="L162" s="26">
        <v>128</v>
      </c>
      <c r="M162" s="26">
        <v>13630.206224498321</v>
      </c>
      <c r="N162" s="26">
        <v>-3995.6682244983203</v>
      </c>
    </row>
    <row r="163" spans="1:14">
      <c r="A163" s="21">
        <v>1</v>
      </c>
      <c r="B163" s="34">
        <v>40</v>
      </c>
      <c r="C163" s="35">
        <v>25.46</v>
      </c>
      <c r="D163" s="35">
        <v>1</v>
      </c>
      <c r="E163" s="35">
        <v>0</v>
      </c>
      <c r="F163" s="35">
        <v>0</v>
      </c>
      <c r="G163" s="35">
        <v>0</v>
      </c>
      <c r="H163" s="35">
        <v>7077.1894000000002</v>
      </c>
      <c r="I163" s="42">
        <f>SUMPRODUCT($A$7:$G$7,Table7[[#This Row],[co-oif]:[southeast]])</f>
        <v>7027.4083603278041</v>
      </c>
      <c r="J163" s="37">
        <f>ABS((Table7[[#This Row],[charges($)]]-Table7[[#This Row],[new charge]])/Table7[[#This Row],[charges($)]])</f>
        <v>7.0340126367391172E-3</v>
      </c>
      <c r="L163" s="26">
        <v>129</v>
      </c>
      <c r="M163" s="26">
        <v>26736.398445794439</v>
      </c>
      <c r="N163" s="26">
        <v>5997.7878542055623</v>
      </c>
    </row>
    <row r="164" spans="1:14">
      <c r="A164" s="21">
        <v>1</v>
      </c>
      <c r="B164" s="36">
        <v>44</v>
      </c>
      <c r="C164" s="37">
        <v>39.520000000000003</v>
      </c>
      <c r="D164" s="37">
        <v>0</v>
      </c>
      <c r="E164" s="37">
        <v>1</v>
      </c>
      <c r="F164" s="37">
        <v>0</v>
      </c>
      <c r="G164" s="37">
        <v>0</v>
      </c>
      <c r="H164" s="37">
        <v>6948.7007999999996</v>
      </c>
      <c r="I164" s="42">
        <f>SUMPRODUCT($A$7:$G$7,Table7[[#This Row],[co-oif]:[southeast]])</f>
        <v>12152.84646354476</v>
      </c>
      <c r="J164" s="37">
        <f>ABS((Table7[[#This Row],[charges($)]]-Table7[[#This Row],[new charge]])/Table7[[#This Row],[charges($)]])</f>
        <v>0.74893794010309966</v>
      </c>
      <c r="L164" s="26">
        <v>130</v>
      </c>
      <c r="M164" s="26">
        <v>9938.9720201129148</v>
      </c>
      <c r="N164" s="26">
        <v>-3856.5670201129151</v>
      </c>
    </row>
    <row r="165" spans="1:14">
      <c r="A165" s="21">
        <v>1</v>
      </c>
      <c r="B165" s="34">
        <v>48</v>
      </c>
      <c r="C165" s="35">
        <v>24.42</v>
      </c>
      <c r="D165" s="35">
        <v>0</v>
      </c>
      <c r="E165" s="35">
        <v>1</v>
      </c>
      <c r="F165" s="35">
        <v>1</v>
      </c>
      <c r="G165" s="35">
        <v>1</v>
      </c>
      <c r="H165" s="35">
        <v>21223.675800000001</v>
      </c>
      <c r="I165" s="42">
        <f>SUMPRODUCT($A$7:$G$7,Table7[[#This Row],[co-oif]:[southeast]])</f>
        <v>31425.088204870033</v>
      </c>
      <c r="J165" s="37">
        <f>ABS((Table7[[#This Row],[charges($)]]-Table7[[#This Row],[new charge]])/Table7[[#This Row],[charges($)]])</f>
        <v>0.48066190329151331</v>
      </c>
      <c r="L165" s="26">
        <v>131</v>
      </c>
      <c r="M165" s="26">
        <v>11790.827006190024</v>
      </c>
      <c r="N165" s="26">
        <v>1024.6179438099753</v>
      </c>
    </row>
    <row r="166" spans="1:14">
      <c r="A166" s="21">
        <v>1</v>
      </c>
      <c r="B166" s="36">
        <v>18</v>
      </c>
      <c r="C166" s="37">
        <v>25.175000000000001</v>
      </c>
      <c r="D166" s="37">
        <v>0</v>
      </c>
      <c r="E166" s="37">
        <v>1</v>
      </c>
      <c r="F166" s="37">
        <v>1</v>
      </c>
      <c r="G166" s="37">
        <v>0</v>
      </c>
      <c r="H166" s="37">
        <v>15518.180249999999</v>
      </c>
      <c r="I166" s="42">
        <f>SUMPRODUCT($A$7:$G$7,Table7[[#This Row],[co-oif]:[southeast]])</f>
        <v>24545.619969035881</v>
      </c>
      <c r="J166" s="37">
        <f>ABS((Table7[[#This Row],[charges($)]]-Table7[[#This Row],[new charge]])/Table7[[#This Row],[charges($)]])</f>
        <v>0.58173313968536233</v>
      </c>
      <c r="L166" s="26">
        <v>132</v>
      </c>
      <c r="M166" s="26">
        <v>10813.724206629995</v>
      </c>
      <c r="N166" s="26">
        <v>2802.6343933700045</v>
      </c>
    </row>
    <row r="167" spans="1:14">
      <c r="A167" s="21">
        <v>1</v>
      </c>
      <c r="B167" s="34">
        <v>30</v>
      </c>
      <c r="C167" s="35">
        <v>35.53</v>
      </c>
      <c r="D167" s="35">
        <v>0</v>
      </c>
      <c r="E167" s="35">
        <v>1</v>
      </c>
      <c r="F167" s="35">
        <v>1</v>
      </c>
      <c r="G167" s="35">
        <v>1</v>
      </c>
      <c r="H167" s="35">
        <v>36950.256699999998</v>
      </c>
      <c r="I167" s="42">
        <f>SUMPRODUCT($A$7:$G$7,Table7[[#This Row],[co-oif]:[southeast]])</f>
        <v>30509.034981911125</v>
      </c>
      <c r="J167" s="37">
        <f>ABS((Table7[[#This Row],[charges($)]]-Table7[[#This Row],[new charge]])/Table7[[#This Row],[charges($)]])</f>
        <v>0.17432143355282489</v>
      </c>
      <c r="L167" s="26">
        <v>133</v>
      </c>
      <c r="M167" s="26">
        <v>14324.238658237906</v>
      </c>
      <c r="N167" s="26">
        <v>-3160.6706582379065</v>
      </c>
    </row>
    <row r="168" spans="1:14">
      <c r="A168" s="21">
        <v>1</v>
      </c>
      <c r="B168" s="36">
        <v>50</v>
      </c>
      <c r="C168" s="37">
        <v>27.83</v>
      </c>
      <c r="D168" s="37">
        <v>3</v>
      </c>
      <c r="E168" s="37">
        <v>0</v>
      </c>
      <c r="F168" s="37">
        <v>0</v>
      </c>
      <c r="G168" s="37">
        <v>1</v>
      </c>
      <c r="H168" s="37">
        <v>19749.383379999999</v>
      </c>
      <c r="I168" s="42">
        <f>SUMPRODUCT($A$7:$G$7,Table7[[#This Row],[co-oif]:[southeast]])</f>
        <v>10748.040857238599</v>
      </c>
      <c r="J168" s="37">
        <f>ABS((Table7[[#This Row],[charges($)]]-Table7[[#This Row],[new charge]])/Table7[[#This Row],[charges($)]])</f>
        <v>0.45577840834650912</v>
      </c>
      <c r="L168" s="26">
        <v>134</v>
      </c>
      <c r="M168" s="26">
        <v>1063.5181603077438</v>
      </c>
      <c r="N168" s="26">
        <v>569.04628969225632</v>
      </c>
    </row>
    <row r="169" spans="1:14">
      <c r="A169" s="21">
        <v>1</v>
      </c>
      <c r="B169" s="34">
        <v>42</v>
      </c>
      <c r="C169" s="35">
        <v>26.6</v>
      </c>
      <c r="D169" s="35">
        <v>0</v>
      </c>
      <c r="E169" s="35">
        <v>0</v>
      </c>
      <c r="F169" s="35">
        <v>1</v>
      </c>
      <c r="G169" s="35">
        <v>0</v>
      </c>
      <c r="H169" s="35">
        <v>21348.705999999998</v>
      </c>
      <c r="I169" s="42">
        <f>SUMPRODUCT($A$7:$G$7,Table7[[#This Row],[co-oif]:[southeast]])</f>
        <v>31319.220192391491</v>
      </c>
      <c r="J169" s="37">
        <f>ABS((Table7[[#This Row],[charges($)]]-Table7[[#This Row],[new charge]])/Table7[[#This Row],[charges($)]])</f>
        <v>0.46703131292320449</v>
      </c>
      <c r="L169" s="26">
        <v>135</v>
      </c>
      <c r="M169" s="26">
        <v>2528.4315047166301</v>
      </c>
      <c r="N169" s="26">
        <v>-71.220354716630027</v>
      </c>
    </row>
    <row r="170" spans="1:14">
      <c r="A170" s="21">
        <v>1</v>
      </c>
      <c r="B170" s="36">
        <v>18</v>
      </c>
      <c r="C170" s="37">
        <v>36.85</v>
      </c>
      <c r="D170" s="37">
        <v>0</v>
      </c>
      <c r="E170" s="37">
        <v>0</v>
      </c>
      <c r="F170" s="37">
        <v>1</v>
      </c>
      <c r="G170" s="37">
        <v>1</v>
      </c>
      <c r="H170" s="37">
        <v>36149.483500000002</v>
      </c>
      <c r="I170" s="42">
        <f>SUMPRODUCT($A$7:$G$7,Table7[[#This Row],[co-oif]:[southeast]])</f>
        <v>27994.801564021105</v>
      </c>
      <c r="J170" s="37">
        <f>ABS((Table7[[#This Row],[charges($)]]-Table7[[#This Row],[new charge]])/Table7[[#This Row],[charges($)]])</f>
        <v>0.2255822530902522</v>
      </c>
      <c r="L170" s="26">
        <v>136</v>
      </c>
      <c r="M170" s="26">
        <v>2217.9820503582432</v>
      </c>
      <c r="N170" s="26">
        <v>-62.300550358243072</v>
      </c>
    </row>
    <row r="171" spans="1:14">
      <c r="A171" s="21">
        <v>1</v>
      </c>
      <c r="B171" s="34">
        <v>54</v>
      </c>
      <c r="C171" s="35">
        <v>39.6</v>
      </c>
      <c r="D171" s="35">
        <v>1</v>
      </c>
      <c r="E171" s="35">
        <v>1</v>
      </c>
      <c r="F171" s="35">
        <v>0</v>
      </c>
      <c r="G171" s="35">
        <v>0</v>
      </c>
      <c r="H171" s="35">
        <v>10450.552</v>
      </c>
      <c r="I171" s="42">
        <f>SUMPRODUCT($A$7:$G$7,Table7[[#This Row],[co-oif]:[southeast]])</f>
        <v>15218.754627791355</v>
      </c>
      <c r="J171" s="37">
        <f>ABS((Table7[[#This Row],[charges($)]]-Table7[[#This Row],[new charge]])/Table7[[#This Row],[charges($)]])</f>
        <v>0.45626323162559795</v>
      </c>
      <c r="L171" s="26">
        <v>137</v>
      </c>
      <c r="M171" s="26">
        <v>3917.2332279035418</v>
      </c>
      <c r="N171" s="26">
        <v>-2655.7912279035418</v>
      </c>
    </row>
    <row r="172" spans="1:14">
      <c r="A172" s="21">
        <v>1</v>
      </c>
      <c r="B172" s="36">
        <v>32</v>
      </c>
      <c r="C172" s="37">
        <v>29.8</v>
      </c>
      <c r="D172" s="37">
        <v>2</v>
      </c>
      <c r="E172" s="37">
        <v>0</v>
      </c>
      <c r="F172" s="37">
        <v>0</v>
      </c>
      <c r="G172" s="37">
        <v>0</v>
      </c>
      <c r="H172" s="37">
        <v>5152.134</v>
      </c>
      <c r="I172" s="42">
        <f>SUMPRODUCT($A$7:$G$7,Table7[[#This Row],[co-oif]:[southeast]])</f>
        <v>6889.6157635193895</v>
      </c>
      <c r="J172" s="37">
        <f>ABS((Table7[[#This Row],[charges($)]]-Table7[[#This Row],[new charge]])/Table7[[#This Row],[charges($)]])</f>
        <v>0.33723535985659331</v>
      </c>
      <c r="L172" s="26">
        <v>138</v>
      </c>
      <c r="M172" s="26">
        <v>1707.6761247519573</v>
      </c>
      <c r="N172" s="26">
        <v>338.00912524804266</v>
      </c>
    </row>
    <row r="173" spans="1:14">
      <c r="A173" s="21">
        <v>1</v>
      </c>
      <c r="B173" s="34">
        <v>37</v>
      </c>
      <c r="C173" s="35">
        <v>29.64</v>
      </c>
      <c r="D173" s="35">
        <v>0</v>
      </c>
      <c r="E173" s="35">
        <v>1</v>
      </c>
      <c r="F173" s="35">
        <v>0</v>
      </c>
      <c r="G173" s="35">
        <v>0</v>
      </c>
      <c r="H173" s="35">
        <v>5028.1466</v>
      </c>
      <c r="I173" s="42">
        <f>SUMPRODUCT($A$7:$G$7,Table7[[#This Row],[co-oif]:[southeast]])</f>
        <v>7054.1413601090317</v>
      </c>
      <c r="J173" s="37">
        <f>ABS((Table7[[#This Row],[charges($)]]-Table7[[#This Row],[new charge]])/Table7[[#This Row],[charges($)]])</f>
        <v>0.40293072602716706</v>
      </c>
      <c r="L173" s="26">
        <v>139</v>
      </c>
      <c r="M173" s="26">
        <v>13135.356133337429</v>
      </c>
      <c r="N173" s="26">
        <v>14187.377726662571</v>
      </c>
    </row>
    <row r="174" spans="1:14">
      <c r="A174" s="21">
        <v>1</v>
      </c>
      <c r="B174" s="36">
        <v>47</v>
      </c>
      <c r="C174" s="37">
        <v>28.215</v>
      </c>
      <c r="D174" s="37">
        <v>4</v>
      </c>
      <c r="E174" s="37">
        <v>1</v>
      </c>
      <c r="F174" s="37">
        <v>0</v>
      </c>
      <c r="G174" s="37">
        <v>0</v>
      </c>
      <c r="H174" s="37">
        <v>10407.085849999999</v>
      </c>
      <c r="I174" s="42">
        <f>SUMPRODUCT($A$7:$G$7,Table7[[#This Row],[co-oif]:[southeast]])</f>
        <v>11024.36873780032</v>
      </c>
      <c r="J174" s="37">
        <f>ABS((Table7[[#This Row],[charges($)]]-Table7[[#This Row],[new charge]])/Table7[[#This Row],[charges($)]])</f>
        <v>5.9313711513230206E-2</v>
      </c>
      <c r="L174" s="26">
        <v>140</v>
      </c>
      <c r="M174" s="26">
        <v>5452.0182299686476</v>
      </c>
      <c r="N174" s="26">
        <v>-3285.2862299686476</v>
      </c>
    </row>
    <row r="175" spans="1:14">
      <c r="A175" s="21">
        <v>1</v>
      </c>
      <c r="B175" s="34">
        <v>20</v>
      </c>
      <c r="C175" s="35">
        <v>37</v>
      </c>
      <c r="D175" s="35">
        <v>5</v>
      </c>
      <c r="E175" s="35">
        <v>0</v>
      </c>
      <c r="F175" s="35">
        <v>0</v>
      </c>
      <c r="G175" s="35">
        <v>0</v>
      </c>
      <c r="H175" s="35">
        <v>4830.63</v>
      </c>
      <c r="I175" s="42">
        <f>SUMPRODUCT($A$7:$G$7,Table7[[#This Row],[co-oif]:[southeast]])</f>
        <v>7616.8283106062827</v>
      </c>
      <c r="J175" s="37">
        <f>ABS((Table7[[#This Row],[charges($)]]-Table7[[#This Row],[new charge]])/Table7[[#This Row],[charges($)]])</f>
        <v>0.57677742046198577</v>
      </c>
      <c r="L175" s="26">
        <v>141</v>
      </c>
      <c r="M175" s="26">
        <v>4809.8193297412372</v>
      </c>
      <c r="N175" s="26">
        <v>22566.085450258764</v>
      </c>
    </row>
    <row r="176" spans="1:14">
      <c r="A176" s="21">
        <v>1</v>
      </c>
      <c r="B176" s="36">
        <v>32</v>
      </c>
      <c r="C176" s="37">
        <v>33.155000000000001</v>
      </c>
      <c r="D176" s="37">
        <v>3</v>
      </c>
      <c r="E176" s="37">
        <v>0</v>
      </c>
      <c r="F176" s="37">
        <v>0</v>
      </c>
      <c r="G176" s="37">
        <v>0</v>
      </c>
      <c r="H176" s="37">
        <v>6128.79745</v>
      </c>
      <c r="I176" s="42">
        <f>SUMPRODUCT($A$7:$G$7,Table7[[#This Row],[co-oif]:[southeast]])</f>
        <v>8479.0400276492219</v>
      </c>
      <c r="J176" s="37">
        <f>ABS((Table7[[#This Row],[charges($)]]-Table7[[#This Row],[new charge]])/Table7[[#This Row],[charges($)]])</f>
        <v>0.38347532233247844</v>
      </c>
      <c r="L176" s="26">
        <v>142</v>
      </c>
      <c r="M176" s="26">
        <v>5647.6797191133801</v>
      </c>
      <c r="N176" s="26">
        <v>-2157.1306191133799</v>
      </c>
    </row>
    <row r="177" spans="1:14">
      <c r="A177" s="21">
        <v>1</v>
      </c>
      <c r="B177" s="34">
        <v>19</v>
      </c>
      <c r="C177" s="35">
        <v>31.824999999999999</v>
      </c>
      <c r="D177" s="35">
        <v>1</v>
      </c>
      <c r="E177" s="35">
        <v>0</v>
      </c>
      <c r="F177" s="35">
        <v>0</v>
      </c>
      <c r="G177" s="35">
        <v>0</v>
      </c>
      <c r="H177" s="35">
        <v>2719.2797500000001</v>
      </c>
      <c r="I177" s="42">
        <f>SUMPRODUCT($A$7:$G$7,Table7[[#This Row],[co-oif]:[southeast]])</f>
        <v>3755.6360586556998</v>
      </c>
      <c r="J177" s="37">
        <f>ABS((Table7[[#This Row],[charges($)]]-Table7[[#This Row],[new charge]])/Table7[[#This Row],[charges($)]])</f>
        <v>0.38111426698768291</v>
      </c>
      <c r="L177" s="26">
        <v>143</v>
      </c>
      <c r="M177" s="26">
        <v>29058.633125627406</v>
      </c>
      <c r="N177" s="26">
        <v>-10086.138125627407</v>
      </c>
    </row>
    <row r="178" spans="1:14">
      <c r="A178" s="21">
        <v>1</v>
      </c>
      <c r="B178" s="36">
        <v>27</v>
      </c>
      <c r="C178" s="37">
        <v>18.905000000000001</v>
      </c>
      <c r="D178" s="37">
        <v>3</v>
      </c>
      <c r="E178" s="37">
        <v>1</v>
      </c>
      <c r="F178" s="37">
        <v>0</v>
      </c>
      <c r="G178" s="37">
        <v>0</v>
      </c>
      <c r="H178" s="37">
        <v>4827.9049500000001</v>
      </c>
      <c r="I178" s="42">
        <f>SUMPRODUCT($A$7:$G$7,Table7[[#This Row],[co-oif]:[southeast]])</f>
        <v>2305.767554620641</v>
      </c>
      <c r="J178" s="37">
        <f>ABS((Table7[[#This Row],[charges($)]]-Table7[[#This Row],[new charge]])/Table7[[#This Row],[charges($)]])</f>
        <v>0.52240825399418001</v>
      </c>
      <c r="L178" s="26">
        <v>144</v>
      </c>
      <c r="M178" s="26">
        <v>5967.6531311486406</v>
      </c>
      <c r="N178" s="26">
        <v>12190.222868851361</v>
      </c>
    </row>
    <row r="179" spans="1:14">
      <c r="A179" s="21">
        <v>1</v>
      </c>
      <c r="B179" s="34">
        <v>63</v>
      </c>
      <c r="C179" s="35">
        <v>41.47</v>
      </c>
      <c r="D179" s="35">
        <v>0</v>
      </c>
      <c r="E179" s="35">
        <v>1</v>
      </c>
      <c r="F179" s="35">
        <v>0</v>
      </c>
      <c r="G179" s="35">
        <v>1</v>
      </c>
      <c r="H179" s="35">
        <v>13405.390299999999</v>
      </c>
      <c r="I179" s="42">
        <f>SUMPRODUCT($A$7:$G$7,Table7[[#This Row],[co-oif]:[southeast]])</f>
        <v>17108.450487288243</v>
      </c>
      <c r="J179" s="37">
        <f>ABS((Table7[[#This Row],[charges($)]]-Table7[[#This Row],[new charge]])/Table7[[#This Row],[charges($)]])</f>
        <v>0.27623665588373386</v>
      </c>
      <c r="L179" s="26">
        <v>145</v>
      </c>
      <c r="M179" s="26">
        <v>30210.690003636766</v>
      </c>
      <c r="N179" s="26">
        <v>-9464.7009036367672</v>
      </c>
    </row>
    <row r="180" spans="1:14">
      <c r="A180" s="21">
        <v>1</v>
      </c>
      <c r="B180" s="36">
        <v>49</v>
      </c>
      <c r="C180" s="37">
        <v>30.3</v>
      </c>
      <c r="D180" s="37">
        <v>0</v>
      </c>
      <c r="E180" s="37">
        <v>1</v>
      </c>
      <c r="F180" s="37">
        <v>0</v>
      </c>
      <c r="G180" s="37">
        <v>0</v>
      </c>
      <c r="H180" s="37">
        <v>8116.68</v>
      </c>
      <c r="I180" s="42">
        <f>SUMPRODUCT($A$7:$G$7,Table7[[#This Row],[co-oif]:[southeast]])</f>
        <v>10358.812872345665</v>
      </c>
      <c r="J180" s="37">
        <f>ABS((Table7[[#This Row],[charges($)]]-Table7[[#This Row],[new charge]])/Table7[[#This Row],[charges($)]])</f>
        <v>0.27623768244475133</v>
      </c>
      <c r="L180" s="26">
        <v>146</v>
      </c>
      <c r="M180" s="26">
        <v>9024.1877291541514</v>
      </c>
      <c r="N180" s="26">
        <v>-3885.9310291541515</v>
      </c>
    </row>
    <row r="181" spans="1:14">
      <c r="A181" s="21">
        <v>1</v>
      </c>
      <c r="B181" s="34">
        <v>18</v>
      </c>
      <c r="C181" s="35">
        <v>15.96</v>
      </c>
      <c r="D181" s="35">
        <v>0</v>
      </c>
      <c r="E181" s="35">
        <v>1</v>
      </c>
      <c r="F181" s="35">
        <v>0</v>
      </c>
      <c r="G181" s="35">
        <v>0</v>
      </c>
      <c r="H181" s="35">
        <v>1694.7963999999999</v>
      </c>
      <c r="I181" s="42">
        <f>SUMPRODUCT($A$7:$G$7,Table7[[#This Row],[co-oif]:[southeast]])</f>
        <v>-2397.8795285008082</v>
      </c>
      <c r="J181" s="37">
        <f>ABS((Table7[[#This Row],[charges($)]]-Table7[[#This Row],[new charge]])/Table7[[#This Row],[charges($)]])</f>
        <v>2.41484813662621</v>
      </c>
      <c r="L181" s="26">
        <v>147</v>
      </c>
      <c r="M181" s="26">
        <v>34925.834595047978</v>
      </c>
      <c r="N181" s="26">
        <v>5794.7164549520239</v>
      </c>
    </row>
    <row r="182" spans="1:14">
      <c r="A182" s="21">
        <v>1</v>
      </c>
      <c r="B182" s="36">
        <v>35</v>
      </c>
      <c r="C182" s="37">
        <v>34.799999999999997</v>
      </c>
      <c r="D182" s="37">
        <v>1</v>
      </c>
      <c r="E182" s="37">
        <v>0</v>
      </c>
      <c r="F182" s="37">
        <v>0</v>
      </c>
      <c r="G182" s="37">
        <v>0</v>
      </c>
      <c r="H182" s="37">
        <v>5246.0469999999996</v>
      </c>
      <c r="I182" s="42">
        <f>SUMPRODUCT($A$7:$G$7,Table7[[#This Row],[co-oif]:[southeast]])</f>
        <v>8861.5175288366099</v>
      </c>
      <c r="J182" s="37">
        <f>ABS((Table7[[#This Row],[charges($)]]-Table7[[#This Row],[new charge]])/Table7[[#This Row],[charges($)]])</f>
        <v>0.68917997281316978</v>
      </c>
      <c r="L182" s="26">
        <v>148</v>
      </c>
      <c r="M182" s="26">
        <v>13373.341474684446</v>
      </c>
      <c r="N182" s="26">
        <v>-3495.733774684446</v>
      </c>
    </row>
    <row r="183" spans="1:14">
      <c r="A183" s="21">
        <v>1</v>
      </c>
      <c r="B183" s="34">
        <v>24</v>
      </c>
      <c r="C183" s="35">
        <v>33.344999999999999</v>
      </c>
      <c r="D183" s="35">
        <v>0</v>
      </c>
      <c r="E183" s="35">
        <v>0</v>
      </c>
      <c r="F183" s="35">
        <v>0</v>
      </c>
      <c r="G183" s="35">
        <v>0</v>
      </c>
      <c r="H183" s="35">
        <v>2855.4375500000001</v>
      </c>
      <c r="I183" s="42">
        <f>SUMPRODUCT($A$7:$G$7,Table7[[#This Row],[co-oif]:[southeast]])</f>
        <v>5079.3887214967854</v>
      </c>
      <c r="J183" s="37">
        <f>ABS((Table7[[#This Row],[charges($)]]-Table7[[#This Row],[new charge]])/Table7[[#This Row],[charges($)]])</f>
        <v>0.77884777115744841</v>
      </c>
      <c r="L183" s="26">
        <v>149</v>
      </c>
      <c r="M183" s="26">
        <v>14366.224353757632</v>
      </c>
      <c r="N183" s="26">
        <v>-3406.5296537576323</v>
      </c>
    </row>
    <row r="184" spans="1:14">
      <c r="A184" s="21">
        <v>1</v>
      </c>
      <c r="B184" s="36">
        <v>63</v>
      </c>
      <c r="C184" s="37">
        <v>37.700000000000003</v>
      </c>
      <c r="D184" s="37">
        <v>0</v>
      </c>
      <c r="E184" s="37">
        <v>0</v>
      </c>
      <c r="F184" s="37">
        <v>1</v>
      </c>
      <c r="G184" s="37">
        <v>0</v>
      </c>
      <c r="H184" s="37">
        <v>48824.45</v>
      </c>
      <c r="I184" s="42">
        <f>SUMPRODUCT($A$7:$G$7,Table7[[#This Row],[co-oif]:[southeast]])</f>
        <v>40423.658808348046</v>
      </c>
      <c r="J184" s="37">
        <f>ABS((Table7[[#This Row],[charges($)]]-Table7[[#This Row],[new charge]])/Table7[[#This Row],[charges($)]])</f>
        <v>0.17206115361569771</v>
      </c>
      <c r="L184" s="26">
        <v>150</v>
      </c>
      <c r="M184" s="26">
        <v>2482.6212208712964</v>
      </c>
      <c r="N184" s="26">
        <v>-640.10222087129637</v>
      </c>
    </row>
    <row r="185" spans="1:14">
      <c r="A185" s="21">
        <v>1</v>
      </c>
      <c r="B185" s="34">
        <v>38</v>
      </c>
      <c r="C185" s="35">
        <v>27.835000000000001</v>
      </c>
      <c r="D185" s="35">
        <v>2</v>
      </c>
      <c r="E185" s="35">
        <v>1</v>
      </c>
      <c r="F185" s="35">
        <v>0</v>
      </c>
      <c r="G185" s="35">
        <v>0</v>
      </c>
      <c r="H185" s="35">
        <v>6455.86265</v>
      </c>
      <c r="I185" s="42">
        <f>SUMPRODUCT($A$7:$G$7,Table7[[#This Row],[co-oif]:[southeast]])</f>
        <v>7646.3150348530971</v>
      </c>
      <c r="J185" s="37">
        <f>ABS((Table7[[#This Row],[charges($)]]-Table7[[#This Row],[new charge]])/Table7[[#This Row],[charges($)]])</f>
        <v>0.18439865427637267</v>
      </c>
      <c r="L185" s="26">
        <v>151</v>
      </c>
      <c r="M185" s="26">
        <v>5168.9397109782985</v>
      </c>
      <c r="N185" s="26">
        <v>-43.724010978298793</v>
      </c>
    </row>
    <row r="186" spans="1:14">
      <c r="A186" s="21">
        <v>1</v>
      </c>
      <c r="B186" s="36">
        <v>54</v>
      </c>
      <c r="C186" s="37">
        <v>29.2</v>
      </c>
      <c r="D186" s="37">
        <v>1</v>
      </c>
      <c r="E186" s="37">
        <v>1</v>
      </c>
      <c r="F186" s="37">
        <v>0</v>
      </c>
      <c r="G186" s="37">
        <v>0</v>
      </c>
      <c r="H186" s="37">
        <v>10436.096</v>
      </c>
      <c r="I186" s="42">
        <f>SUMPRODUCT($A$7:$G$7,Table7[[#This Row],[co-oif]:[southeast]])</f>
        <v>11745.537927616248</v>
      </c>
      <c r="J186" s="37">
        <f>ABS((Table7[[#This Row],[charges($)]]-Table7[[#This Row],[new charge]])/Table7[[#This Row],[charges($)]])</f>
        <v>0.12547239193815848</v>
      </c>
      <c r="L186" s="26">
        <v>152</v>
      </c>
      <c r="M186" s="26">
        <v>9322.3844832023988</v>
      </c>
      <c r="N186" s="26">
        <v>-1532.7494832023986</v>
      </c>
    </row>
    <row r="187" spans="1:14">
      <c r="A187" s="21">
        <v>1</v>
      </c>
      <c r="B187" s="34">
        <v>46</v>
      </c>
      <c r="C187" s="35">
        <v>28.9</v>
      </c>
      <c r="D187" s="35">
        <v>2</v>
      </c>
      <c r="E187" s="35">
        <v>0</v>
      </c>
      <c r="F187" s="35">
        <v>0</v>
      </c>
      <c r="G187" s="35">
        <v>0</v>
      </c>
      <c r="H187" s="35">
        <v>8823.2790000000005</v>
      </c>
      <c r="I187" s="42">
        <f>SUMPRODUCT($A$7:$G$7,Table7[[#This Row],[co-oif]:[southeast]])</f>
        <v>10187.347410235288</v>
      </c>
      <c r="J187" s="37">
        <f>ABS((Table7[[#This Row],[charges($)]]-Table7[[#This Row],[new charge]])/Table7[[#This Row],[charges($)]])</f>
        <v>0.1545988073408183</v>
      </c>
      <c r="L187" s="26">
        <v>153</v>
      </c>
      <c r="M187" s="26">
        <v>9811.552973197171</v>
      </c>
      <c r="N187" s="26">
        <v>-3477.2094231971714</v>
      </c>
    </row>
    <row r="188" spans="1:14">
      <c r="A188" s="21">
        <v>1</v>
      </c>
      <c r="B188" s="36">
        <v>41</v>
      </c>
      <c r="C188" s="37">
        <v>33.155000000000001</v>
      </c>
      <c r="D188" s="37">
        <v>3</v>
      </c>
      <c r="E188" s="37">
        <v>0</v>
      </c>
      <c r="F188" s="37">
        <v>0</v>
      </c>
      <c r="G188" s="37">
        <v>0</v>
      </c>
      <c r="H188" s="37">
        <v>8538.28845</v>
      </c>
      <c r="I188" s="42">
        <f>SUMPRODUCT($A$7:$G$7,Table7[[#This Row],[co-oif]:[southeast]])</f>
        <v>10792.231905424131</v>
      </c>
      <c r="J188" s="37">
        <f>ABS((Table7[[#This Row],[charges($)]]-Table7[[#This Row],[new charge]])/Table7[[#This Row],[charges($)]])</f>
        <v>0.26398071096135556</v>
      </c>
      <c r="L188" s="26">
        <v>154</v>
      </c>
      <c r="M188" s="26">
        <v>30240.519236471722</v>
      </c>
      <c r="N188" s="26">
        <v>-10275.772936471723</v>
      </c>
    </row>
    <row r="189" spans="1:14">
      <c r="A189" s="21">
        <v>1</v>
      </c>
      <c r="B189" s="34">
        <v>58</v>
      </c>
      <c r="C189" s="35">
        <v>28.594999999999999</v>
      </c>
      <c r="D189" s="35">
        <v>0</v>
      </c>
      <c r="E189" s="35">
        <v>1</v>
      </c>
      <c r="F189" s="35">
        <v>0</v>
      </c>
      <c r="G189" s="35">
        <v>0</v>
      </c>
      <c r="H189" s="35">
        <v>11735.87905</v>
      </c>
      <c r="I189" s="42">
        <f>SUMPRODUCT($A$7:$G$7,Table7[[#This Row],[co-oif]:[southeast]])</f>
        <v>12102.597589178402</v>
      </c>
      <c r="J189" s="37">
        <f>ABS((Table7[[#This Row],[charges($)]]-Table7[[#This Row],[new charge]])/Table7[[#This Row],[charges($)]])</f>
        <v>3.1247641324183752E-2</v>
      </c>
      <c r="L189" s="26">
        <v>155</v>
      </c>
      <c r="M189" s="26">
        <v>7027.4083603278041</v>
      </c>
      <c r="N189" s="26">
        <v>49.78103967219613</v>
      </c>
    </row>
    <row r="190" spans="1:14">
      <c r="A190" s="21">
        <v>1</v>
      </c>
      <c r="B190" s="36">
        <v>18</v>
      </c>
      <c r="C190" s="37">
        <v>38.28</v>
      </c>
      <c r="D190" s="37">
        <v>0</v>
      </c>
      <c r="E190" s="37">
        <v>0</v>
      </c>
      <c r="F190" s="37">
        <v>0</v>
      </c>
      <c r="G190" s="37">
        <v>1</v>
      </c>
      <c r="H190" s="37">
        <v>1631.8212000000001</v>
      </c>
      <c r="I190" s="42">
        <f>SUMPRODUCT($A$7:$G$7,Table7[[#This Row],[co-oif]:[southeast]])</f>
        <v>4606.3397370001876</v>
      </c>
      <c r="J190" s="37">
        <f>ABS((Table7[[#This Row],[charges($)]]-Table7[[#This Row],[new charge]])/Table7[[#This Row],[charges($)]])</f>
        <v>1.8228213587372115</v>
      </c>
      <c r="L190" s="26">
        <v>156</v>
      </c>
      <c r="M190" s="26">
        <v>12152.84646354476</v>
      </c>
      <c r="N190" s="26">
        <v>-5204.1456635447603</v>
      </c>
    </row>
    <row r="191" spans="1:14">
      <c r="A191" s="21">
        <v>1</v>
      </c>
      <c r="B191" s="34">
        <v>22</v>
      </c>
      <c r="C191" s="35">
        <v>19.95</v>
      </c>
      <c r="D191" s="35">
        <v>3</v>
      </c>
      <c r="E191" s="35">
        <v>1</v>
      </c>
      <c r="F191" s="35">
        <v>0</v>
      </c>
      <c r="G191" s="35">
        <v>0</v>
      </c>
      <c r="H191" s="35">
        <v>4005.4225000000001</v>
      </c>
      <c r="I191" s="42">
        <f>SUMPRODUCT($A$7:$G$7,Table7[[#This Row],[co-oif]:[southeast]])</f>
        <v>1369.6524415955512</v>
      </c>
      <c r="J191" s="37">
        <f>ABS((Table7[[#This Row],[charges($)]]-Table7[[#This Row],[new charge]])/Table7[[#This Row],[charges($)]])</f>
        <v>0.65805044496665421</v>
      </c>
      <c r="L191" s="26">
        <v>157</v>
      </c>
      <c r="M191" s="26">
        <v>31425.088204870033</v>
      </c>
      <c r="N191" s="26">
        <v>-10201.412404870032</v>
      </c>
    </row>
    <row r="192" spans="1:14">
      <c r="A192" s="21">
        <v>1</v>
      </c>
      <c r="B192" s="36">
        <v>44</v>
      </c>
      <c r="C192" s="37">
        <v>26.41</v>
      </c>
      <c r="D192" s="37">
        <v>0</v>
      </c>
      <c r="E192" s="37">
        <v>0</v>
      </c>
      <c r="F192" s="37">
        <v>0</v>
      </c>
      <c r="G192" s="37">
        <v>0</v>
      </c>
      <c r="H192" s="37">
        <v>7419.4778999999999</v>
      </c>
      <c r="I192" s="42">
        <f>SUMPRODUCT($A$7:$G$7,Table7[[#This Row],[co-oif]:[southeast]])</f>
        <v>7903.7807111949878</v>
      </c>
      <c r="J192" s="37">
        <f>ABS((Table7[[#This Row],[charges($)]]-Table7[[#This Row],[new charge]])/Table7[[#This Row],[charges($)]])</f>
        <v>6.5274513614359306E-2</v>
      </c>
      <c r="L192" s="26">
        <v>158</v>
      </c>
      <c r="M192" s="26">
        <v>24545.619969035881</v>
      </c>
      <c r="N192" s="26">
        <v>-9027.4397190358814</v>
      </c>
    </row>
    <row r="193" spans="1:14">
      <c r="A193" s="21">
        <v>1</v>
      </c>
      <c r="B193" s="34">
        <v>44</v>
      </c>
      <c r="C193" s="35">
        <v>30.69</v>
      </c>
      <c r="D193" s="35">
        <v>2</v>
      </c>
      <c r="E193" s="35">
        <v>1</v>
      </c>
      <c r="F193" s="35">
        <v>0</v>
      </c>
      <c r="G193" s="35">
        <v>1</v>
      </c>
      <c r="H193" s="35">
        <v>7731.4270999999999</v>
      </c>
      <c r="I193" s="42">
        <f>SUMPRODUCT($A$7:$G$7,Table7[[#This Row],[co-oif]:[southeast]])</f>
        <v>9562.8785473546868</v>
      </c>
      <c r="J193" s="37">
        <f>ABS((Table7[[#This Row],[charges($)]]-Table7[[#This Row],[new charge]])/Table7[[#This Row],[charges($)]])</f>
        <v>0.23688400907960278</v>
      </c>
      <c r="L193" s="26">
        <v>159</v>
      </c>
      <c r="M193" s="26">
        <v>30509.034981911125</v>
      </c>
      <c r="N193" s="26">
        <v>6441.2217180888729</v>
      </c>
    </row>
    <row r="194" spans="1:14">
      <c r="A194" s="21">
        <v>1</v>
      </c>
      <c r="B194" s="36">
        <v>36</v>
      </c>
      <c r="C194" s="37">
        <v>41.895000000000003</v>
      </c>
      <c r="D194" s="37">
        <v>3</v>
      </c>
      <c r="E194" s="37">
        <v>1</v>
      </c>
      <c r="F194" s="37">
        <v>1</v>
      </c>
      <c r="G194" s="37">
        <v>0</v>
      </c>
      <c r="H194" s="37">
        <v>43753.337050000002</v>
      </c>
      <c r="I194" s="42">
        <f>SUMPRODUCT($A$7:$G$7,Table7[[#This Row],[co-oif]:[southeast]])</f>
        <v>36162.801241943016</v>
      </c>
      <c r="J194" s="37">
        <f>ABS((Table7[[#This Row],[charges($)]]-Table7[[#This Row],[new charge]])/Table7[[#This Row],[charges($)]])</f>
        <v>0.17348472870498424</v>
      </c>
      <c r="L194" s="26">
        <v>160</v>
      </c>
      <c r="M194" s="26">
        <v>10748.040857238599</v>
      </c>
      <c r="N194" s="26">
        <v>9001.3425227614007</v>
      </c>
    </row>
    <row r="195" spans="1:14">
      <c r="A195" s="21">
        <v>1</v>
      </c>
      <c r="B195" s="34">
        <v>26</v>
      </c>
      <c r="C195" s="35">
        <v>29.92</v>
      </c>
      <c r="D195" s="35">
        <v>2</v>
      </c>
      <c r="E195" s="35">
        <v>0</v>
      </c>
      <c r="F195" s="35">
        <v>0</v>
      </c>
      <c r="G195" s="35">
        <v>1</v>
      </c>
      <c r="H195" s="35">
        <v>3981.9767999999999</v>
      </c>
      <c r="I195" s="42">
        <f>SUMPRODUCT($A$7:$G$7,Table7[[#This Row],[co-oif]:[southeast]])</f>
        <v>4808.5342394705631</v>
      </c>
      <c r="J195" s="37">
        <f>ABS((Table7[[#This Row],[charges($)]]-Table7[[#This Row],[new charge]])/Table7[[#This Row],[charges($)]])</f>
        <v>0.20757464972436887</v>
      </c>
      <c r="L195" s="26">
        <v>161</v>
      </c>
      <c r="M195" s="26">
        <v>31319.220192391491</v>
      </c>
      <c r="N195" s="26">
        <v>-9970.5141923914925</v>
      </c>
    </row>
    <row r="196" spans="1:14">
      <c r="A196" s="21">
        <v>1</v>
      </c>
      <c r="B196" s="36">
        <v>30</v>
      </c>
      <c r="C196" s="37">
        <v>30.9</v>
      </c>
      <c r="D196" s="37">
        <v>3</v>
      </c>
      <c r="E196" s="37">
        <v>0</v>
      </c>
      <c r="F196" s="37">
        <v>0</v>
      </c>
      <c r="G196" s="37">
        <v>0</v>
      </c>
      <c r="H196" s="37">
        <v>5325.6509999999998</v>
      </c>
      <c r="I196" s="42">
        <f>SUMPRODUCT($A$7:$G$7,Table7[[#This Row],[co-oif]:[southeast]])</f>
        <v>7211.9104978653322</v>
      </c>
      <c r="J196" s="37">
        <f>ABS((Table7[[#This Row],[charges($)]]-Table7[[#This Row],[new charge]])/Table7[[#This Row],[charges($)]])</f>
        <v>0.35418383552833871</v>
      </c>
      <c r="L196" s="26">
        <v>162</v>
      </c>
      <c r="M196" s="26">
        <v>27994.801564021105</v>
      </c>
      <c r="N196" s="26">
        <v>8154.6819359788969</v>
      </c>
    </row>
    <row r="197" spans="1:14">
      <c r="A197" s="21">
        <v>1</v>
      </c>
      <c r="B197" s="34">
        <v>41</v>
      </c>
      <c r="C197" s="35">
        <v>32.200000000000003</v>
      </c>
      <c r="D197" s="35">
        <v>1</v>
      </c>
      <c r="E197" s="35">
        <v>0</v>
      </c>
      <c r="F197" s="35">
        <v>0</v>
      </c>
      <c r="G197" s="35">
        <v>0</v>
      </c>
      <c r="H197" s="35">
        <v>6775.9610000000002</v>
      </c>
      <c r="I197" s="42">
        <f>SUMPRODUCT($A$7:$G$7,Table7[[#This Row],[co-oif]:[southeast]])</f>
        <v>9535.3412723094407</v>
      </c>
      <c r="J197" s="37">
        <f>ABS((Table7[[#This Row],[charges($)]]-Table7[[#This Row],[new charge]])/Table7[[#This Row],[charges($)]])</f>
        <v>0.40723083741323785</v>
      </c>
      <c r="L197" s="26">
        <v>163</v>
      </c>
      <c r="M197" s="26">
        <v>15218.754627791355</v>
      </c>
      <c r="N197" s="26">
        <v>-4768.2026277913556</v>
      </c>
    </row>
    <row r="198" spans="1:14">
      <c r="A198" s="21">
        <v>1</v>
      </c>
      <c r="B198" s="36">
        <v>29</v>
      </c>
      <c r="C198" s="37">
        <v>32.11</v>
      </c>
      <c r="D198" s="37">
        <v>2</v>
      </c>
      <c r="E198" s="37">
        <v>0</v>
      </c>
      <c r="F198" s="37">
        <v>0</v>
      </c>
      <c r="G198" s="37">
        <v>0</v>
      </c>
      <c r="H198" s="37">
        <v>4922.9159</v>
      </c>
      <c r="I198" s="42">
        <f>SUMPRODUCT($A$7:$G$7,Table7[[#This Row],[co-oif]:[southeast]])</f>
        <v>6890.006667473056</v>
      </c>
      <c r="J198" s="37">
        <f>ABS((Table7[[#This Row],[charges($)]]-Table7[[#This Row],[new charge]])/Table7[[#This Row],[charges($)]])</f>
        <v>0.39957838147774494</v>
      </c>
      <c r="L198" s="26">
        <v>164</v>
      </c>
      <c r="M198" s="26">
        <v>6889.6157635193895</v>
      </c>
      <c r="N198" s="26">
        <v>-1737.4817635193895</v>
      </c>
    </row>
    <row r="199" spans="1:14">
      <c r="A199" s="21">
        <v>1</v>
      </c>
      <c r="B199" s="34">
        <v>61</v>
      </c>
      <c r="C199" s="35">
        <v>31.57</v>
      </c>
      <c r="D199" s="35">
        <v>0</v>
      </c>
      <c r="E199" s="35">
        <v>1</v>
      </c>
      <c r="F199" s="35">
        <v>0</v>
      </c>
      <c r="G199" s="35">
        <v>1</v>
      </c>
      <c r="H199" s="35">
        <v>12557.605299999999</v>
      </c>
      <c r="I199" s="42">
        <f>SUMPRODUCT($A$7:$G$7,Table7[[#This Row],[co-oif]:[southeast]])</f>
        <v>13288.172719731403</v>
      </c>
      <c r="J199" s="37">
        <f>ABS((Table7[[#This Row],[charges($)]]-Table7[[#This Row],[new charge]])/Table7[[#This Row],[charges($)]])</f>
        <v>5.8177287968383895E-2</v>
      </c>
      <c r="L199" s="26">
        <v>165</v>
      </c>
      <c r="M199" s="26">
        <v>7054.1413601090317</v>
      </c>
      <c r="N199" s="26">
        <v>-2025.9947601090316</v>
      </c>
    </row>
    <row r="200" spans="1:14">
      <c r="A200" s="21">
        <v>1</v>
      </c>
      <c r="B200" s="36">
        <v>36</v>
      </c>
      <c r="C200" s="37">
        <v>26.2</v>
      </c>
      <c r="D200" s="37">
        <v>0</v>
      </c>
      <c r="E200" s="37">
        <v>0</v>
      </c>
      <c r="F200" s="37">
        <v>0</v>
      </c>
      <c r="G200" s="37">
        <v>0</v>
      </c>
      <c r="H200" s="37">
        <v>4883.866</v>
      </c>
      <c r="I200" s="42">
        <f>SUMPRODUCT($A$7:$G$7,Table7[[#This Row],[co-oif]:[southeast]])</f>
        <v>5777.4778928808482</v>
      </c>
      <c r="J200" s="37">
        <f>ABS((Table7[[#This Row],[charges($)]]-Table7[[#This Row],[new charge]])/Table7[[#This Row],[charges($)]])</f>
        <v>0.18297223815740404</v>
      </c>
      <c r="L200" s="26">
        <v>166</v>
      </c>
      <c r="M200" s="26">
        <v>11024.36873780032</v>
      </c>
      <c r="N200" s="26">
        <v>-617.28288780032017</v>
      </c>
    </row>
    <row r="201" spans="1:14">
      <c r="A201" s="21">
        <v>1</v>
      </c>
      <c r="B201" s="34">
        <v>25</v>
      </c>
      <c r="C201" s="35">
        <v>25.74</v>
      </c>
      <c r="D201" s="35">
        <v>0</v>
      </c>
      <c r="E201" s="35">
        <v>1</v>
      </c>
      <c r="F201" s="35">
        <v>0</v>
      </c>
      <c r="G201" s="35">
        <v>1</v>
      </c>
      <c r="H201" s="35">
        <v>2137.6536000000001</v>
      </c>
      <c r="I201" s="42">
        <f>SUMPRODUCT($A$7:$G$7,Table7[[#This Row],[co-oif]:[southeast]])</f>
        <v>2088.4000776682233</v>
      </c>
      <c r="J201" s="37">
        <f>ABS((Table7[[#This Row],[charges($)]]-Table7[[#This Row],[new charge]])/Table7[[#This Row],[charges($)]])</f>
        <v>2.3040927834040471E-2</v>
      </c>
      <c r="L201" s="26">
        <v>167</v>
      </c>
      <c r="M201" s="26">
        <v>7616.8283106062827</v>
      </c>
      <c r="N201" s="26">
        <v>-2786.1983106062826</v>
      </c>
    </row>
    <row r="202" spans="1:14">
      <c r="A202" s="21">
        <v>1</v>
      </c>
      <c r="B202" s="36">
        <v>56</v>
      </c>
      <c r="C202" s="37">
        <v>26.6</v>
      </c>
      <c r="D202" s="37">
        <v>1</v>
      </c>
      <c r="E202" s="37">
        <v>0</v>
      </c>
      <c r="F202" s="37">
        <v>0</v>
      </c>
      <c r="G202" s="37">
        <v>0</v>
      </c>
      <c r="H202" s="37">
        <v>12044.342000000001</v>
      </c>
      <c r="I202" s="42">
        <f>SUMPRODUCT($A$7:$G$7,Table7[[#This Row],[co-oif]:[southeast]])</f>
        <v>11520.467460814358</v>
      </c>
      <c r="J202" s="37">
        <f>ABS((Table7[[#This Row],[charges($)]]-Table7[[#This Row],[new charge]])/Table7[[#This Row],[charges($)]])</f>
        <v>4.3495488519476017E-2</v>
      </c>
      <c r="L202" s="26">
        <v>168</v>
      </c>
      <c r="M202" s="26">
        <v>8479.0400276492219</v>
      </c>
      <c r="N202" s="26">
        <v>-2350.2425776492219</v>
      </c>
    </row>
    <row r="203" spans="1:14">
      <c r="A203" s="21">
        <v>1</v>
      </c>
      <c r="B203" s="34">
        <v>18</v>
      </c>
      <c r="C203" s="35">
        <v>34.43</v>
      </c>
      <c r="D203" s="35">
        <v>0</v>
      </c>
      <c r="E203" s="35">
        <v>1</v>
      </c>
      <c r="F203" s="35">
        <v>0</v>
      </c>
      <c r="G203" s="35">
        <v>1</v>
      </c>
      <c r="H203" s="35">
        <v>1137.4697000000001</v>
      </c>
      <c r="I203" s="42">
        <f>SUMPRODUCT($A$7:$G$7,Table7[[#This Row],[co-oif]:[southeast]])</f>
        <v>3191.3905629105502</v>
      </c>
      <c r="J203" s="37">
        <f>ABS((Table7[[#This Row],[charges($)]]-Table7[[#This Row],[new charge]])/Table7[[#This Row],[charges($)]])</f>
        <v>1.8056928135409234</v>
      </c>
      <c r="L203" s="26">
        <v>169</v>
      </c>
      <c r="M203" s="26">
        <v>3755.6360586556998</v>
      </c>
      <c r="N203" s="26">
        <v>-1036.3563086556996</v>
      </c>
    </row>
    <row r="204" spans="1:14">
      <c r="A204" s="21">
        <v>1</v>
      </c>
      <c r="B204" s="36">
        <v>19</v>
      </c>
      <c r="C204" s="37">
        <v>30.59</v>
      </c>
      <c r="D204" s="37">
        <v>0</v>
      </c>
      <c r="E204" s="37">
        <v>1</v>
      </c>
      <c r="F204" s="37">
        <v>0</v>
      </c>
      <c r="G204" s="37">
        <v>0</v>
      </c>
      <c r="H204" s="37">
        <v>1639.5631000000001</v>
      </c>
      <c r="I204" s="42">
        <f>SUMPRODUCT($A$7:$G$7,Table7[[#This Row],[co-oif]:[southeast]])</f>
        <v>2745.0225915944429</v>
      </c>
      <c r="J204" s="37">
        <f>ABS((Table7[[#This Row],[charges($)]]-Table7[[#This Row],[new charge]])/Table7[[#This Row],[charges($)]])</f>
        <v>0.67424028486274346</v>
      </c>
      <c r="L204" s="26">
        <v>170</v>
      </c>
      <c r="M204" s="26">
        <v>2305.767554620641</v>
      </c>
      <c r="N204" s="26">
        <v>2522.1373953793591</v>
      </c>
    </row>
    <row r="205" spans="1:14">
      <c r="A205" s="21">
        <v>1</v>
      </c>
      <c r="B205" s="34">
        <v>39</v>
      </c>
      <c r="C205" s="35">
        <v>32.799999999999997</v>
      </c>
      <c r="D205" s="35">
        <v>0</v>
      </c>
      <c r="E205" s="35">
        <v>0</v>
      </c>
      <c r="F205" s="35">
        <v>0</v>
      </c>
      <c r="G205" s="35">
        <v>0</v>
      </c>
      <c r="H205" s="35">
        <v>5649.7150000000001</v>
      </c>
      <c r="I205" s="42">
        <f>SUMPRODUCT($A$7:$G$7,Table7[[#This Row],[co-oif]:[southeast]])</f>
        <v>8752.6986041733526</v>
      </c>
      <c r="J205" s="37">
        <f>ABS((Table7[[#This Row],[charges($)]]-Table7[[#This Row],[new charge]])/Table7[[#This Row],[charges($)]])</f>
        <v>0.54922834234529572</v>
      </c>
      <c r="L205" s="26">
        <v>171</v>
      </c>
      <c r="M205" s="26">
        <v>17108.450487288243</v>
      </c>
      <c r="N205" s="26">
        <v>-3703.0601872882435</v>
      </c>
    </row>
    <row r="206" spans="1:14">
      <c r="A206" s="21">
        <v>1</v>
      </c>
      <c r="B206" s="36">
        <v>45</v>
      </c>
      <c r="C206" s="37">
        <v>28.6</v>
      </c>
      <c r="D206" s="37">
        <v>2</v>
      </c>
      <c r="E206" s="37">
        <v>0</v>
      </c>
      <c r="F206" s="37">
        <v>0</v>
      </c>
      <c r="G206" s="37">
        <v>1</v>
      </c>
      <c r="H206" s="37">
        <v>8516.8289999999997</v>
      </c>
      <c r="I206" s="42">
        <f>SUMPRODUCT($A$7:$G$7,Table7[[#This Row],[co-oif]:[southeast]])</f>
        <v>9251.107964366307</v>
      </c>
      <c r="J206" s="37">
        <f>ABS((Table7[[#This Row],[charges($)]]-Table7[[#This Row],[new charge]])/Table7[[#This Row],[charges($)]])</f>
        <v>8.6215064828272028E-2</v>
      </c>
      <c r="L206" s="26">
        <v>172</v>
      </c>
      <c r="M206" s="26">
        <v>10358.812872345665</v>
      </c>
      <c r="N206" s="26">
        <v>-2242.1328723456645</v>
      </c>
    </row>
    <row r="207" spans="1:14">
      <c r="A207" s="21">
        <v>1</v>
      </c>
      <c r="B207" s="34">
        <v>51</v>
      </c>
      <c r="C207" s="35">
        <v>18.05</v>
      </c>
      <c r="D207" s="35">
        <v>0</v>
      </c>
      <c r="E207" s="35">
        <v>0</v>
      </c>
      <c r="F207" s="35">
        <v>0</v>
      </c>
      <c r="G207" s="35">
        <v>0</v>
      </c>
      <c r="H207" s="35">
        <v>9644.2525000000005</v>
      </c>
      <c r="I207" s="42">
        <f>SUMPRODUCT($A$7:$G$7,Table7[[#This Row],[co-oif]:[southeast]])</f>
        <v>6910.9980635543707</v>
      </c>
      <c r="J207" s="37">
        <f>ABS((Table7[[#This Row],[charges($)]]-Table7[[#This Row],[new charge]])/Table7[[#This Row],[charges($)]])</f>
        <v>0.28340759809488913</v>
      </c>
      <c r="L207" s="26">
        <v>173</v>
      </c>
      <c r="M207" s="26">
        <v>-2397.8795285008082</v>
      </c>
      <c r="N207" s="26">
        <v>4092.6759285008084</v>
      </c>
    </row>
    <row r="208" spans="1:14">
      <c r="A208" s="21">
        <v>1</v>
      </c>
      <c r="B208" s="36">
        <v>64</v>
      </c>
      <c r="C208" s="37">
        <v>39.33</v>
      </c>
      <c r="D208" s="37">
        <v>0</v>
      </c>
      <c r="E208" s="37">
        <v>0</v>
      </c>
      <c r="F208" s="37">
        <v>0</v>
      </c>
      <c r="G208" s="37">
        <v>0</v>
      </c>
      <c r="H208" s="37">
        <v>14901.5167</v>
      </c>
      <c r="I208" s="42">
        <f>SUMPRODUCT($A$7:$G$7,Table7[[#This Row],[co-oif]:[southeast]])</f>
        <v>17359.010929929413</v>
      </c>
      <c r="J208" s="37">
        <f>ABS((Table7[[#This Row],[charges($)]]-Table7[[#This Row],[new charge]])/Table7[[#This Row],[charges($)]])</f>
        <v>0.16491571156172394</v>
      </c>
      <c r="L208" s="26">
        <v>174</v>
      </c>
      <c r="M208" s="26">
        <v>8861.5175288366099</v>
      </c>
      <c r="N208" s="26">
        <v>-3615.4705288366104</v>
      </c>
    </row>
    <row r="209" spans="1:14">
      <c r="A209" s="21">
        <v>1</v>
      </c>
      <c r="B209" s="34">
        <v>19</v>
      </c>
      <c r="C209" s="35">
        <v>32.11</v>
      </c>
      <c r="D209" s="35">
        <v>0</v>
      </c>
      <c r="E209" s="35">
        <v>0</v>
      </c>
      <c r="F209" s="35">
        <v>0</v>
      </c>
      <c r="G209" s="35">
        <v>0</v>
      </c>
      <c r="H209" s="35">
        <v>2130.6759000000002</v>
      </c>
      <c r="I209" s="42">
        <f>SUMPRODUCT($A$7:$G$7,Table7[[#This Row],[co-oif]:[southeast]])</f>
        <v>3381.8376395871546</v>
      </c>
      <c r="J209" s="37">
        <f>ABS((Table7[[#This Row],[charges($)]]-Table7[[#This Row],[new charge]])/Table7[[#This Row],[charges($)]])</f>
        <v>0.58721354082390209</v>
      </c>
      <c r="L209" s="26">
        <v>175</v>
      </c>
      <c r="M209" s="26">
        <v>5079.3887214967854</v>
      </c>
      <c r="N209" s="26">
        <v>-2223.9511714967853</v>
      </c>
    </row>
    <row r="210" spans="1:14">
      <c r="A210" s="21">
        <v>1</v>
      </c>
      <c r="B210" s="36">
        <v>48</v>
      </c>
      <c r="C210" s="37">
        <v>32.229999999999997</v>
      </c>
      <c r="D210" s="37">
        <v>1</v>
      </c>
      <c r="E210" s="37">
        <v>0</v>
      </c>
      <c r="F210" s="37">
        <v>0</v>
      </c>
      <c r="G210" s="37">
        <v>1</v>
      </c>
      <c r="H210" s="37">
        <v>8871.1517000000003</v>
      </c>
      <c r="I210" s="42">
        <f>SUMPRODUCT($A$7:$G$7,Table7[[#This Row],[co-oif]:[southeast]])</f>
        <v>10765.480222064307</v>
      </c>
      <c r="J210" s="37">
        <f>ABS((Table7[[#This Row],[charges($)]]-Table7[[#This Row],[new charge]])/Table7[[#This Row],[charges($)]])</f>
        <v>0.21353805978363627</v>
      </c>
      <c r="L210" s="26">
        <v>176</v>
      </c>
      <c r="M210" s="26">
        <v>40423.658808348046</v>
      </c>
      <c r="N210" s="26">
        <v>8400.7911916519515</v>
      </c>
    </row>
    <row r="211" spans="1:14">
      <c r="A211" s="21">
        <v>1</v>
      </c>
      <c r="B211" s="34">
        <v>60</v>
      </c>
      <c r="C211" s="35">
        <v>24.035</v>
      </c>
      <c r="D211" s="35">
        <v>0</v>
      </c>
      <c r="E211" s="35">
        <v>0</v>
      </c>
      <c r="F211" s="35">
        <v>0</v>
      </c>
      <c r="G211" s="35">
        <v>0</v>
      </c>
      <c r="H211" s="35">
        <v>13012.20865</v>
      </c>
      <c r="I211" s="42">
        <f>SUMPRODUCT($A$7:$G$7,Table7[[#This Row],[co-oif]:[southeast]])</f>
        <v>11222.959359651204</v>
      </c>
      <c r="J211" s="37">
        <f>ABS((Table7[[#This Row],[charges($)]]-Table7[[#This Row],[new charge]])/Table7[[#This Row],[charges($)]])</f>
        <v>0.13750542574867153</v>
      </c>
      <c r="L211" s="26">
        <v>177</v>
      </c>
      <c r="M211" s="26">
        <v>7646.3150348530971</v>
      </c>
      <c r="N211" s="26">
        <v>-1190.4523848530971</v>
      </c>
    </row>
    <row r="212" spans="1:14">
      <c r="A212" s="21">
        <v>1</v>
      </c>
      <c r="B212" s="36">
        <v>27</v>
      </c>
      <c r="C212" s="37">
        <v>36.08</v>
      </c>
      <c r="D212" s="37">
        <v>0</v>
      </c>
      <c r="E212" s="37">
        <v>0</v>
      </c>
      <c r="F212" s="37">
        <v>1</v>
      </c>
      <c r="G212" s="37">
        <v>1</v>
      </c>
      <c r="H212" s="37">
        <v>37133.898200000003</v>
      </c>
      <c r="I212" s="42">
        <f>SUMPRODUCT($A$7:$G$7,Table7[[#This Row],[co-oif]:[southeast]])</f>
        <v>30050.841820725353</v>
      </c>
      <c r="J212" s="37">
        <f>ABS((Table7[[#This Row],[charges($)]]-Table7[[#This Row],[new charge]])/Table7[[#This Row],[charges($)]])</f>
        <v>0.19074367956539101</v>
      </c>
      <c r="L212" s="26">
        <v>178</v>
      </c>
      <c r="M212" s="26">
        <v>11745.537927616248</v>
      </c>
      <c r="N212" s="26">
        <v>-1309.441927616248</v>
      </c>
    </row>
    <row r="213" spans="1:14">
      <c r="A213" s="21">
        <v>1</v>
      </c>
      <c r="B213" s="34">
        <v>46</v>
      </c>
      <c r="C213" s="35">
        <v>22.3</v>
      </c>
      <c r="D213" s="35">
        <v>0</v>
      </c>
      <c r="E213" s="35">
        <v>1</v>
      </c>
      <c r="F213" s="35">
        <v>0</v>
      </c>
      <c r="G213" s="35">
        <v>0</v>
      </c>
      <c r="H213" s="35">
        <v>7147.1049999999996</v>
      </c>
      <c r="I213" s="42">
        <f>SUMPRODUCT($A$7:$G$7,Table7[[#This Row],[co-oif]:[southeast]])</f>
        <v>6916.0437591065102</v>
      </c>
      <c r="J213" s="37">
        <f>ABS((Table7[[#This Row],[charges($)]]-Table7[[#This Row],[new charge]])/Table7[[#This Row],[charges($)]])</f>
        <v>3.2329347462152776E-2</v>
      </c>
      <c r="L213" s="26">
        <v>179</v>
      </c>
      <c r="M213" s="26">
        <v>10187.347410235288</v>
      </c>
      <c r="N213" s="26">
        <v>-1364.068410235288</v>
      </c>
    </row>
    <row r="214" spans="1:14">
      <c r="A214" s="21">
        <v>1</v>
      </c>
      <c r="B214" s="36">
        <v>28</v>
      </c>
      <c r="C214" s="37">
        <v>28.88</v>
      </c>
      <c r="D214" s="37">
        <v>1</v>
      </c>
      <c r="E214" s="37">
        <v>0</v>
      </c>
      <c r="F214" s="37">
        <v>0</v>
      </c>
      <c r="G214" s="37">
        <v>0</v>
      </c>
      <c r="H214" s="37">
        <v>4337.7352000000001</v>
      </c>
      <c r="I214" s="42">
        <f>SUMPRODUCT($A$7:$G$7,Table7[[#This Row],[co-oif]:[southeast]])</f>
        <v>5085.3064766214065</v>
      </c>
      <c r="J214" s="37">
        <f>ABS((Table7[[#This Row],[charges($)]]-Table7[[#This Row],[new charge]])/Table7[[#This Row],[charges($)]])</f>
        <v>0.17234138142443697</v>
      </c>
      <c r="L214" s="26">
        <v>180</v>
      </c>
      <c r="M214" s="26">
        <v>10792.231905424131</v>
      </c>
      <c r="N214" s="26">
        <v>-2253.9434554241307</v>
      </c>
    </row>
    <row r="215" spans="1:14">
      <c r="A215" s="21">
        <v>1</v>
      </c>
      <c r="B215" s="34">
        <v>59</v>
      </c>
      <c r="C215" s="35">
        <v>26.4</v>
      </c>
      <c r="D215" s="35">
        <v>0</v>
      </c>
      <c r="E215" s="35">
        <v>1</v>
      </c>
      <c r="F215" s="35">
        <v>0</v>
      </c>
      <c r="G215" s="35">
        <v>1</v>
      </c>
      <c r="H215" s="35">
        <v>11743.299000000001</v>
      </c>
      <c r="I215" s="42">
        <f>SUMPRODUCT($A$7:$G$7,Table7[[#This Row],[co-oif]:[southeast]])</f>
        <v>11047.540624465741</v>
      </c>
      <c r="J215" s="37">
        <f>ABS((Table7[[#This Row],[charges($)]]-Table7[[#This Row],[new charge]])/Table7[[#This Row],[charges($)]])</f>
        <v>5.9247267359390253E-2</v>
      </c>
      <c r="L215" s="26">
        <v>181</v>
      </c>
      <c r="M215" s="26">
        <v>12102.597589178402</v>
      </c>
      <c r="N215" s="26">
        <v>-366.71853917840235</v>
      </c>
    </row>
    <row r="216" spans="1:14">
      <c r="A216" s="21">
        <v>1</v>
      </c>
      <c r="B216" s="36">
        <v>35</v>
      </c>
      <c r="C216" s="37">
        <v>27.74</v>
      </c>
      <c r="D216" s="37">
        <v>2</v>
      </c>
      <c r="E216" s="37">
        <v>1</v>
      </c>
      <c r="F216" s="37">
        <v>1</v>
      </c>
      <c r="G216" s="37">
        <v>0</v>
      </c>
      <c r="H216" s="37">
        <v>20984.0936</v>
      </c>
      <c r="I216" s="42">
        <f>SUMPRODUCT($A$7:$G$7,Table7[[#This Row],[co-oif]:[southeast]])</f>
        <v>30709.553700186265</v>
      </c>
      <c r="J216" s="37">
        <f>ABS((Table7[[#This Row],[charges($)]]-Table7[[#This Row],[new charge]])/Table7[[#This Row],[charges($)]])</f>
        <v>0.46346820051290016</v>
      </c>
      <c r="L216" s="26">
        <v>182</v>
      </c>
      <c r="M216" s="26">
        <v>4606.3397370001876</v>
      </c>
      <c r="N216" s="26">
        <v>-2974.5185370001873</v>
      </c>
    </row>
    <row r="217" spans="1:14">
      <c r="A217" s="21">
        <v>1</v>
      </c>
      <c r="B217" s="34">
        <v>63</v>
      </c>
      <c r="C217" s="35">
        <v>31.8</v>
      </c>
      <c r="D217" s="35">
        <v>0</v>
      </c>
      <c r="E217" s="35">
        <v>0</v>
      </c>
      <c r="F217" s="35">
        <v>0</v>
      </c>
      <c r="G217" s="35">
        <v>0</v>
      </c>
      <c r="H217" s="35">
        <v>13880.949000000001</v>
      </c>
      <c r="I217" s="42">
        <f>SUMPRODUCT($A$7:$G$7,Table7[[#This Row],[co-oif]:[southeast]])</f>
        <v>14587.247133992169</v>
      </c>
      <c r="J217" s="37">
        <f>ABS((Table7[[#This Row],[charges($)]]-Table7[[#This Row],[new charge]])/Table7[[#This Row],[charges($)]])</f>
        <v>5.0882553778719884E-2</v>
      </c>
      <c r="L217" s="26">
        <v>183</v>
      </c>
      <c r="M217" s="26">
        <v>1369.6524415955512</v>
      </c>
      <c r="N217" s="26">
        <v>2635.7700584044487</v>
      </c>
    </row>
    <row r="218" spans="1:14">
      <c r="A218" s="21">
        <v>1</v>
      </c>
      <c r="B218" s="36">
        <v>40</v>
      </c>
      <c r="C218" s="37">
        <v>41.23</v>
      </c>
      <c r="D218" s="37">
        <v>1</v>
      </c>
      <c r="E218" s="37">
        <v>1</v>
      </c>
      <c r="F218" s="37">
        <v>0</v>
      </c>
      <c r="G218" s="37">
        <v>0</v>
      </c>
      <c r="H218" s="37">
        <v>6610.1097</v>
      </c>
      <c r="I218" s="42">
        <f>SUMPRODUCT($A$7:$G$7,Table7[[#This Row],[co-oif]:[southeast]])</f>
        <v>12164.816076376206</v>
      </c>
      <c r="J218" s="37">
        <f>ABS((Table7[[#This Row],[charges($)]]-Table7[[#This Row],[new charge]])/Table7[[#This Row],[charges($)]])</f>
        <v>0.84033497604074658</v>
      </c>
      <c r="L218" s="26">
        <v>184</v>
      </c>
      <c r="M218" s="26">
        <v>7903.7807111949878</v>
      </c>
      <c r="N218" s="26">
        <v>-484.30281119498795</v>
      </c>
    </row>
    <row r="219" spans="1:14">
      <c r="A219" s="21">
        <v>1</v>
      </c>
      <c r="B219" s="34">
        <v>20</v>
      </c>
      <c r="C219" s="35">
        <v>33</v>
      </c>
      <c r="D219" s="35">
        <v>1</v>
      </c>
      <c r="E219" s="35">
        <v>1</v>
      </c>
      <c r="F219" s="35">
        <v>0</v>
      </c>
      <c r="G219" s="35">
        <v>0</v>
      </c>
      <c r="H219" s="35">
        <v>1980.07</v>
      </c>
      <c r="I219" s="42">
        <f>SUMPRODUCT($A$7:$G$7,Table7[[#This Row],[co-oif]:[southeast]])</f>
        <v>4275.8730041630533</v>
      </c>
      <c r="J219" s="37">
        <f>ABS((Table7[[#This Row],[charges($)]]-Table7[[#This Row],[new charge]])/Table7[[#This Row],[charges($)]])</f>
        <v>1.1594554758988589</v>
      </c>
      <c r="L219" s="26">
        <v>185</v>
      </c>
      <c r="M219" s="26">
        <v>9562.8785473546868</v>
      </c>
      <c r="N219" s="26">
        <v>-1831.4514473546869</v>
      </c>
    </row>
    <row r="220" spans="1:14">
      <c r="A220" s="21">
        <v>1</v>
      </c>
      <c r="B220" s="36">
        <v>40</v>
      </c>
      <c r="C220" s="37">
        <v>30.875</v>
      </c>
      <c r="D220" s="37">
        <v>4</v>
      </c>
      <c r="E220" s="37">
        <v>1</v>
      </c>
      <c r="F220" s="37">
        <v>0</v>
      </c>
      <c r="G220" s="37">
        <v>0</v>
      </c>
      <c r="H220" s="37">
        <v>8162.7162500000004</v>
      </c>
      <c r="I220" s="42">
        <f>SUMPRODUCT($A$7:$G$7,Table7[[#This Row],[co-oif]:[southeast]])</f>
        <v>10113.561463229582</v>
      </c>
      <c r="J220" s="37">
        <f>ABS((Table7[[#This Row],[charges($)]]-Table7[[#This Row],[new charge]])/Table7[[#This Row],[charges($)]])</f>
        <v>0.23899461324893922</v>
      </c>
      <c r="L220" s="26">
        <v>186</v>
      </c>
      <c r="M220" s="26">
        <v>36162.801241943016</v>
      </c>
      <c r="N220" s="26">
        <v>7590.5358080569858</v>
      </c>
    </row>
    <row r="221" spans="1:14">
      <c r="A221" s="21">
        <v>1</v>
      </c>
      <c r="B221" s="34">
        <v>24</v>
      </c>
      <c r="C221" s="35">
        <v>28.5</v>
      </c>
      <c r="D221" s="35">
        <v>2</v>
      </c>
      <c r="E221" s="35">
        <v>1</v>
      </c>
      <c r="F221" s="35">
        <v>0</v>
      </c>
      <c r="G221" s="35">
        <v>0</v>
      </c>
      <c r="H221" s="35">
        <v>3537.703</v>
      </c>
      <c r="I221" s="42">
        <f>SUMPRODUCT($A$7:$G$7,Table7[[#This Row],[co-oif]:[southeast]])</f>
        <v>4270.102049239008</v>
      </c>
      <c r="J221" s="37">
        <f>ABS((Table7[[#This Row],[charges($)]]-Table7[[#This Row],[new charge]])/Table7[[#This Row],[charges($)]])</f>
        <v>0.20702672023033253</v>
      </c>
      <c r="L221" s="26">
        <v>187</v>
      </c>
      <c r="M221" s="26">
        <v>4808.5342394705631</v>
      </c>
      <c r="N221" s="26">
        <v>-826.55743947056317</v>
      </c>
    </row>
    <row r="222" spans="1:14">
      <c r="A222" s="21">
        <v>1</v>
      </c>
      <c r="B222" s="36">
        <v>34</v>
      </c>
      <c r="C222" s="37">
        <v>26.73</v>
      </c>
      <c r="D222" s="37">
        <v>1</v>
      </c>
      <c r="E222" s="37">
        <v>0</v>
      </c>
      <c r="F222" s="37">
        <v>0</v>
      </c>
      <c r="G222" s="37">
        <v>1</v>
      </c>
      <c r="H222" s="37">
        <v>5002.7826999999997</v>
      </c>
      <c r="I222" s="42">
        <f>SUMPRODUCT($A$7:$G$7,Table7[[#This Row],[co-oif]:[southeast]])</f>
        <v>5330.3844521637266</v>
      </c>
      <c r="J222" s="37">
        <f>ABS((Table7[[#This Row],[charges($)]]-Table7[[#This Row],[new charge]])/Table7[[#This Row],[charges($)]])</f>
        <v>6.5483906019689161E-2</v>
      </c>
      <c r="L222" s="26">
        <v>188</v>
      </c>
      <c r="M222" s="26">
        <v>7211.9104978653322</v>
      </c>
      <c r="N222" s="26">
        <v>-1886.2594978653324</v>
      </c>
    </row>
    <row r="223" spans="1:14">
      <c r="A223" s="21">
        <v>1</v>
      </c>
      <c r="B223" s="34">
        <v>45</v>
      </c>
      <c r="C223" s="35">
        <v>30.9</v>
      </c>
      <c r="D223" s="35">
        <v>2</v>
      </c>
      <c r="E223" s="35">
        <v>0</v>
      </c>
      <c r="F223" s="35">
        <v>0</v>
      </c>
      <c r="G223" s="35">
        <v>0</v>
      </c>
      <c r="H223" s="35">
        <v>8520.0259999999998</v>
      </c>
      <c r="I223" s="42">
        <f>SUMPRODUCT($A$7:$G$7,Table7[[#This Row],[co-oif]:[southeast]])</f>
        <v>10598.252378977731</v>
      </c>
      <c r="J223" s="37">
        <f>ABS((Table7[[#This Row],[charges($)]]-Table7[[#This Row],[new charge]])/Table7[[#This Row],[charges($)]])</f>
        <v>0.24392253955301682</v>
      </c>
      <c r="L223" s="26">
        <v>189</v>
      </c>
      <c r="M223" s="26">
        <v>9535.3412723094407</v>
      </c>
      <c r="N223" s="26">
        <v>-2759.3802723094404</v>
      </c>
    </row>
    <row r="224" spans="1:14">
      <c r="A224" s="21">
        <v>1</v>
      </c>
      <c r="B224" s="36">
        <v>41</v>
      </c>
      <c r="C224" s="37">
        <v>37.1</v>
      </c>
      <c r="D224" s="37">
        <v>2</v>
      </c>
      <c r="E224" s="37">
        <v>0</v>
      </c>
      <c r="F224" s="37">
        <v>0</v>
      </c>
      <c r="G224" s="37">
        <v>0</v>
      </c>
      <c r="H224" s="37">
        <v>7371.7719999999999</v>
      </c>
      <c r="I224" s="42">
        <f>SUMPRODUCT($A$7:$G$7,Table7[[#This Row],[co-oif]:[southeast]])</f>
        <v>11640.738594301823</v>
      </c>
      <c r="J224" s="37">
        <f>ABS((Table7[[#This Row],[charges($)]]-Table7[[#This Row],[new charge]])/Table7[[#This Row],[charges($)]])</f>
        <v>0.57909639558871651</v>
      </c>
      <c r="L224" s="26">
        <v>190</v>
      </c>
      <c r="M224" s="26">
        <v>6890.006667473056</v>
      </c>
      <c r="N224" s="26">
        <v>-1967.0907674730561</v>
      </c>
    </row>
    <row r="225" spans="1:14">
      <c r="A225" s="21">
        <v>1</v>
      </c>
      <c r="B225" s="34">
        <v>53</v>
      </c>
      <c r="C225" s="35">
        <v>26.6</v>
      </c>
      <c r="D225" s="35">
        <v>0</v>
      </c>
      <c r="E225" s="35">
        <v>0</v>
      </c>
      <c r="F225" s="35">
        <v>0</v>
      </c>
      <c r="G225" s="35">
        <v>0</v>
      </c>
      <c r="H225" s="35">
        <v>10355.641</v>
      </c>
      <c r="I225" s="42">
        <f>SUMPRODUCT($A$7:$G$7,Table7[[#This Row],[co-oif]:[southeast]])</f>
        <v>10280.425586376941</v>
      </c>
      <c r="J225" s="37">
        <f>ABS((Table7[[#This Row],[charges($)]]-Table7[[#This Row],[new charge]])/Table7[[#This Row],[charges($)]])</f>
        <v>7.2632310856525772E-3</v>
      </c>
      <c r="L225" s="26">
        <v>191</v>
      </c>
      <c r="M225" s="26">
        <v>13288.172719731403</v>
      </c>
      <c r="N225" s="26">
        <v>-730.56741973140379</v>
      </c>
    </row>
    <row r="226" spans="1:14">
      <c r="A226" s="21">
        <v>1</v>
      </c>
      <c r="B226" s="36">
        <v>27</v>
      </c>
      <c r="C226" s="37">
        <v>23.1</v>
      </c>
      <c r="D226" s="37">
        <v>0</v>
      </c>
      <c r="E226" s="37">
        <v>1</v>
      </c>
      <c r="F226" s="37">
        <v>0</v>
      </c>
      <c r="G226" s="37">
        <v>1</v>
      </c>
      <c r="H226" s="37">
        <v>2483.7359999999999</v>
      </c>
      <c r="I226" s="42">
        <f>SUMPRODUCT($A$7:$G$7,Table7[[#This Row],[co-oif]:[southeast]])</f>
        <v>1720.7800163600784</v>
      </c>
      <c r="J226" s="37">
        <f>ABS((Table7[[#This Row],[charges($)]]-Table7[[#This Row],[new charge]])/Table7[[#This Row],[charges($)]])</f>
        <v>0.30718078879555699</v>
      </c>
      <c r="L226" s="26">
        <v>192</v>
      </c>
      <c r="M226" s="26">
        <v>5777.4778928808482</v>
      </c>
      <c r="N226" s="26">
        <v>-893.61189288084825</v>
      </c>
    </row>
    <row r="227" spans="1:14">
      <c r="A227" s="21">
        <v>1</v>
      </c>
      <c r="B227" s="34">
        <v>26</v>
      </c>
      <c r="C227" s="35">
        <v>29.92</v>
      </c>
      <c r="D227" s="35">
        <v>1</v>
      </c>
      <c r="E227" s="35">
        <v>0</v>
      </c>
      <c r="F227" s="35">
        <v>0</v>
      </c>
      <c r="G227" s="35">
        <v>1</v>
      </c>
      <c r="H227" s="35">
        <v>3392.9767999999999</v>
      </c>
      <c r="I227" s="42">
        <f>SUMPRODUCT($A$7:$G$7,Table7[[#This Row],[co-oif]:[southeast]])</f>
        <v>4339.5563242914495</v>
      </c>
      <c r="J227" s="37">
        <f>ABS((Table7[[#This Row],[charges($)]]-Table7[[#This Row],[new charge]])/Table7[[#This Row],[charges($)]])</f>
        <v>0.27898202082945267</v>
      </c>
      <c r="L227" s="26">
        <v>193</v>
      </c>
      <c r="M227" s="26">
        <v>2088.4000776682233</v>
      </c>
      <c r="N227" s="26">
        <v>49.253522331776821</v>
      </c>
    </row>
    <row r="228" spans="1:14">
      <c r="A228" s="21">
        <v>1</v>
      </c>
      <c r="B228" s="36">
        <v>24</v>
      </c>
      <c r="C228" s="37">
        <v>23.21</v>
      </c>
      <c r="D228" s="37">
        <v>0</v>
      </c>
      <c r="E228" s="37">
        <v>0</v>
      </c>
      <c r="F228" s="37">
        <v>0</v>
      </c>
      <c r="G228" s="37">
        <v>1</v>
      </c>
      <c r="H228" s="37">
        <v>25081.76784</v>
      </c>
      <c r="I228" s="42">
        <f>SUMPRODUCT($A$7:$G$7,Table7[[#This Row],[co-oif]:[southeast]])</f>
        <v>1115.6430717053634</v>
      </c>
      <c r="J228" s="37">
        <f>ABS((Table7[[#This Row],[charges($)]]-Table7[[#This Row],[new charge]])/Table7[[#This Row],[charges($)]])</f>
        <v>0.9555197592601048</v>
      </c>
      <c r="L228" s="26">
        <v>194</v>
      </c>
      <c r="M228" s="26">
        <v>11520.467460814358</v>
      </c>
      <c r="N228" s="26">
        <v>523.87453918564279</v>
      </c>
    </row>
    <row r="229" spans="1:14">
      <c r="A229" s="21">
        <v>1</v>
      </c>
      <c r="B229" s="34">
        <v>34</v>
      </c>
      <c r="C229" s="35">
        <v>33.700000000000003</v>
      </c>
      <c r="D229" s="35">
        <v>1</v>
      </c>
      <c r="E229" s="35">
        <v>0</v>
      </c>
      <c r="F229" s="35">
        <v>0</v>
      </c>
      <c r="G229" s="35">
        <v>0</v>
      </c>
      <c r="H229" s="35">
        <v>5012.4709999999995</v>
      </c>
      <c r="I229" s="42">
        <f>SUMPRODUCT($A$7:$G$7,Table7[[#This Row],[co-oif]:[southeast]])</f>
        <v>8237.1367504114769</v>
      </c>
      <c r="J229" s="37">
        <f>ABS((Table7[[#This Row],[charges($)]]-Table7[[#This Row],[new charge]])/Table7[[#This Row],[charges($)]])</f>
        <v>0.64332855998797356</v>
      </c>
      <c r="L229" s="26">
        <v>195</v>
      </c>
      <c r="M229" s="26">
        <v>3191.3905629105502</v>
      </c>
      <c r="N229" s="26">
        <v>-2053.9208629105501</v>
      </c>
    </row>
    <row r="230" spans="1:14">
      <c r="A230" s="21">
        <v>1</v>
      </c>
      <c r="B230" s="36">
        <v>53</v>
      </c>
      <c r="C230" s="37">
        <v>33.25</v>
      </c>
      <c r="D230" s="37">
        <v>0</v>
      </c>
      <c r="E230" s="37">
        <v>0</v>
      </c>
      <c r="F230" s="37">
        <v>0</v>
      </c>
      <c r="G230" s="37">
        <v>0</v>
      </c>
      <c r="H230" s="37">
        <v>10564.8845</v>
      </c>
      <c r="I230" s="42">
        <f>SUMPRODUCT($A$7:$G$7,Table7[[#This Row],[co-oif]:[southeast]])</f>
        <v>12501.280495623523</v>
      </c>
      <c r="J230" s="37">
        <f>ABS((Table7[[#This Row],[charges($)]]-Table7[[#This Row],[new charge]])/Table7[[#This Row],[charges($)]])</f>
        <v>0.18328605444039858</v>
      </c>
      <c r="L230" s="26">
        <v>196</v>
      </c>
      <c r="M230" s="26">
        <v>2745.0225915944429</v>
      </c>
      <c r="N230" s="26">
        <v>-1105.4594915944429</v>
      </c>
    </row>
    <row r="231" spans="1:14">
      <c r="A231" s="21">
        <v>1</v>
      </c>
      <c r="B231" s="34">
        <v>32</v>
      </c>
      <c r="C231" s="35">
        <v>30.8</v>
      </c>
      <c r="D231" s="35">
        <v>3</v>
      </c>
      <c r="E231" s="35">
        <v>1</v>
      </c>
      <c r="F231" s="35">
        <v>0</v>
      </c>
      <c r="G231" s="35">
        <v>0</v>
      </c>
      <c r="H231" s="35">
        <v>5253.5240000000003</v>
      </c>
      <c r="I231" s="42">
        <f>SUMPRODUCT($A$7:$G$7,Table7[[#This Row],[co-oif]:[southeast]])</f>
        <v>7563.3657542097571</v>
      </c>
      <c r="J231" s="37">
        <f>ABS((Table7[[#This Row],[charges($)]]-Table7[[#This Row],[new charge]])/Table7[[#This Row],[charges($)]])</f>
        <v>0.43967473151540881</v>
      </c>
      <c r="L231" s="26">
        <v>197</v>
      </c>
      <c r="M231" s="26">
        <v>8752.6986041733526</v>
      </c>
      <c r="N231" s="26">
        <v>-3102.9836041733524</v>
      </c>
    </row>
    <row r="232" spans="1:14">
      <c r="A232" s="21">
        <v>1</v>
      </c>
      <c r="B232" s="36">
        <v>19</v>
      </c>
      <c r="C232" s="37">
        <v>34.799999999999997</v>
      </c>
      <c r="D232" s="37">
        <v>0</v>
      </c>
      <c r="E232" s="37">
        <v>1</v>
      </c>
      <c r="F232" s="37">
        <v>1</v>
      </c>
      <c r="G232" s="37">
        <v>0</v>
      </c>
      <c r="H232" s="37">
        <v>34779.614999999998</v>
      </c>
      <c r="I232" s="42">
        <f>SUMPRODUCT($A$7:$G$7,Table7[[#This Row],[co-oif]:[southeast]])</f>
        <v>28017.036552171856</v>
      </c>
      <c r="J232" s="37">
        <f>ABS((Table7[[#This Row],[charges($)]]-Table7[[#This Row],[new charge]])/Table7[[#This Row],[charges($)]])</f>
        <v>0.19444086565731514</v>
      </c>
      <c r="L232" s="26">
        <v>198</v>
      </c>
      <c r="M232" s="26">
        <v>9251.107964366307</v>
      </c>
      <c r="N232" s="26">
        <v>-734.27896436630726</v>
      </c>
    </row>
    <row r="233" spans="1:14">
      <c r="A233" s="21">
        <v>1</v>
      </c>
      <c r="B233" s="34">
        <v>42</v>
      </c>
      <c r="C233" s="35">
        <v>24.64</v>
      </c>
      <c r="D233" s="35">
        <v>0</v>
      </c>
      <c r="E233" s="35">
        <v>1</v>
      </c>
      <c r="F233" s="35">
        <v>1</v>
      </c>
      <c r="G233" s="35">
        <v>1</v>
      </c>
      <c r="H233" s="35">
        <v>19515.5416</v>
      </c>
      <c r="I233" s="42">
        <f>SUMPRODUCT($A$7:$G$7,Table7[[#This Row],[co-oif]:[southeast]])</f>
        <v>29956.4321780879</v>
      </c>
      <c r="J233" s="37">
        <f>ABS((Table7[[#This Row],[charges($)]]-Table7[[#This Row],[new charge]])/Table7[[#This Row],[charges($)]])</f>
        <v>0.53500388521566311</v>
      </c>
      <c r="L233" s="26">
        <v>199</v>
      </c>
      <c r="M233" s="26">
        <v>6910.9980635543707</v>
      </c>
      <c r="N233" s="26">
        <v>2733.2544364456298</v>
      </c>
    </row>
    <row r="234" spans="1:14">
      <c r="A234" s="21">
        <v>1</v>
      </c>
      <c r="B234" s="36">
        <v>55</v>
      </c>
      <c r="C234" s="37">
        <v>33.880000000000003</v>
      </c>
      <c r="D234" s="37">
        <v>3</v>
      </c>
      <c r="E234" s="37">
        <v>1</v>
      </c>
      <c r="F234" s="37">
        <v>0</v>
      </c>
      <c r="G234" s="37">
        <v>1</v>
      </c>
      <c r="H234" s="37">
        <v>11987.1682</v>
      </c>
      <c r="I234" s="42">
        <f>SUMPRODUCT($A$7:$G$7,Table7[[#This Row],[co-oif]:[southeast]])</f>
        <v>13924.433409964107</v>
      </c>
      <c r="J234" s="37">
        <f>ABS((Table7[[#This Row],[charges($)]]-Table7[[#This Row],[new charge]])/Table7[[#This Row],[charges($)]])</f>
        <v>0.16161158145458468</v>
      </c>
      <c r="L234" s="26">
        <v>200</v>
      </c>
      <c r="M234" s="26">
        <v>17359.010929929413</v>
      </c>
      <c r="N234" s="26">
        <v>-2457.4942299294125</v>
      </c>
    </row>
    <row r="235" spans="1:14">
      <c r="A235" s="21">
        <v>1</v>
      </c>
      <c r="B235" s="34">
        <v>28</v>
      </c>
      <c r="C235" s="35">
        <v>38.06</v>
      </c>
      <c r="D235" s="35">
        <v>0</v>
      </c>
      <c r="E235" s="35">
        <v>1</v>
      </c>
      <c r="F235" s="35">
        <v>0</v>
      </c>
      <c r="G235" s="35">
        <v>1</v>
      </c>
      <c r="H235" s="35">
        <v>2689.4953999999998</v>
      </c>
      <c r="I235" s="42">
        <f>SUMPRODUCT($A$7:$G$7,Table7[[#This Row],[co-oif]:[southeast]])</f>
        <v>6973.8899740570387</v>
      </c>
      <c r="J235" s="37">
        <f>ABS((Table7[[#This Row],[charges($)]]-Table7[[#This Row],[new charge]])/Table7[[#This Row],[charges($)]])</f>
        <v>1.593010560292105</v>
      </c>
      <c r="L235" s="26">
        <v>201</v>
      </c>
      <c r="M235" s="26">
        <v>3381.8376395871546</v>
      </c>
      <c r="N235" s="26">
        <v>-1251.1617395871544</v>
      </c>
    </row>
    <row r="236" spans="1:14">
      <c r="A236" s="21">
        <v>1</v>
      </c>
      <c r="B236" s="36">
        <v>58</v>
      </c>
      <c r="C236" s="37">
        <v>41.91</v>
      </c>
      <c r="D236" s="37">
        <v>0</v>
      </c>
      <c r="E236" s="37">
        <v>0</v>
      </c>
      <c r="F236" s="37">
        <v>0</v>
      </c>
      <c r="G236" s="37">
        <v>1</v>
      </c>
      <c r="H236" s="37">
        <v>24227.337240000001</v>
      </c>
      <c r="I236" s="42">
        <f>SUMPRODUCT($A$7:$G$7,Table7[[#This Row],[co-oif]:[southeast]])</f>
        <v>16099.478740729701</v>
      </c>
      <c r="J236" s="37">
        <f>ABS((Table7[[#This Row],[charges($)]]-Table7[[#This Row],[new charge]])/Table7[[#This Row],[charges($)]])</f>
        <v>0.33548294716643401</v>
      </c>
      <c r="L236" s="26">
        <v>202</v>
      </c>
      <c r="M236" s="26">
        <v>10765.480222064307</v>
      </c>
      <c r="N236" s="26">
        <v>-1894.3285220643065</v>
      </c>
    </row>
    <row r="237" spans="1:14">
      <c r="A237" s="21">
        <v>1</v>
      </c>
      <c r="B237" s="34">
        <v>41</v>
      </c>
      <c r="C237" s="35">
        <v>31.635000000000002</v>
      </c>
      <c r="D237" s="35">
        <v>1</v>
      </c>
      <c r="E237" s="35">
        <v>0</v>
      </c>
      <c r="F237" s="35">
        <v>0</v>
      </c>
      <c r="G237" s="35">
        <v>0</v>
      </c>
      <c r="H237" s="35">
        <v>7358.1756500000001</v>
      </c>
      <c r="I237" s="42">
        <f>SUMPRODUCT($A$7:$G$7,Table7[[#This Row],[co-oif]:[southeast]])</f>
        <v>9346.6520958095425</v>
      </c>
      <c r="J237" s="37">
        <f>ABS((Table7[[#This Row],[charges($)]]-Table7[[#This Row],[new charge]])/Table7[[#This Row],[charges($)]])</f>
        <v>0.27024041561301165</v>
      </c>
      <c r="L237" s="26">
        <v>203</v>
      </c>
      <c r="M237" s="26">
        <v>11222.959359651204</v>
      </c>
      <c r="N237" s="26">
        <v>1789.2492903487964</v>
      </c>
    </row>
    <row r="238" spans="1:14">
      <c r="A238" s="21">
        <v>1</v>
      </c>
      <c r="B238" s="36">
        <v>47</v>
      </c>
      <c r="C238" s="37">
        <v>25.46</v>
      </c>
      <c r="D238" s="37">
        <v>2</v>
      </c>
      <c r="E238" s="37">
        <v>1</v>
      </c>
      <c r="F238" s="37">
        <v>0</v>
      </c>
      <c r="G238" s="37">
        <v>0</v>
      </c>
      <c r="H238" s="37">
        <v>9225.2564000000002</v>
      </c>
      <c r="I238" s="42">
        <f>SUMPRODUCT($A$7:$G$7,Table7[[#This Row],[co-oif]:[southeast]])</f>
        <v>9166.3444450399384</v>
      </c>
      <c r="J238" s="37">
        <f>ABS((Table7[[#This Row],[charges($)]]-Table7[[#This Row],[new charge]])/Table7[[#This Row],[charges($)]])</f>
        <v>6.3859422877462621E-3</v>
      </c>
      <c r="L238" s="26">
        <v>204</v>
      </c>
      <c r="M238" s="26">
        <v>30050.841820725353</v>
      </c>
      <c r="N238" s="26">
        <v>7083.0563792746507</v>
      </c>
    </row>
    <row r="239" spans="1:14">
      <c r="A239" s="21">
        <v>1</v>
      </c>
      <c r="B239" s="34">
        <v>42</v>
      </c>
      <c r="C239" s="35">
        <v>36.195</v>
      </c>
      <c r="D239" s="35">
        <v>1</v>
      </c>
      <c r="E239" s="35">
        <v>0</v>
      </c>
      <c r="F239" s="35">
        <v>0</v>
      </c>
      <c r="G239" s="35">
        <v>0</v>
      </c>
      <c r="H239" s="35">
        <v>7443.6430499999997</v>
      </c>
      <c r="I239" s="42">
        <f>SUMPRODUCT($A$7:$G$7,Table7[[#This Row],[co-oif]:[southeast]])</f>
        <v>11126.545353331394</v>
      </c>
      <c r="J239" s="37">
        <f>ABS((Table7[[#This Row],[charges($)]]-Table7[[#This Row],[new charge]])/Table7[[#This Row],[charges($)]])</f>
        <v>0.49477148200052318</v>
      </c>
      <c r="L239" s="26">
        <v>205</v>
      </c>
      <c r="M239" s="26">
        <v>6916.0437591065102</v>
      </c>
      <c r="N239" s="26">
        <v>231.06124089348941</v>
      </c>
    </row>
    <row r="240" spans="1:14">
      <c r="A240" s="21">
        <v>1</v>
      </c>
      <c r="B240" s="36">
        <v>59</v>
      </c>
      <c r="C240" s="37">
        <v>27.83</v>
      </c>
      <c r="D240" s="37">
        <v>3</v>
      </c>
      <c r="E240" s="37">
        <v>0</v>
      </c>
      <c r="F240" s="37">
        <v>0</v>
      </c>
      <c r="G240" s="37">
        <v>1</v>
      </c>
      <c r="H240" s="37">
        <v>14001.286700000001</v>
      </c>
      <c r="I240" s="42">
        <f>SUMPRODUCT($A$7:$G$7,Table7[[#This Row],[co-oif]:[southeast]])</f>
        <v>13061.232735013507</v>
      </c>
      <c r="J240" s="37">
        <f>ABS((Table7[[#This Row],[charges($)]]-Table7[[#This Row],[new charge]])/Table7[[#This Row],[charges($)]])</f>
        <v>6.71405410894481E-2</v>
      </c>
      <c r="L240" s="26">
        <v>206</v>
      </c>
      <c r="M240" s="26">
        <v>5085.3064766214065</v>
      </c>
      <c r="N240" s="26">
        <v>-747.57127662140647</v>
      </c>
    </row>
    <row r="241" spans="1:14">
      <c r="A241" s="21">
        <v>1</v>
      </c>
      <c r="B241" s="34">
        <v>19</v>
      </c>
      <c r="C241" s="35">
        <v>17.8</v>
      </c>
      <c r="D241" s="35">
        <v>0</v>
      </c>
      <c r="E241" s="35">
        <v>0</v>
      </c>
      <c r="F241" s="35">
        <v>0</v>
      </c>
      <c r="G241" s="35">
        <v>0</v>
      </c>
      <c r="H241" s="35">
        <v>1727.7850000000001</v>
      </c>
      <c r="I241" s="42">
        <f>SUMPRODUCT($A$7:$G$7,Table7[[#This Row],[co-oif]:[southeast]])</f>
        <v>-1397.1749545960929</v>
      </c>
      <c r="J241" s="37">
        <f>ABS((Table7[[#This Row],[charges($)]]-Table7[[#This Row],[new charge]])/Table7[[#This Row],[charges($)]])</f>
        <v>1.8086509343443151</v>
      </c>
      <c r="L241" s="26">
        <v>207</v>
      </c>
      <c r="M241" s="26">
        <v>11047.540624465741</v>
      </c>
      <c r="N241" s="26">
        <v>695.75837553426027</v>
      </c>
    </row>
    <row r="242" spans="1:14">
      <c r="A242" s="21">
        <v>1</v>
      </c>
      <c r="B242" s="36">
        <v>59</v>
      </c>
      <c r="C242" s="37">
        <v>27.5</v>
      </c>
      <c r="D242" s="37">
        <v>1</v>
      </c>
      <c r="E242" s="37">
        <v>1</v>
      </c>
      <c r="F242" s="37">
        <v>0</v>
      </c>
      <c r="G242" s="37">
        <v>0</v>
      </c>
      <c r="H242" s="37">
        <v>12333.828</v>
      </c>
      <c r="I242" s="42">
        <f>SUMPRODUCT($A$7:$G$7,Table7[[#This Row],[co-oif]:[southeast]])</f>
        <v>12462.907181159155</v>
      </c>
      <c r="J242" s="37">
        <f>ABS((Table7[[#This Row],[charges($)]]-Table7[[#This Row],[new charge]])/Table7[[#This Row],[charges($)]])</f>
        <v>1.0465459803651817E-2</v>
      </c>
      <c r="L242" s="26">
        <v>208</v>
      </c>
      <c r="M242" s="26">
        <v>30709.553700186265</v>
      </c>
      <c r="N242" s="26">
        <v>-9725.4601001862648</v>
      </c>
    </row>
    <row r="243" spans="1:14">
      <c r="A243" s="21">
        <v>1</v>
      </c>
      <c r="B243" s="34">
        <v>39</v>
      </c>
      <c r="C243" s="35">
        <v>24.51</v>
      </c>
      <c r="D243" s="35">
        <v>2</v>
      </c>
      <c r="E243" s="35">
        <v>1</v>
      </c>
      <c r="F243" s="35">
        <v>0</v>
      </c>
      <c r="G243" s="35">
        <v>0</v>
      </c>
      <c r="H243" s="35">
        <v>6710.1918999999998</v>
      </c>
      <c r="I243" s="42">
        <f>SUMPRODUCT($A$7:$G$7,Table7[[#This Row],[co-oif]:[southeast]])</f>
        <v>6792.9088999825726</v>
      </c>
      <c r="J243" s="37">
        <f>ABS((Table7[[#This Row],[charges($)]]-Table7[[#This Row],[new charge]])/Table7[[#This Row],[charges($)]])</f>
        <v>1.2327069212815333E-2</v>
      </c>
      <c r="L243" s="26">
        <v>209</v>
      </c>
      <c r="M243" s="26">
        <v>14587.247133992169</v>
      </c>
      <c r="N243" s="26">
        <v>-706.298133992168</v>
      </c>
    </row>
    <row r="244" spans="1:14">
      <c r="A244" s="21">
        <v>1</v>
      </c>
      <c r="B244" s="36">
        <v>40</v>
      </c>
      <c r="C244" s="37">
        <v>22.22</v>
      </c>
      <c r="D244" s="37">
        <v>2</v>
      </c>
      <c r="E244" s="37">
        <v>0</v>
      </c>
      <c r="F244" s="37">
        <v>1</v>
      </c>
      <c r="G244" s="37">
        <v>1</v>
      </c>
      <c r="H244" s="37">
        <v>19444.265800000001</v>
      </c>
      <c r="I244" s="42">
        <f>SUMPRODUCT($A$7:$G$7,Table7[[#This Row],[co-oif]:[southeast]])</f>
        <v>29701.345628597734</v>
      </c>
      <c r="J244" s="37">
        <f>ABS((Table7[[#This Row],[charges($)]]-Table7[[#This Row],[new charge]])/Table7[[#This Row],[charges($)]])</f>
        <v>0.5275118090906642</v>
      </c>
      <c r="L244" s="26">
        <v>210</v>
      </c>
      <c r="M244" s="26">
        <v>12164.816076376206</v>
      </c>
      <c r="N244" s="26">
        <v>-5554.7063763762062</v>
      </c>
    </row>
    <row r="245" spans="1:14">
      <c r="A245" s="21">
        <v>1</v>
      </c>
      <c r="B245" s="34">
        <v>18</v>
      </c>
      <c r="C245" s="35">
        <v>26.73</v>
      </c>
      <c r="D245" s="35">
        <v>0</v>
      </c>
      <c r="E245" s="35">
        <v>0</v>
      </c>
      <c r="F245" s="35">
        <v>0</v>
      </c>
      <c r="G245" s="35">
        <v>1</v>
      </c>
      <c r="H245" s="35">
        <v>1615.7666999999999</v>
      </c>
      <c r="I245" s="42">
        <f>SUMPRODUCT($A$7:$G$7,Table7[[#This Row],[co-oif]:[southeast]])</f>
        <v>749.06542094033261</v>
      </c>
      <c r="J245" s="37">
        <f>ABS((Table7[[#This Row],[charges($)]]-Table7[[#This Row],[new charge]])/Table7[[#This Row],[charges($)]])</f>
        <v>0.53640248871304708</v>
      </c>
      <c r="L245" s="26">
        <v>211</v>
      </c>
      <c r="M245" s="26">
        <v>4275.8730041630533</v>
      </c>
      <c r="N245" s="26">
        <v>-2295.8030041630536</v>
      </c>
    </row>
    <row r="246" spans="1:14">
      <c r="A246" s="21">
        <v>1</v>
      </c>
      <c r="B246" s="36">
        <v>31</v>
      </c>
      <c r="C246" s="37">
        <v>38.39</v>
      </c>
      <c r="D246" s="37">
        <v>2</v>
      </c>
      <c r="E246" s="37">
        <v>1</v>
      </c>
      <c r="F246" s="37">
        <v>0</v>
      </c>
      <c r="G246" s="37">
        <v>1</v>
      </c>
      <c r="H246" s="37">
        <v>4463.2051000000001</v>
      </c>
      <c r="I246" s="42">
        <f>SUMPRODUCT($A$7:$G$7,Table7[[#This Row],[co-oif]:[southeast]])</f>
        <v>8793.1176012752767</v>
      </c>
      <c r="J246" s="37">
        <f>ABS((Table7[[#This Row],[charges($)]]-Table7[[#This Row],[new charge]])/Table7[[#This Row],[charges($)]])</f>
        <v>0.97013522889084269</v>
      </c>
      <c r="L246" s="26">
        <v>212</v>
      </c>
      <c r="M246" s="26">
        <v>10113.561463229582</v>
      </c>
      <c r="N246" s="26">
        <v>-1950.8452132295815</v>
      </c>
    </row>
    <row r="247" spans="1:14">
      <c r="A247" s="21">
        <v>1</v>
      </c>
      <c r="B247" s="34">
        <v>19</v>
      </c>
      <c r="C247" s="35">
        <v>29.07</v>
      </c>
      <c r="D247" s="35">
        <v>0</v>
      </c>
      <c r="E247" s="35">
        <v>1</v>
      </c>
      <c r="F247" s="35">
        <v>1</v>
      </c>
      <c r="G247" s="35">
        <v>0</v>
      </c>
      <c r="H247" s="35">
        <v>17352.6803</v>
      </c>
      <c r="I247" s="42">
        <f>SUMPRODUCT($A$7:$G$7,Table7[[#This Row],[co-oif]:[southeast]])</f>
        <v>26103.427735633071</v>
      </c>
      <c r="J247" s="37">
        <f>ABS((Table7[[#This Row],[charges($)]]-Table7[[#This Row],[new charge]])/Table7[[#This Row],[charges($)]])</f>
        <v>0.50428794194018955</v>
      </c>
      <c r="L247" s="26">
        <v>213</v>
      </c>
      <c r="M247" s="26">
        <v>4270.102049239008</v>
      </c>
      <c r="N247" s="26">
        <v>-732.39904923900804</v>
      </c>
    </row>
    <row r="248" spans="1:14">
      <c r="A248" s="21">
        <v>1</v>
      </c>
      <c r="B248" s="36">
        <v>44</v>
      </c>
      <c r="C248" s="37">
        <v>38.06</v>
      </c>
      <c r="D248" s="37">
        <v>1</v>
      </c>
      <c r="E248" s="37">
        <v>1</v>
      </c>
      <c r="F248" s="37">
        <v>0</v>
      </c>
      <c r="G248" s="37">
        <v>1</v>
      </c>
      <c r="H248" s="37">
        <v>7152.6714000000002</v>
      </c>
      <c r="I248" s="42">
        <f>SUMPRODUCT($A$7:$G$7,Table7[[#This Row],[co-oif]:[southeast]])</f>
        <v>11555.209005280434</v>
      </c>
      <c r="J248" s="37">
        <f>ABS((Table7[[#This Row],[charges($)]]-Table7[[#This Row],[new charge]])/Table7[[#This Row],[charges($)]])</f>
        <v>0.61550955706988497</v>
      </c>
      <c r="L248" s="26">
        <v>214</v>
      </c>
      <c r="M248" s="26">
        <v>5330.3844521637266</v>
      </c>
      <c r="N248" s="26">
        <v>-327.60175216372681</v>
      </c>
    </row>
    <row r="249" spans="1:14">
      <c r="A249" s="21">
        <v>1</v>
      </c>
      <c r="B249" s="34">
        <v>23</v>
      </c>
      <c r="C249" s="35">
        <v>36.67</v>
      </c>
      <c r="D249" s="35">
        <v>2</v>
      </c>
      <c r="E249" s="35">
        <v>0</v>
      </c>
      <c r="F249" s="35">
        <v>1</v>
      </c>
      <c r="G249" s="35">
        <v>0</v>
      </c>
      <c r="H249" s="35">
        <v>38511.628299999997</v>
      </c>
      <c r="I249" s="42">
        <f>SUMPRODUCT($A$7:$G$7,Table7[[#This Row],[co-oif]:[southeast]])</f>
        <v>30736.779810020533</v>
      </c>
      <c r="J249" s="37">
        <f>ABS((Table7[[#This Row],[charges($)]]-Table7[[#This Row],[new charge]])/Table7[[#This Row],[charges($)]])</f>
        <v>0.20188314109739849</v>
      </c>
      <c r="L249" s="26">
        <v>215</v>
      </c>
      <c r="M249" s="26">
        <v>10598.252378977731</v>
      </c>
      <c r="N249" s="26">
        <v>-2078.2263789777317</v>
      </c>
    </row>
    <row r="250" spans="1:14">
      <c r="A250" s="21">
        <v>1</v>
      </c>
      <c r="B250" s="36">
        <v>33</v>
      </c>
      <c r="C250" s="37">
        <v>22.135000000000002</v>
      </c>
      <c r="D250" s="37">
        <v>1</v>
      </c>
      <c r="E250" s="37">
        <v>0</v>
      </c>
      <c r="F250" s="37">
        <v>0</v>
      </c>
      <c r="G250" s="37">
        <v>0</v>
      </c>
      <c r="H250" s="37">
        <v>5354.0746499999996</v>
      </c>
      <c r="I250" s="42">
        <f>SUMPRODUCT($A$7:$G$7,Table7[[#This Row],[co-oif]:[southeast]])</f>
        <v>4117.8316674351399</v>
      </c>
      <c r="J250" s="37">
        <f>ABS((Table7[[#This Row],[charges($)]]-Table7[[#This Row],[new charge]])/Table7[[#This Row],[charges($)]])</f>
        <v>0.23089759918921932</v>
      </c>
      <c r="L250" s="26">
        <v>216</v>
      </c>
      <c r="M250" s="26">
        <v>11640.738594301823</v>
      </c>
      <c r="N250" s="26">
        <v>-4268.9665943018235</v>
      </c>
    </row>
    <row r="251" spans="1:14">
      <c r="A251" s="21">
        <v>1</v>
      </c>
      <c r="B251" s="34">
        <v>55</v>
      </c>
      <c r="C251" s="35">
        <v>26.8</v>
      </c>
      <c r="D251" s="35">
        <v>1</v>
      </c>
      <c r="E251" s="35">
        <v>0</v>
      </c>
      <c r="F251" s="35">
        <v>0</v>
      </c>
      <c r="G251" s="35">
        <v>0</v>
      </c>
      <c r="H251" s="35">
        <v>35160.134570000002</v>
      </c>
      <c r="I251" s="42">
        <f>SUMPRODUCT($A$7:$G$7,Table7[[#This Row],[co-oif]:[southeast]])</f>
        <v>11330.23876991111</v>
      </c>
      <c r="J251" s="37">
        <f>ABS((Table7[[#This Row],[charges($)]]-Table7[[#This Row],[new charge]])/Table7[[#This Row],[charges($)]])</f>
        <v>0.67775325923870289</v>
      </c>
      <c r="L251" s="26">
        <v>217</v>
      </c>
      <c r="M251" s="26">
        <v>10280.425586376941</v>
      </c>
      <c r="N251" s="26">
        <v>75.215413623058339</v>
      </c>
    </row>
    <row r="252" spans="1:14">
      <c r="A252" s="21">
        <v>1</v>
      </c>
      <c r="B252" s="36">
        <v>40</v>
      </c>
      <c r="C252" s="37">
        <v>35.299999999999997</v>
      </c>
      <c r="D252" s="37">
        <v>3</v>
      </c>
      <c r="E252" s="37">
        <v>1</v>
      </c>
      <c r="F252" s="37">
        <v>0</v>
      </c>
      <c r="G252" s="37">
        <v>0</v>
      </c>
      <c r="H252" s="37">
        <v>7196.8670000000002</v>
      </c>
      <c r="I252" s="42">
        <f>SUMPRODUCT($A$7:$G$7,Table7[[#This Row],[co-oif]:[southeast]])</f>
        <v>11122.370461346125</v>
      </c>
      <c r="J252" s="37">
        <f>ABS((Table7[[#This Row],[charges($)]]-Table7[[#This Row],[new charge]])/Table7[[#This Row],[charges($)]])</f>
        <v>0.54544615891138803</v>
      </c>
      <c r="L252" s="26">
        <v>218</v>
      </c>
      <c r="M252" s="26">
        <v>1720.7800163600784</v>
      </c>
      <c r="N252" s="26">
        <v>762.95598363992144</v>
      </c>
    </row>
    <row r="253" spans="1:14">
      <c r="A253" s="21">
        <v>1</v>
      </c>
      <c r="B253" s="34">
        <v>63</v>
      </c>
      <c r="C253" s="35">
        <v>27.74</v>
      </c>
      <c r="D253" s="35">
        <v>0</v>
      </c>
      <c r="E253" s="35">
        <v>0</v>
      </c>
      <c r="F253" s="35">
        <v>1</v>
      </c>
      <c r="G253" s="35">
        <v>0</v>
      </c>
      <c r="H253" s="35">
        <v>29523.1656</v>
      </c>
      <c r="I253" s="42">
        <f>SUMPRODUCT($A$7:$G$7,Table7[[#This Row],[co-oif]:[southeast]])</f>
        <v>37097.385891641883</v>
      </c>
      <c r="J253" s="37">
        <f>ABS((Table7[[#This Row],[charges($)]]-Table7[[#This Row],[new charge]])/Table7[[#This Row],[charges($)]])</f>
        <v>0.25655176664530455</v>
      </c>
      <c r="L253" s="26">
        <v>219</v>
      </c>
      <c r="M253" s="26">
        <v>4339.5563242914495</v>
      </c>
      <c r="N253" s="26">
        <v>-946.57952429144962</v>
      </c>
    </row>
    <row r="254" spans="1:14">
      <c r="A254" s="21">
        <v>1</v>
      </c>
      <c r="B254" s="36">
        <v>54</v>
      </c>
      <c r="C254" s="37">
        <v>30.02</v>
      </c>
      <c r="D254" s="37">
        <v>0</v>
      </c>
      <c r="E254" s="37">
        <v>1</v>
      </c>
      <c r="F254" s="37">
        <v>0</v>
      </c>
      <c r="G254" s="37">
        <v>0</v>
      </c>
      <c r="H254" s="37">
        <v>24476.478510000001</v>
      </c>
      <c r="I254" s="42">
        <f>SUMPRODUCT($A$7:$G$7,Table7[[#This Row],[co-oif]:[southeast]])</f>
        <v>11550.409790720172</v>
      </c>
      <c r="J254" s="37">
        <f>ABS((Table7[[#This Row],[charges($)]]-Table7[[#This Row],[new charge]])/Table7[[#This Row],[charges($)]])</f>
        <v>0.52810165130571429</v>
      </c>
      <c r="L254" s="26">
        <v>220</v>
      </c>
      <c r="M254" s="26">
        <v>1115.6430717053634</v>
      </c>
      <c r="N254" s="26">
        <v>23966.124768294638</v>
      </c>
    </row>
    <row r="255" spans="1:14">
      <c r="A255" s="21">
        <v>1</v>
      </c>
      <c r="B255" s="34">
        <v>60</v>
      </c>
      <c r="C255" s="35">
        <v>38.06</v>
      </c>
      <c r="D255" s="35">
        <v>0</v>
      </c>
      <c r="E255" s="35">
        <v>0</v>
      </c>
      <c r="F255" s="35">
        <v>0</v>
      </c>
      <c r="G255" s="35">
        <v>1</v>
      </c>
      <c r="H255" s="35">
        <v>12648.7034</v>
      </c>
      <c r="I255" s="42">
        <f>SUMPRODUCT($A$7:$G$7,Table7[[#This Row],[co-oif]:[southeast]])</f>
        <v>15327.763274881952</v>
      </c>
      <c r="J255" s="37">
        <f>ABS((Table7[[#This Row],[charges($)]]-Table7[[#This Row],[new charge]])/Table7[[#This Row],[charges($)]])</f>
        <v>0.21180509892278382</v>
      </c>
      <c r="L255" s="26">
        <v>221</v>
      </c>
      <c r="M255" s="26">
        <v>8237.1367504114769</v>
      </c>
      <c r="N255" s="26">
        <v>-3224.6657504114773</v>
      </c>
    </row>
    <row r="256" spans="1:14">
      <c r="A256" s="21">
        <v>1</v>
      </c>
      <c r="B256" s="36">
        <v>24</v>
      </c>
      <c r="C256" s="37">
        <v>35.86</v>
      </c>
      <c r="D256" s="37">
        <v>0</v>
      </c>
      <c r="E256" s="37">
        <v>1</v>
      </c>
      <c r="F256" s="37">
        <v>0</v>
      </c>
      <c r="G256" s="37">
        <v>1</v>
      </c>
      <c r="H256" s="37">
        <v>1986.9333999999999</v>
      </c>
      <c r="I256" s="42">
        <f>SUMPRODUCT($A$7:$G$7,Table7[[#This Row],[co-oif]:[southeast]])</f>
        <v>5211.0857777012334</v>
      </c>
      <c r="J256" s="37">
        <f>ABS((Table7[[#This Row],[charges($)]]-Table7[[#This Row],[new charge]])/Table7[[#This Row],[charges($)]])</f>
        <v>1.6226776286015594</v>
      </c>
      <c r="L256" s="26">
        <v>222</v>
      </c>
      <c r="M256" s="26">
        <v>12501.280495623523</v>
      </c>
      <c r="N256" s="26">
        <v>-1936.395995623523</v>
      </c>
    </row>
    <row r="257" spans="1:14">
      <c r="A257" s="21">
        <v>1</v>
      </c>
      <c r="B257" s="34">
        <v>19</v>
      </c>
      <c r="C257" s="35">
        <v>20.9</v>
      </c>
      <c r="D257" s="35">
        <v>1</v>
      </c>
      <c r="E257" s="35">
        <v>1</v>
      </c>
      <c r="F257" s="35">
        <v>0</v>
      </c>
      <c r="G257" s="35">
        <v>0</v>
      </c>
      <c r="H257" s="35">
        <v>1832.0940000000001</v>
      </c>
      <c r="I257" s="42">
        <f>SUMPRODUCT($A$7:$G$7,Table7[[#This Row],[co-oif]:[southeast]])</f>
        <v>-22.102360985751517</v>
      </c>
      <c r="J257" s="37">
        <f>ABS((Table7[[#This Row],[charges($)]]-Table7[[#This Row],[new charge]])/Table7[[#This Row],[charges($)]])</f>
        <v>1.0120639885211957</v>
      </c>
      <c r="L257" s="26">
        <v>223</v>
      </c>
      <c r="M257" s="26">
        <v>7563.3657542097571</v>
      </c>
      <c r="N257" s="26">
        <v>-2309.8417542097568</v>
      </c>
    </row>
    <row r="258" spans="1:14">
      <c r="A258" s="21">
        <v>1</v>
      </c>
      <c r="B258" s="36">
        <v>29</v>
      </c>
      <c r="C258" s="37">
        <v>28.975000000000001</v>
      </c>
      <c r="D258" s="37">
        <v>1</v>
      </c>
      <c r="E258" s="37">
        <v>1</v>
      </c>
      <c r="F258" s="37">
        <v>0</v>
      </c>
      <c r="G258" s="37">
        <v>0</v>
      </c>
      <c r="H258" s="37">
        <v>4040.55825</v>
      </c>
      <c r="I258" s="42">
        <f>SUMPRODUCT($A$7:$G$7,Table7[[#This Row],[co-oif]:[southeast]])</f>
        <v>5244.8632263413465</v>
      </c>
      <c r="J258" s="37">
        <f>ABS((Table7[[#This Row],[charges($)]]-Table7[[#This Row],[new charge]])/Table7[[#This Row],[charges($)]])</f>
        <v>0.29805410585068198</v>
      </c>
      <c r="L258" s="26">
        <v>224</v>
      </c>
      <c r="M258" s="26">
        <v>28017.036552171856</v>
      </c>
      <c r="N258" s="26">
        <v>6762.5784478281421</v>
      </c>
    </row>
    <row r="259" spans="1:14">
      <c r="A259" s="21">
        <v>1</v>
      </c>
      <c r="B259" s="34">
        <v>18</v>
      </c>
      <c r="C259" s="35">
        <v>17.29</v>
      </c>
      <c r="D259" s="35">
        <v>2</v>
      </c>
      <c r="E259" s="35">
        <v>1</v>
      </c>
      <c r="F259" s="35">
        <v>1</v>
      </c>
      <c r="G259" s="35">
        <v>0</v>
      </c>
      <c r="H259" s="35">
        <v>12829.455099999999</v>
      </c>
      <c r="I259" s="42">
        <f>SUMPRODUCT($A$7:$G$7,Table7[[#This Row],[co-oif]:[southeast]])</f>
        <v>22850.276407001729</v>
      </c>
      <c r="J259" s="37">
        <f>ABS((Table7[[#This Row],[charges($)]]-Table7[[#This Row],[new charge]])/Table7[[#This Row],[charges($)]])</f>
        <v>0.78107926088004553</v>
      </c>
      <c r="L259" s="26">
        <v>225</v>
      </c>
      <c r="M259" s="26">
        <v>29956.4321780879</v>
      </c>
      <c r="N259" s="26">
        <v>-10440.890578087899</v>
      </c>
    </row>
    <row r="260" spans="1:14">
      <c r="A260" s="21">
        <v>1</v>
      </c>
      <c r="B260" s="36">
        <v>63</v>
      </c>
      <c r="C260" s="37">
        <v>32.200000000000003</v>
      </c>
      <c r="D260" s="37">
        <v>2</v>
      </c>
      <c r="E260" s="37">
        <v>0</v>
      </c>
      <c r="F260" s="37">
        <v>1</v>
      </c>
      <c r="G260" s="37">
        <v>0</v>
      </c>
      <c r="H260" s="37">
        <v>47305.305</v>
      </c>
      <c r="I260" s="42">
        <f>SUMPRODUCT($A$7:$G$7,Table7[[#This Row],[co-oif]:[southeast]])</f>
        <v>39524.817345344432</v>
      </c>
      <c r="J260" s="37">
        <f>ABS((Table7[[#This Row],[charges($)]]-Table7[[#This Row],[new charge]])/Table7[[#This Row],[charges($)]])</f>
        <v>0.16447389261427589</v>
      </c>
      <c r="L260" s="26">
        <v>226</v>
      </c>
      <c r="M260" s="26">
        <v>13924.433409964107</v>
      </c>
      <c r="N260" s="26">
        <v>-1937.2652099641073</v>
      </c>
    </row>
    <row r="261" spans="1:14">
      <c r="A261" s="21">
        <v>1</v>
      </c>
      <c r="B261" s="34">
        <v>54</v>
      </c>
      <c r="C261" s="35">
        <v>34.21</v>
      </c>
      <c r="D261" s="35">
        <v>2</v>
      </c>
      <c r="E261" s="35">
        <v>1</v>
      </c>
      <c r="F261" s="35">
        <v>1</v>
      </c>
      <c r="G261" s="35">
        <v>1</v>
      </c>
      <c r="H261" s="35">
        <v>44260.749900000003</v>
      </c>
      <c r="I261" s="42">
        <f>SUMPRODUCT($A$7:$G$7,Table7[[#This Row],[co-oif]:[southeast]])</f>
        <v>37174.671135928926</v>
      </c>
      <c r="J261" s="37">
        <f>ABS((Table7[[#This Row],[charges($)]]-Table7[[#This Row],[new charge]])/Table7[[#This Row],[charges($)]])</f>
        <v>0.16009847958023588</v>
      </c>
      <c r="L261" s="26">
        <v>227</v>
      </c>
      <c r="M261" s="26">
        <v>6973.8899740570387</v>
      </c>
      <c r="N261" s="26">
        <v>-4284.3945740570389</v>
      </c>
    </row>
    <row r="262" spans="1:14">
      <c r="A262" s="21">
        <v>1</v>
      </c>
      <c r="B262" s="36">
        <v>27</v>
      </c>
      <c r="C262" s="37">
        <v>30.3</v>
      </c>
      <c r="D262" s="37">
        <v>3</v>
      </c>
      <c r="E262" s="37">
        <v>1</v>
      </c>
      <c r="F262" s="37">
        <v>0</v>
      </c>
      <c r="G262" s="37">
        <v>0</v>
      </c>
      <c r="H262" s="37">
        <v>4260.7439999999997</v>
      </c>
      <c r="I262" s="42">
        <f>SUMPRODUCT($A$7:$G$7,Table7[[#This Row],[co-oif]:[southeast]])</f>
        <v>6111.2775833221167</v>
      </c>
      <c r="J262" s="37">
        <f>ABS((Table7[[#This Row],[charges($)]]-Table7[[#This Row],[new charge]])/Table7[[#This Row],[charges($)]])</f>
        <v>0.43432170140288107</v>
      </c>
      <c r="L262" s="26">
        <v>228</v>
      </c>
      <c r="M262" s="26">
        <v>16099.478740729701</v>
      </c>
      <c r="N262" s="26">
        <v>8127.8584992702999</v>
      </c>
    </row>
    <row r="263" spans="1:14">
      <c r="A263" s="21">
        <v>1</v>
      </c>
      <c r="B263" s="34">
        <v>50</v>
      </c>
      <c r="C263" s="35">
        <v>31.824999999999999</v>
      </c>
      <c r="D263" s="35">
        <v>0</v>
      </c>
      <c r="E263" s="35">
        <v>1</v>
      </c>
      <c r="F263" s="35">
        <v>1</v>
      </c>
      <c r="G263" s="35">
        <v>0</v>
      </c>
      <c r="H263" s="35">
        <v>41097.161749999999</v>
      </c>
      <c r="I263" s="42">
        <f>SUMPRODUCT($A$7:$G$7,Table7[[#This Row],[co-oif]:[southeast]])</f>
        <v>34991.157110371023</v>
      </c>
      <c r="J263" s="37">
        <f>ABS((Table7[[#This Row],[charges($)]]-Table7[[#This Row],[new charge]])/Table7[[#This Row],[charges($)]])</f>
        <v>0.14857484993179551</v>
      </c>
      <c r="L263" s="26">
        <v>229</v>
      </c>
      <c r="M263" s="26">
        <v>9346.6520958095425</v>
      </c>
      <c r="N263" s="26">
        <v>-1988.4764458095424</v>
      </c>
    </row>
    <row r="264" spans="1:14">
      <c r="A264" s="21">
        <v>1</v>
      </c>
      <c r="B264" s="36">
        <v>55</v>
      </c>
      <c r="C264" s="37">
        <v>25.364999999999998</v>
      </c>
      <c r="D264" s="37">
        <v>3</v>
      </c>
      <c r="E264" s="37">
        <v>0</v>
      </c>
      <c r="F264" s="37">
        <v>0</v>
      </c>
      <c r="G264" s="37">
        <v>0</v>
      </c>
      <c r="H264" s="37">
        <v>13047.332350000001</v>
      </c>
      <c r="I264" s="42">
        <f>SUMPRODUCT($A$7:$G$7,Table7[[#This Row],[co-oif]:[southeast]])</f>
        <v>11788.95748827402</v>
      </c>
      <c r="J264" s="37">
        <f>ABS((Table7[[#This Row],[charges($)]]-Table7[[#This Row],[new charge]])/Table7[[#This Row],[charges($)]])</f>
        <v>9.6446907917232649E-2</v>
      </c>
      <c r="L264" s="26">
        <v>230</v>
      </c>
      <c r="M264" s="26">
        <v>9166.3444450399384</v>
      </c>
      <c r="N264" s="26">
        <v>58.911954960061848</v>
      </c>
    </row>
    <row r="265" spans="1:14">
      <c r="A265" s="21">
        <v>1</v>
      </c>
      <c r="B265" s="34">
        <v>56</v>
      </c>
      <c r="C265" s="35">
        <v>33.630000000000003</v>
      </c>
      <c r="D265" s="35">
        <v>0</v>
      </c>
      <c r="E265" s="35">
        <v>1</v>
      </c>
      <c r="F265" s="35">
        <v>1</v>
      </c>
      <c r="G265" s="35">
        <v>0</v>
      </c>
      <c r="H265" s="35">
        <v>43921.183700000001</v>
      </c>
      <c r="I265" s="42">
        <f>SUMPRODUCT($A$7:$G$7,Table7[[#This Row],[co-oif]:[southeast]])</f>
        <v>37136.088504254556</v>
      </c>
      <c r="J265" s="37">
        <f>ABS((Table7[[#This Row],[charges($)]]-Table7[[#This Row],[new charge]])/Table7[[#This Row],[charges($)]])</f>
        <v>0.15448343200607878</v>
      </c>
      <c r="L265" s="26">
        <v>231</v>
      </c>
      <c r="M265" s="26">
        <v>11126.545353331394</v>
      </c>
      <c r="N265" s="26">
        <v>-3682.9023033313943</v>
      </c>
    </row>
    <row r="266" spans="1:14">
      <c r="A266" s="21">
        <v>1</v>
      </c>
      <c r="B266" s="36">
        <v>38</v>
      </c>
      <c r="C266" s="37">
        <v>40.15</v>
      </c>
      <c r="D266" s="37">
        <v>0</v>
      </c>
      <c r="E266" s="37">
        <v>0</v>
      </c>
      <c r="F266" s="37">
        <v>0</v>
      </c>
      <c r="G266" s="37">
        <v>1</v>
      </c>
      <c r="H266" s="37">
        <v>5400.9804999999997</v>
      </c>
      <c r="I266" s="42">
        <f>SUMPRODUCT($A$7:$G$7,Table7[[#This Row],[co-oif]:[southeast]])</f>
        <v>10371.277211798562</v>
      </c>
      <c r="J266" s="37">
        <f>ABS((Table7[[#This Row],[charges($)]]-Table7[[#This Row],[new charge]])/Table7[[#This Row],[charges($)]])</f>
        <v>0.92025822196517149</v>
      </c>
      <c r="L266" s="26">
        <v>232</v>
      </c>
      <c r="M266" s="26">
        <v>13061.232735013507</v>
      </c>
      <c r="N266" s="26">
        <v>940.05396498649316</v>
      </c>
    </row>
    <row r="267" spans="1:14">
      <c r="A267" s="21">
        <v>1</v>
      </c>
      <c r="B267" s="34">
        <v>51</v>
      </c>
      <c r="C267" s="35">
        <v>24.414999999999999</v>
      </c>
      <c r="D267" s="35">
        <v>4</v>
      </c>
      <c r="E267" s="35">
        <v>1</v>
      </c>
      <c r="F267" s="35">
        <v>0</v>
      </c>
      <c r="G267" s="35">
        <v>0</v>
      </c>
      <c r="H267" s="35">
        <v>11520.099850000001</v>
      </c>
      <c r="I267" s="42">
        <f>SUMPRODUCT($A$7:$G$7,Table7[[#This Row],[co-oif]:[southeast]])</f>
        <v>10783.394068670488</v>
      </c>
      <c r="J267" s="37">
        <f>ABS((Table7[[#This Row],[charges($)]]-Table7[[#This Row],[new charge]])/Table7[[#This Row],[charges($)]])</f>
        <v>6.3949600343916488E-2</v>
      </c>
      <c r="L267" s="26">
        <v>233</v>
      </c>
      <c r="M267" s="26">
        <v>-1397.1749545960929</v>
      </c>
      <c r="N267" s="26">
        <v>3124.9599545960928</v>
      </c>
    </row>
    <row r="268" spans="1:14">
      <c r="A268" s="21">
        <v>1</v>
      </c>
      <c r="B268" s="36">
        <v>19</v>
      </c>
      <c r="C268" s="37">
        <v>31.92</v>
      </c>
      <c r="D268" s="37">
        <v>0</v>
      </c>
      <c r="E268" s="37">
        <v>1</v>
      </c>
      <c r="F268" s="37">
        <v>1</v>
      </c>
      <c r="G268" s="37">
        <v>0</v>
      </c>
      <c r="H268" s="37">
        <v>33750.291799999999</v>
      </c>
      <c r="I268" s="42">
        <f>SUMPRODUCT($A$7:$G$7,Table7[[#This Row],[co-oif]:[southeast]])</f>
        <v>27055.222696738754</v>
      </c>
      <c r="J268" s="37">
        <f>ABS((Table7[[#This Row],[charges($)]]-Table7[[#This Row],[new charge]])/Table7[[#This Row],[charges($)]])</f>
        <v>0.19837070277600519</v>
      </c>
      <c r="L268" s="26">
        <v>234</v>
      </c>
      <c r="M268" s="26">
        <v>12462.907181159155</v>
      </c>
      <c r="N268" s="26">
        <v>-129.07918115915527</v>
      </c>
    </row>
    <row r="269" spans="1:14">
      <c r="A269" s="21">
        <v>1</v>
      </c>
      <c r="B269" s="34">
        <v>58</v>
      </c>
      <c r="C269" s="35">
        <v>25.2</v>
      </c>
      <c r="D269" s="35">
        <v>0</v>
      </c>
      <c r="E269" s="35">
        <v>0</v>
      </c>
      <c r="F269" s="35">
        <v>0</v>
      </c>
      <c r="G269" s="35">
        <v>0</v>
      </c>
      <c r="H269" s="35">
        <v>11837.16</v>
      </c>
      <c r="I269" s="42">
        <f>SUMPRODUCT($A$7:$G$7,Table7[[#This Row],[co-oif]:[southeast]])</f>
        <v>11097.983783194128</v>
      </c>
      <c r="J269" s="37">
        <f>ABS((Table7[[#This Row],[charges($)]]-Table7[[#This Row],[new charge]])/Table7[[#This Row],[charges($)]])</f>
        <v>6.2445402174666237E-2</v>
      </c>
      <c r="L269" s="26">
        <v>235</v>
      </c>
      <c r="M269" s="26">
        <v>6792.9088999825726</v>
      </c>
      <c r="N269" s="26">
        <v>-82.716999982572815</v>
      </c>
    </row>
    <row r="270" spans="1:14">
      <c r="A270" s="21">
        <v>1</v>
      </c>
      <c r="B270" s="36">
        <v>20</v>
      </c>
      <c r="C270" s="37">
        <v>26.84</v>
      </c>
      <c r="D270" s="37">
        <v>1</v>
      </c>
      <c r="E270" s="37">
        <v>0</v>
      </c>
      <c r="F270" s="37">
        <v>1</v>
      </c>
      <c r="G270" s="37">
        <v>1</v>
      </c>
      <c r="H270" s="37">
        <v>17085.267599999999</v>
      </c>
      <c r="I270" s="42">
        <f>SUMPRODUCT($A$7:$G$7,Table7[[#This Row],[co-oif]:[southeast]])</f>
        <v>25634.85104478721</v>
      </c>
      <c r="J270" s="37">
        <f>ABS((Table7[[#This Row],[charges($)]]-Table7[[#This Row],[new charge]])/Table7[[#This Row],[charges($)]])</f>
        <v>0.5004067624195252</v>
      </c>
      <c r="L270" s="26">
        <v>236</v>
      </c>
      <c r="M270" s="26">
        <v>29701.345628597734</v>
      </c>
      <c r="N270" s="26">
        <v>-10257.079828597733</v>
      </c>
    </row>
    <row r="271" spans="1:14">
      <c r="A271" s="21">
        <v>1</v>
      </c>
      <c r="B271" s="34">
        <v>52</v>
      </c>
      <c r="C271" s="35">
        <v>24.32</v>
      </c>
      <c r="D271" s="35">
        <v>3</v>
      </c>
      <c r="E271" s="35">
        <v>1</v>
      </c>
      <c r="F271" s="35">
        <v>1</v>
      </c>
      <c r="G271" s="35">
        <v>0</v>
      </c>
      <c r="H271" s="35">
        <v>24869.836800000001</v>
      </c>
      <c r="I271" s="42">
        <f>SUMPRODUCT($A$7:$G$7,Table7[[#This Row],[co-oif]:[southeast]])</f>
        <v>34405.740097835609</v>
      </c>
      <c r="J271" s="37">
        <f>ABS((Table7[[#This Row],[charges($)]]-Table7[[#This Row],[new charge]])/Table7[[#This Row],[charges($)]])</f>
        <v>0.38343248387683859</v>
      </c>
      <c r="L271" s="26">
        <v>237</v>
      </c>
      <c r="M271" s="26">
        <v>749.06542094033261</v>
      </c>
      <c r="N271" s="26">
        <v>866.70127905966729</v>
      </c>
    </row>
    <row r="272" spans="1:14">
      <c r="A272" s="21">
        <v>1</v>
      </c>
      <c r="B272" s="36">
        <v>19</v>
      </c>
      <c r="C272" s="37">
        <v>36.954999999999998</v>
      </c>
      <c r="D272" s="37">
        <v>0</v>
      </c>
      <c r="E272" s="37">
        <v>1</v>
      </c>
      <c r="F272" s="37">
        <v>1</v>
      </c>
      <c r="G272" s="37">
        <v>0</v>
      </c>
      <c r="H272" s="37">
        <v>36219.405449999998</v>
      </c>
      <c r="I272" s="42">
        <f>SUMPRODUCT($A$7:$G$7,Table7[[#This Row],[co-oif]:[southeast]])</f>
        <v>28736.72712802545</v>
      </c>
      <c r="J272" s="37">
        <f>ABS((Table7[[#This Row],[charges($)]]-Table7[[#This Row],[new charge]])/Table7[[#This Row],[charges($)]])</f>
        <v>0.20659307432045515</v>
      </c>
      <c r="L272" s="26">
        <v>238</v>
      </c>
      <c r="M272" s="26">
        <v>8793.1176012752767</v>
      </c>
      <c r="N272" s="26">
        <v>-4329.9125012752766</v>
      </c>
    </row>
    <row r="273" spans="1:14">
      <c r="A273" s="21">
        <v>1</v>
      </c>
      <c r="B273" s="34">
        <v>53</v>
      </c>
      <c r="C273" s="35">
        <v>38.06</v>
      </c>
      <c r="D273" s="35">
        <v>3</v>
      </c>
      <c r="E273" s="35">
        <v>0</v>
      </c>
      <c r="F273" s="35">
        <v>0</v>
      </c>
      <c r="G273" s="35">
        <v>1</v>
      </c>
      <c r="H273" s="35">
        <v>20462.997660000001</v>
      </c>
      <c r="I273" s="42">
        <f>SUMPRODUCT($A$7:$G$7,Table7[[#This Row],[co-oif]:[southeast]])</f>
        <v>14935.547782149917</v>
      </c>
      <c r="J273" s="37">
        <f>ABS((Table7[[#This Row],[charges($)]]-Table7[[#This Row],[new charge]])/Table7[[#This Row],[charges($)]])</f>
        <v>0.27011926452275631</v>
      </c>
      <c r="L273" s="26">
        <v>239</v>
      </c>
      <c r="M273" s="26">
        <v>26103.427735633071</v>
      </c>
      <c r="N273" s="26">
        <v>-8750.7474356330713</v>
      </c>
    </row>
    <row r="274" spans="1:14">
      <c r="A274" s="21">
        <v>1</v>
      </c>
      <c r="B274" s="36">
        <v>46</v>
      </c>
      <c r="C274" s="37">
        <v>42.35</v>
      </c>
      <c r="D274" s="37">
        <v>3</v>
      </c>
      <c r="E274" s="37">
        <v>1</v>
      </c>
      <c r="F274" s="37">
        <v>1</v>
      </c>
      <c r="G274" s="37">
        <v>1</v>
      </c>
      <c r="H274" s="37">
        <v>46151.124499999998</v>
      </c>
      <c r="I274" s="42">
        <f>SUMPRODUCT($A$7:$G$7,Table7[[#This Row],[co-oif]:[southeast]])</f>
        <v>38305.938487261417</v>
      </c>
      <c r="J274" s="37">
        <f>ABS((Table7[[#This Row],[charges($)]]-Table7[[#This Row],[new charge]])/Table7[[#This Row],[charges($)]])</f>
        <v>0.16998905438888234</v>
      </c>
      <c r="L274" s="26">
        <v>240</v>
      </c>
      <c r="M274" s="26">
        <v>11555.209005280434</v>
      </c>
      <c r="N274" s="26">
        <v>-4402.537605280434</v>
      </c>
    </row>
    <row r="275" spans="1:14">
      <c r="A275" s="21">
        <v>1</v>
      </c>
      <c r="B275" s="34">
        <v>40</v>
      </c>
      <c r="C275" s="35">
        <v>19.8</v>
      </c>
      <c r="D275" s="35">
        <v>1</v>
      </c>
      <c r="E275" s="35">
        <v>1</v>
      </c>
      <c r="F275" s="35">
        <v>1</v>
      </c>
      <c r="G275" s="35">
        <v>1</v>
      </c>
      <c r="H275" s="35">
        <v>17179.522000000001</v>
      </c>
      <c r="I275" s="42">
        <f>SUMPRODUCT($A$7:$G$7,Table7[[#This Row],[co-oif]:[southeast]])</f>
        <v>28294.98583560306</v>
      </c>
      <c r="J275" s="37">
        <f>ABS((Table7[[#This Row],[charges($)]]-Table7[[#This Row],[new charge]])/Table7[[#This Row],[charges($)]])</f>
        <v>0.64701822528025277</v>
      </c>
      <c r="L275" s="26">
        <v>241</v>
      </c>
      <c r="M275" s="26">
        <v>30736.779810020533</v>
      </c>
      <c r="N275" s="26">
        <v>7774.8484899794639</v>
      </c>
    </row>
    <row r="276" spans="1:14">
      <c r="A276" s="21">
        <v>1</v>
      </c>
      <c r="B276" s="36">
        <v>59</v>
      </c>
      <c r="C276" s="37">
        <v>32.395000000000003</v>
      </c>
      <c r="D276" s="37">
        <v>3</v>
      </c>
      <c r="E276" s="37">
        <v>0</v>
      </c>
      <c r="F276" s="37">
        <v>0</v>
      </c>
      <c r="G276" s="37">
        <v>0</v>
      </c>
      <c r="H276" s="37">
        <v>14590.63205</v>
      </c>
      <c r="I276" s="42">
        <f>SUMPRODUCT($A$7:$G$7,Table7[[#This Row],[co-oif]:[southeast]])</f>
        <v>15164.803671345766</v>
      </c>
      <c r="J276" s="37">
        <f>ABS((Table7[[#This Row],[charges($)]]-Table7[[#This Row],[new charge]])/Table7[[#This Row],[charges($)]])</f>
        <v>3.9352073260305799E-2</v>
      </c>
      <c r="L276" s="26">
        <v>242</v>
      </c>
      <c r="M276" s="26">
        <v>4117.8316674351399</v>
      </c>
      <c r="N276" s="26">
        <v>1236.2429825648596</v>
      </c>
    </row>
    <row r="277" spans="1:14">
      <c r="A277" s="21">
        <v>1</v>
      </c>
      <c r="B277" s="34">
        <v>45</v>
      </c>
      <c r="C277" s="35">
        <v>30.2</v>
      </c>
      <c r="D277" s="35">
        <v>1</v>
      </c>
      <c r="E277" s="35">
        <v>1</v>
      </c>
      <c r="F277" s="35">
        <v>0</v>
      </c>
      <c r="G277" s="35">
        <v>0</v>
      </c>
      <c r="H277" s="35">
        <v>7441.0529999999999</v>
      </c>
      <c r="I277" s="42">
        <f>SUMPRODUCT($A$7:$G$7,Table7[[#This Row],[co-oif]:[southeast]])</f>
        <v>9766.3091940889462</v>
      </c>
      <c r="J277" s="37">
        <f>ABS((Table7[[#This Row],[charges($)]]-Table7[[#This Row],[new charge]])/Table7[[#This Row],[charges($)]])</f>
        <v>0.3124902072447201</v>
      </c>
      <c r="L277" s="26">
        <v>243</v>
      </c>
      <c r="M277" s="26">
        <v>11330.23876991111</v>
      </c>
      <c r="N277" s="26">
        <v>23829.895800088892</v>
      </c>
    </row>
    <row r="278" spans="1:14">
      <c r="A278" s="21">
        <v>1</v>
      </c>
      <c r="B278" s="36">
        <v>49</v>
      </c>
      <c r="C278" s="37">
        <v>25.84</v>
      </c>
      <c r="D278" s="37">
        <v>1</v>
      </c>
      <c r="E278" s="37">
        <v>1</v>
      </c>
      <c r="F278" s="37">
        <v>0</v>
      </c>
      <c r="G278" s="37">
        <v>0</v>
      </c>
      <c r="H278" s="37">
        <v>9282.4806000000008</v>
      </c>
      <c r="I278" s="42">
        <f>SUMPRODUCT($A$7:$G$7,Table7[[#This Row],[co-oif]:[southeast]])</f>
        <v>9338.3151641804525</v>
      </c>
      <c r="J278" s="37">
        <f>ABS((Table7[[#This Row],[charges($)]]-Table7[[#This Row],[new charge]])/Table7[[#This Row],[charges($)]])</f>
        <v>6.0150477643283956E-3</v>
      </c>
      <c r="L278" s="26">
        <v>244</v>
      </c>
      <c r="M278" s="26">
        <v>11122.370461346125</v>
      </c>
      <c r="N278" s="26">
        <v>-3925.5034613461248</v>
      </c>
    </row>
    <row r="279" spans="1:14">
      <c r="A279" s="21">
        <v>1</v>
      </c>
      <c r="B279" s="34">
        <v>18</v>
      </c>
      <c r="C279" s="35">
        <v>29.37</v>
      </c>
      <c r="D279" s="35">
        <v>1</v>
      </c>
      <c r="E279" s="35">
        <v>1</v>
      </c>
      <c r="F279" s="35">
        <v>0</v>
      </c>
      <c r="G279" s="35">
        <v>1</v>
      </c>
      <c r="H279" s="35">
        <v>1719.4363000000001</v>
      </c>
      <c r="I279" s="42">
        <f>SUMPRODUCT($A$7:$G$7,Table7[[#This Row],[co-oif]:[southeast]])</f>
        <v>1970.5149681967753</v>
      </c>
      <c r="J279" s="37">
        <f>ABS((Table7[[#This Row],[charges($)]]-Table7[[#This Row],[new charge]])/Table7[[#This Row],[charges($)]])</f>
        <v>0.14602382664410143</v>
      </c>
      <c r="L279" s="26">
        <v>245</v>
      </c>
      <c r="M279" s="26">
        <v>37097.385891641883</v>
      </c>
      <c r="N279" s="26">
        <v>-7574.2202916418828</v>
      </c>
    </row>
    <row r="280" spans="1:14">
      <c r="A280" s="21">
        <v>1</v>
      </c>
      <c r="B280" s="36">
        <v>50</v>
      </c>
      <c r="C280" s="37">
        <v>34.200000000000003</v>
      </c>
      <c r="D280" s="37">
        <v>2</v>
      </c>
      <c r="E280" s="37">
        <v>1</v>
      </c>
      <c r="F280" s="37">
        <v>1</v>
      </c>
      <c r="G280" s="37">
        <v>0</v>
      </c>
      <c r="H280" s="37">
        <v>42856.838000000003</v>
      </c>
      <c r="I280" s="42">
        <f>SUMPRODUCT($A$7:$G$7,Table7[[#This Row],[co-oif]:[southeast]])</f>
        <v>36722.275408317313</v>
      </c>
      <c r="J280" s="37">
        <f>ABS((Table7[[#This Row],[charges($)]]-Table7[[#This Row],[new charge]])/Table7[[#This Row],[charges($)]])</f>
        <v>0.14314081201423889</v>
      </c>
      <c r="L280" s="26">
        <v>246</v>
      </c>
      <c r="M280" s="26">
        <v>11550.409790720172</v>
      </c>
      <c r="N280" s="26">
        <v>12926.068719279829</v>
      </c>
    </row>
    <row r="281" spans="1:14">
      <c r="A281" s="21">
        <v>1</v>
      </c>
      <c r="B281" s="34">
        <v>41</v>
      </c>
      <c r="C281" s="35">
        <v>37.049999999999997</v>
      </c>
      <c r="D281" s="35">
        <v>2</v>
      </c>
      <c r="E281" s="35">
        <v>1</v>
      </c>
      <c r="F281" s="35">
        <v>0</v>
      </c>
      <c r="G281" s="35">
        <v>0</v>
      </c>
      <c r="H281" s="35">
        <v>7265.7025000000003</v>
      </c>
      <c r="I281" s="42">
        <f>SUMPRODUCT($A$7:$G$7,Table7[[#This Row],[co-oif]:[southeast]])</f>
        <v>11494.849368353092</v>
      </c>
      <c r="J281" s="37">
        <f>ABS((Table7[[#This Row],[charges($)]]-Table7[[#This Row],[new charge]])/Table7[[#This Row],[charges($)]])</f>
        <v>0.58206991937160812</v>
      </c>
      <c r="L281" s="26">
        <v>247</v>
      </c>
      <c r="M281" s="26">
        <v>15327.763274881952</v>
      </c>
      <c r="N281" s="26">
        <v>-2679.0598748819521</v>
      </c>
    </row>
    <row r="282" spans="1:14">
      <c r="A282" s="21">
        <v>1</v>
      </c>
      <c r="B282" s="36">
        <v>50</v>
      </c>
      <c r="C282" s="37">
        <v>27.454999999999998</v>
      </c>
      <c r="D282" s="37">
        <v>1</v>
      </c>
      <c r="E282" s="37">
        <v>1</v>
      </c>
      <c r="F282" s="37">
        <v>0</v>
      </c>
      <c r="G282" s="37">
        <v>0</v>
      </c>
      <c r="H282" s="37">
        <v>9617.6624499999998</v>
      </c>
      <c r="I282" s="42">
        <f>SUMPRODUCT($A$7:$G$7,Table7[[#This Row],[co-oif]:[southeast]])</f>
        <v>10134.686961893103</v>
      </c>
      <c r="J282" s="37">
        <f>ABS((Table7[[#This Row],[charges($)]]-Table7[[#This Row],[new charge]])/Table7[[#This Row],[charges($)]])</f>
        <v>5.3757814290218038E-2</v>
      </c>
      <c r="L282" s="26">
        <v>248</v>
      </c>
      <c r="M282" s="26">
        <v>5211.0857777012334</v>
      </c>
      <c r="N282" s="26">
        <v>-3224.1523777012335</v>
      </c>
    </row>
    <row r="283" spans="1:14">
      <c r="A283" s="21">
        <v>1</v>
      </c>
      <c r="B283" s="34">
        <v>25</v>
      </c>
      <c r="C283" s="35">
        <v>27.55</v>
      </c>
      <c r="D283" s="35">
        <v>0</v>
      </c>
      <c r="E283" s="35">
        <v>1</v>
      </c>
      <c r="F283" s="35">
        <v>0</v>
      </c>
      <c r="G283" s="35">
        <v>0</v>
      </c>
      <c r="H283" s="35">
        <v>2523.1695</v>
      </c>
      <c r="I283" s="42">
        <f>SUMPRODUCT($A$7:$G$7,Table7[[#This Row],[co-oif]:[southeast]])</f>
        <v>3271.902551598324</v>
      </c>
      <c r="J283" s="37">
        <f>ABS((Table7[[#This Row],[charges($)]]-Table7[[#This Row],[new charge]])/Table7[[#This Row],[charges($)]])</f>
        <v>0.29674306525912109</v>
      </c>
      <c r="L283" s="26">
        <v>249</v>
      </c>
      <c r="M283" s="26">
        <v>-22.102360985751517</v>
      </c>
      <c r="N283" s="26">
        <v>1854.1963609857517</v>
      </c>
    </row>
    <row r="284" spans="1:14">
      <c r="A284" s="21">
        <v>1</v>
      </c>
      <c r="B284" s="36">
        <v>47</v>
      </c>
      <c r="C284" s="37">
        <v>26.6</v>
      </c>
      <c r="D284" s="37">
        <v>2</v>
      </c>
      <c r="E284" s="37">
        <v>0</v>
      </c>
      <c r="F284" s="37">
        <v>0</v>
      </c>
      <c r="G284" s="37">
        <v>0</v>
      </c>
      <c r="H284" s="37">
        <v>9715.8410000000003</v>
      </c>
      <c r="I284" s="42">
        <f>SUMPRODUCT($A$7:$G$7,Table7[[#This Row],[co-oif]:[southeast]])</f>
        <v>9676.2534982185607</v>
      </c>
      <c r="J284" s="37">
        <f>ABS((Table7[[#This Row],[charges($)]]-Table7[[#This Row],[new charge]])/Table7[[#This Row],[charges($)]])</f>
        <v>4.0745316624098355E-3</v>
      </c>
      <c r="L284" s="26">
        <v>250</v>
      </c>
      <c r="M284" s="26">
        <v>5244.8632263413465</v>
      </c>
      <c r="N284" s="26">
        <v>-1204.3049763413464</v>
      </c>
    </row>
    <row r="285" spans="1:14">
      <c r="A285" s="21">
        <v>1</v>
      </c>
      <c r="B285" s="34">
        <v>19</v>
      </c>
      <c r="C285" s="35">
        <v>20.614999999999998</v>
      </c>
      <c r="D285" s="35">
        <v>2</v>
      </c>
      <c r="E285" s="35">
        <v>1</v>
      </c>
      <c r="F285" s="35">
        <v>0</v>
      </c>
      <c r="G285" s="35">
        <v>0</v>
      </c>
      <c r="H285" s="35">
        <v>2803.69785</v>
      </c>
      <c r="I285" s="42">
        <f>SUMPRODUCT($A$7:$G$7,Table7[[#This Row],[co-oif]:[southeast]])</f>
        <v>351.69605808279357</v>
      </c>
      <c r="J285" s="37">
        <f>ABS((Table7[[#This Row],[charges($)]]-Table7[[#This Row],[new charge]])/Table7[[#This Row],[charges($)]])</f>
        <v>0.87455992874453514</v>
      </c>
      <c r="L285" s="26">
        <v>251</v>
      </c>
      <c r="M285" s="26">
        <v>22850.276407001729</v>
      </c>
      <c r="N285" s="26">
        <v>-10020.82130700173</v>
      </c>
    </row>
    <row r="286" spans="1:14">
      <c r="A286" s="21">
        <v>1</v>
      </c>
      <c r="B286" s="36">
        <v>22</v>
      </c>
      <c r="C286" s="37">
        <v>24.3</v>
      </c>
      <c r="D286" s="37">
        <v>0</v>
      </c>
      <c r="E286" s="37">
        <v>0</v>
      </c>
      <c r="F286" s="37">
        <v>0</v>
      </c>
      <c r="G286" s="37">
        <v>0</v>
      </c>
      <c r="H286" s="37">
        <v>2150.4690000000001</v>
      </c>
      <c r="I286" s="42">
        <f>SUMPRODUCT($A$7:$G$7,Table7[[#This Row],[co-oif]:[southeast]])</f>
        <v>1544.6494422716514</v>
      </c>
      <c r="J286" s="37">
        <f>ABS((Table7[[#This Row],[charges($)]]-Table7[[#This Row],[new charge]])/Table7[[#This Row],[charges($)]])</f>
        <v>0.28171508528062883</v>
      </c>
      <c r="L286" s="26">
        <v>252</v>
      </c>
      <c r="M286" s="26">
        <v>39524.817345344432</v>
      </c>
      <c r="N286" s="26">
        <v>7780.4876546555679</v>
      </c>
    </row>
    <row r="287" spans="1:14">
      <c r="A287" s="21">
        <v>1</v>
      </c>
      <c r="B287" s="34">
        <v>59</v>
      </c>
      <c r="C287" s="35">
        <v>31.79</v>
      </c>
      <c r="D287" s="35">
        <v>2</v>
      </c>
      <c r="E287" s="35">
        <v>1</v>
      </c>
      <c r="F287" s="35">
        <v>0</v>
      </c>
      <c r="G287" s="35">
        <v>1</v>
      </c>
      <c r="H287" s="35">
        <v>12928.7911</v>
      </c>
      <c r="I287" s="42">
        <f>SUMPRODUCT($A$7:$G$7,Table7[[#This Row],[co-oif]:[southeast]])</f>
        <v>13785.557802318566</v>
      </c>
      <c r="J287" s="37">
        <f>ABS((Table7[[#This Row],[charges($)]]-Table7[[#This Row],[new charge]])/Table7[[#This Row],[charges($)]])</f>
        <v>6.6268121720875039E-2</v>
      </c>
      <c r="L287" s="26">
        <v>253</v>
      </c>
      <c r="M287" s="26">
        <v>37174.671135928926</v>
      </c>
      <c r="N287" s="26">
        <v>7086.0787640710769</v>
      </c>
    </row>
    <row r="288" spans="1:14">
      <c r="A288" s="21">
        <v>1</v>
      </c>
      <c r="B288" s="36">
        <v>51</v>
      </c>
      <c r="C288" s="37">
        <v>21.56</v>
      </c>
      <c r="D288" s="37">
        <v>1</v>
      </c>
      <c r="E288" s="37">
        <v>0</v>
      </c>
      <c r="F288" s="37">
        <v>0</v>
      </c>
      <c r="G288" s="37">
        <v>1</v>
      </c>
      <c r="H288" s="37">
        <v>9855.1314000000002</v>
      </c>
      <c r="I288" s="42">
        <f>SUMPRODUCT($A$7:$G$7,Table7[[#This Row],[co-oif]:[southeast]])</f>
        <v>7973.1574322006491</v>
      </c>
      <c r="J288" s="37">
        <f>ABS((Table7[[#This Row],[charges($)]]-Table7[[#This Row],[new charge]])/Table7[[#This Row],[charges($)]])</f>
        <v>0.19096386353604083</v>
      </c>
      <c r="L288" s="26">
        <v>254</v>
      </c>
      <c r="M288" s="26">
        <v>6111.2775833221167</v>
      </c>
      <c r="N288" s="26">
        <v>-1850.533583322117</v>
      </c>
    </row>
    <row r="289" spans="1:14">
      <c r="A289" s="21">
        <v>1</v>
      </c>
      <c r="B289" s="34">
        <v>40</v>
      </c>
      <c r="C289" s="35">
        <v>28.12</v>
      </c>
      <c r="D289" s="35">
        <v>1</v>
      </c>
      <c r="E289" s="35">
        <v>0</v>
      </c>
      <c r="F289" s="35">
        <v>1</v>
      </c>
      <c r="G289" s="35">
        <v>0</v>
      </c>
      <c r="H289" s="35">
        <v>22331.566800000001</v>
      </c>
      <c r="I289" s="42">
        <f>SUMPRODUCT($A$7:$G$7,Table7[[#This Row],[co-oif]:[southeast]])</f>
        <v>31781.779447321431</v>
      </c>
      <c r="J289" s="37">
        <f>ABS((Table7[[#This Row],[charges($)]]-Table7[[#This Row],[new charge]])/Table7[[#This Row],[charges($)]])</f>
        <v>0.42317732257467172</v>
      </c>
      <c r="L289" s="26">
        <v>255</v>
      </c>
      <c r="M289" s="26">
        <v>34991.157110371023</v>
      </c>
      <c r="N289" s="26">
        <v>6106.0046396289763</v>
      </c>
    </row>
    <row r="290" spans="1:14">
      <c r="A290" s="21">
        <v>1</v>
      </c>
      <c r="B290" s="36">
        <v>54</v>
      </c>
      <c r="C290" s="37">
        <v>40.564999999999998</v>
      </c>
      <c r="D290" s="37">
        <v>3</v>
      </c>
      <c r="E290" s="37">
        <v>1</v>
      </c>
      <c r="F290" s="37">
        <v>1</v>
      </c>
      <c r="G290" s="37">
        <v>0</v>
      </c>
      <c r="H290" s="37">
        <v>48549.178350000002</v>
      </c>
      <c r="I290" s="42">
        <f>SUMPRODUCT($A$7:$G$7,Table7[[#This Row],[co-oif]:[southeast]])</f>
        <v>40345.014015643515</v>
      </c>
      <c r="J290" s="37">
        <f>ABS((Table7[[#This Row],[charges($)]]-Table7[[#This Row],[new charge]])/Table7[[#This Row],[charges($)]])</f>
        <v>0.16898667728650626</v>
      </c>
      <c r="L290" s="26">
        <v>256</v>
      </c>
      <c r="M290" s="26">
        <v>11788.95748827402</v>
      </c>
      <c r="N290" s="26">
        <v>1258.3748617259807</v>
      </c>
    </row>
    <row r="291" spans="1:14">
      <c r="A291" s="21">
        <v>1</v>
      </c>
      <c r="B291" s="34">
        <v>30</v>
      </c>
      <c r="C291" s="35">
        <v>27.645</v>
      </c>
      <c r="D291" s="35">
        <v>1</v>
      </c>
      <c r="E291" s="35">
        <v>1</v>
      </c>
      <c r="F291" s="35">
        <v>0</v>
      </c>
      <c r="G291" s="35">
        <v>0</v>
      </c>
      <c r="H291" s="35">
        <v>4237.12655</v>
      </c>
      <c r="I291" s="42">
        <f>SUMPRODUCT($A$7:$G$7,Table7[[#This Row],[co-oif]:[southeast]])</f>
        <v>5057.7135642447984</v>
      </c>
      <c r="J291" s="37">
        <f>ABS((Table7[[#This Row],[charges($)]]-Table7[[#This Row],[new charge]])/Table7[[#This Row],[charges($)]])</f>
        <v>0.19366592065672394</v>
      </c>
      <c r="L291" s="26">
        <v>257</v>
      </c>
      <c r="M291" s="26">
        <v>37136.088504254556</v>
      </c>
      <c r="N291" s="26">
        <v>6785.0951957454454</v>
      </c>
    </row>
    <row r="292" spans="1:14">
      <c r="A292" s="21">
        <v>1</v>
      </c>
      <c r="B292" s="36">
        <v>55</v>
      </c>
      <c r="C292" s="37">
        <v>32.395000000000003</v>
      </c>
      <c r="D292" s="37">
        <v>1</v>
      </c>
      <c r="E292" s="37">
        <v>0</v>
      </c>
      <c r="F292" s="37">
        <v>0</v>
      </c>
      <c r="G292" s="37">
        <v>0</v>
      </c>
      <c r="H292" s="37">
        <v>11879.10405</v>
      </c>
      <c r="I292" s="42">
        <f>SUMPRODUCT($A$7:$G$7,Table7[[#This Row],[co-oif]:[southeast]])</f>
        <v>13198.762561976469</v>
      </c>
      <c r="J292" s="37">
        <f>ABS((Table7[[#This Row],[charges($)]]-Table7[[#This Row],[new charge]])/Table7[[#This Row],[charges($)]])</f>
        <v>0.11109074442162745</v>
      </c>
      <c r="L292" s="26">
        <v>258</v>
      </c>
      <c r="M292" s="26">
        <v>10371.277211798562</v>
      </c>
      <c r="N292" s="26">
        <v>-4970.2967117985627</v>
      </c>
    </row>
    <row r="293" spans="1:14">
      <c r="A293" s="21">
        <v>1</v>
      </c>
      <c r="B293" s="34">
        <v>52</v>
      </c>
      <c r="C293" s="35">
        <v>31.2</v>
      </c>
      <c r="D293" s="35">
        <v>0</v>
      </c>
      <c r="E293" s="35">
        <v>0</v>
      </c>
      <c r="F293" s="35">
        <v>0</v>
      </c>
      <c r="G293" s="35">
        <v>0</v>
      </c>
      <c r="H293" s="35">
        <v>9625.92</v>
      </c>
      <c r="I293" s="42">
        <f>SUMPRODUCT($A$7:$G$7,Table7[[#This Row],[co-oif]:[southeast]])</f>
        <v>11559.634730163161</v>
      </c>
      <c r="J293" s="37">
        <f>ABS((Table7[[#This Row],[charges($)]]-Table7[[#This Row],[new charge]])/Table7[[#This Row],[charges($)]])</f>
        <v>0.20088622491805055</v>
      </c>
      <c r="L293" s="26">
        <v>259</v>
      </c>
      <c r="M293" s="26">
        <v>10783.394068670488</v>
      </c>
      <c r="N293" s="26">
        <v>736.70578132951232</v>
      </c>
    </row>
    <row r="294" spans="1:14">
      <c r="A294" s="21">
        <v>1</v>
      </c>
      <c r="B294" s="36">
        <v>46</v>
      </c>
      <c r="C294" s="37">
        <v>26.62</v>
      </c>
      <c r="D294" s="37">
        <v>1</v>
      </c>
      <c r="E294" s="37">
        <v>1</v>
      </c>
      <c r="F294" s="37">
        <v>0</v>
      </c>
      <c r="G294" s="37">
        <v>1</v>
      </c>
      <c r="H294" s="37">
        <v>7742.1098000000002</v>
      </c>
      <c r="I294" s="42">
        <f>SUMPRODUCT($A$7:$G$7,Table7[[#This Row],[co-oif]:[southeast]])</f>
        <v>8248.7132745933504</v>
      </c>
      <c r="J294" s="37">
        <f>ABS((Table7[[#This Row],[charges($)]]-Table7[[#This Row],[new charge]])/Table7[[#This Row],[charges($)]])</f>
        <v>6.5434808815724915E-2</v>
      </c>
      <c r="L294" s="26">
        <v>260</v>
      </c>
      <c r="M294" s="26">
        <v>27055.222696738754</v>
      </c>
      <c r="N294" s="26">
        <v>6695.0691032612449</v>
      </c>
    </row>
    <row r="295" spans="1:14">
      <c r="A295" s="21">
        <v>1</v>
      </c>
      <c r="B295" s="34">
        <v>46</v>
      </c>
      <c r="C295" s="35">
        <v>48.07</v>
      </c>
      <c r="D295" s="35">
        <v>2</v>
      </c>
      <c r="E295" s="35">
        <v>0</v>
      </c>
      <c r="F295" s="35">
        <v>0</v>
      </c>
      <c r="G295" s="35">
        <v>0</v>
      </c>
      <c r="H295" s="35">
        <v>9432.9253000000008</v>
      </c>
      <c r="I295" s="42">
        <f>SUMPRODUCT($A$7:$G$7,Table7[[#This Row],[co-oif]:[southeast]])</f>
        <v>16589.420885461906</v>
      </c>
      <c r="J295" s="37">
        <f>ABS((Table7[[#This Row],[charges($)]]-Table7[[#This Row],[new charge]])/Table7[[#This Row],[charges($)]])</f>
        <v>0.75867192391122884</v>
      </c>
      <c r="L295" s="26">
        <v>261</v>
      </c>
      <c r="M295" s="26">
        <v>11097.983783194128</v>
      </c>
      <c r="N295" s="26">
        <v>739.17621680587217</v>
      </c>
    </row>
    <row r="296" spans="1:14">
      <c r="A296" s="21">
        <v>1</v>
      </c>
      <c r="B296" s="36">
        <v>63</v>
      </c>
      <c r="C296" s="37">
        <v>26.22</v>
      </c>
      <c r="D296" s="37">
        <v>0</v>
      </c>
      <c r="E296" s="37">
        <v>0</v>
      </c>
      <c r="F296" s="37">
        <v>0</v>
      </c>
      <c r="G296" s="37">
        <v>0</v>
      </c>
      <c r="H296" s="37">
        <v>14256.192800000001</v>
      </c>
      <c r="I296" s="42">
        <f>SUMPRODUCT($A$7:$G$7,Table7[[#This Row],[co-oif]:[southeast]])</f>
        <v>12723.732789090525</v>
      </c>
      <c r="J296" s="37">
        <f>ABS((Table7[[#This Row],[charges($)]]-Table7[[#This Row],[new charge]])/Table7[[#This Row],[charges($)]])</f>
        <v>0.10749433824362106</v>
      </c>
      <c r="L296" s="26">
        <v>262</v>
      </c>
      <c r="M296" s="26">
        <v>25634.85104478721</v>
      </c>
      <c r="N296" s="26">
        <v>-8549.5834447872112</v>
      </c>
    </row>
    <row r="297" spans="1:14">
      <c r="A297" s="21">
        <v>1</v>
      </c>
      <c r="B297" s="34">
        <v>59</v>
      </c>
      <c r="C297" s="35">
        <v>36.765000000000001</v>
      </c>
      <c r="D297" s="35">
        <v>1</v>
      </c>
      <c r="E297" s="35">
        <v>0</v>
      </c>
      <c r="F297" s="35">
        <v>1</v>
      </c>
      <c r="G297" s="35">
        <v>0</v>
      </c>
      <c r="H297" s="35">
        <v>47896.79135</v>
      </c>
      <c r="I297" s="42">
        <f>SUMPRODUCT($A$7:$G$7,Table7[[#This Row],[co-oif]:[southeast]])</f>
        <v>39552.295904644576</v>
      </c>
      <c r="J297" s="37">
        <f>ABS((Table7[[#This Row],[charges($)]]-Table7[[#This Row],[new charge]])/Table7[[#This Row],[charges($)]])</f>
        <v>0.17421825575703045</v>
      </c>
      <c r="L297" s="26">
        <v>263</v>
      </c>
      <c r="M297" s="26">
        <v>34405.740097835609</v>
      </c>
      <c r="N297" s="26">
        <v>-9535.9032978356081</v>
      </c>
    </row>
    <row r="298" spans="1:14">
      <c r="A298" s="21">
        <v>1</v>
      </c>
      <c r="B298" s="36">
        <v>52</v>
      </c>
      <c r="C298" s="37">
        <v>26.4</v>
      </c>
      <c r="D298" s="37">
        <v>3</v>
      </c>
      <c r="E298" s="37">
        <v>1</v>
      </c>
      <c r="F298" s="37">
        <v>0</v>
      </c>
      <c r="G298" s="37">
        <v>1</v>
      </c>
      <c r="H298" s="37">
        <v>25992.821039999999</v>
      </c>
      <c r="I298" s="42">
        <f>SUMPRODUCT($A$7:$G$7,Table7[[#This Row],[co-oif]:[southeast]])</f>
        <v>10655.325131733705</v>
      </c>
      <c r="J298" s="37">
        <f>ABS((Table7[[#This Row],[charges($)]]-Table7[[#This Row],[new charge]])/Table7[[#This Row],[charges($)]])</f>
        <v>0.59006661434184571</v>
      </c>
      <c r="L298" s="26">
        <v>264</v>
      </c>
      <c r="M298" s="26">
        <v>28736.72712802545</v>
      </c>
      <c r="N298" s="26">
        <v>7482.6783219745485</v>
      </c>
    </row>
    <row r="299" spans="1:14">
      <c r="A299" s="21">
        <v>1</v>
      </c>
      <c r="B299" s="34">
        <v>28</v>
      </c>
      <c r="C299" s="35">
        <v>33.4</v>
      </c>
      <c r="D299" s="35">
        <v>0</v>
      </c>
      <c r="E299" s="35">
        <v>0</v>
      </c>
      <c r="F299" s="35">
        <v>0</v>
      </c>
      <c r="G299" s="35">
        <v>0</v>
      </c>
      <c r="H299" s="35">
        <v>3172.018</v>
      </c>
      <c r="I299" s="42">
        <f>SUMPRODUCT($A$7:$G$7,Table7[[#This Row],[co-oif]:[southeast]])</f>
        <v>6125.8419734414756</v>
      </c>
      <c r="J299" s="37">
        <f>ABS((Table7[[#This Row],[charges($)]]-Table7[[#This Row],[new charge]])/Table7[[#This Row],[charges($)]])</f>
        <v>0.93121286620740351</v>
      </c>
      <c r="L299" s="26">
        <v>265</v>
      </c>
      <c r="M299" s="26">
        <v>14935.547782149917</v>
      </c>
      <c r="N299" s="26">
        <v>5527.4498778500838</v>
      </c>
    </row>
    <row r="300" spans="1:14">
      <c r="A300" s="21">
        <v>1</v>
      </c>
      <c r="B300" s="36">
        <v>29</v>
      </c>
      <c r="C300" s="37">
        <v>29.64</v>
      </c>
      <c r="D300" s="37">
        <v>1</v>
      </c>
      <c r="E300" s="37">
        <v>1</v>
      </c>
      <c r="F300" s="37">
        <v>0</v>
      </c>
      <c r="G300" s="37">
        <v>0</v>
      </c>
      <c r="H300" s="37">
        <v>20277.807509999999</v>
      </c>
      <c r="I300" s="42">
        <f>SUMPRODUCT($A$7:$G$7,Table7[[#This Row],[co-oif]:[southeast]])</f>
        <v>5466.9487172660038</v>
      </c>
      <c r="J300" s="37">
        <f>ABS((Table7[[#This Row],[charges($)]]-Table7[[#This Row],[new charge]])/Table7[[#This Row],[charges($)]])</f>
        <v>0.73039744486330782</v>
      </c>
      <c r="L300" s="26">
        <v>266</v>
      </c>
      <c r="M300" s="26">
        <v>38305.938487261417</v>
      </c>
      <c r="N300" s="26">
        <v>7845.1860127385808</v>
      </c>
    </row>
    <row r="301" spans="1:14">
      <c r="A301" s="21">
        <v>1</v>
      </c>
      <c r="B301" s="34">
        <v>25</v>
      </c>
      <c r="C301" s="35">
        <v>45.54</v>
      </c>
      <c r="D301" s="35">
        <v>2</v>
      </c>
      <c r="E301" s="35">
        <v>1</v>
      </c>
      <c r="F301" s="35">
        <v>1</v>
      </c>
      <c r="G301" s="35">
        <v>1</v>
      </c>
      <c r="H301" s="35">
        <v>42112.2356</v>
      </c>
      <c r="I301" s="42">
        <f>SUMPRODUCT($A$7:$G$7,Table7[[#This Row],[co-oif]:[southeast]])</f>
        <v>33504.855287424049</v>
      </c>
      <c r="J301" s="37">
        <f>ABS((Table7[[#This Row],[charges($)]]-Table7[[#This Row],[new charge]])/Table7[[#This Row],[charges($)]])</f>
        <v>0.20439143612161856</v>
      </c>
      <c r="L301" s="26">
        <v>267</v>
      </c>
      <c r="M301" s="26">
        <v>28294.98583560306</v>
      </c>
      <c r="N301" s="26">
        <v>-11115.463835603059</v>
      </c>
    </row>
    <row r="302" spans="1:14">
      <c r="A302" s="21">
        <v>1</v>
      </c>
      <c r="B302" s="36">
        <v>22</v>
      </c>
      <c r="C302" s="37">
        <v>28.82</v>
      </c>
      <c r="D302" s="37">
        <v>0</v>
      </c>
      <c r="E302" s="37">
        <v>0</v>
      </c>
      <c r="F302" s="37">
        <v>0</v>
      </c>
      <c r="G302" s="37">
        <v>1</v>
      </c>
      <c r="H302" s="37">
        <v>2156.7518</v>
      </c>
      <c r="I302" s="42">
        <f>SUMPRODUCT($A$7:$G$7,Table7[[#This Row],[co-oif]:[southeast]])</f>
        <v>2475.1336714289009</v>
      </c>
      <c r="J302" s="37">
        <f>ABS((Table7[[#This Row],[charges($)]]-Table7[[#This Row],[new charge]])/Table7[[#This Row],[charges($)]])</f>
        <v>0.14762100647320703</v>
      </c>
      <c r="L302" s="26">
        <v>268</v>
      </c>
      <c r="M302" s="26">
        <v>15164.803671345766</v>
      </c>
      <c r="N302" s="26">
        <v>-574.17162134576574</v>
      </c>
    </row>
    <row r="303" spans="1:14">
      <c r="A303" s="21">
        <v>1</v>
      </c>
      <c r="B303" s="34">
        <v>25</v>
      </c>
      <c r="C303" s="35">
        <v>26.8</v>
      </c>
      <c r="D303" s="35">
        <v>3</v>
      </c>
      <c r="E303" s="35">
        <v>1</v>
      </c>
      <c r="F303" s="35">
        <v>0</v>
      </c>
      <c r="G303" s="35">
        <v>0</v>
      </c>
      <c r="H303" s="35">
        <v>3906.127</v>
      </c>
      <c r="I303" s="42">
        <f>SUMPRODUCT($A$7:$G$7,Table7[[#This Row],[co-oif]:[southeast]])</f>
        <v>4428.3639389499576</v>
      </c>
      <c r="J303" s="37">
        <f>ABS((Table7[[#This Row],[charges($)]]-Table7[[#This Row],[new charge]])/Table7[[#This Row],[charges($)]])</f>
        <v>0.13369686621811264</v>
      </c>
      <c r="L303" s="26">
        <v>269</v>
      </c>
      <c r="M303" s="26">
        <v>9766.3091940889462</v>
      </c>
      <c r="N303" s="26">
        <v>-2325.2561940889464</v>
      </c>
    </row>
    <row r="304" spans="1:14">
      <c r="A304" s="21">
        <v>1</v>
      </c>
      <c r="B304" s="36">
        <v>18</v>
      </c>
      <c r="C304" s="37">
        <v>22.99</v>
      </c>
      <c r="D304" s="37">
        <v>0</v>
      </c>
      <c r="E304" s="37">
        <v>1</v>
      </c>
      <c r="F304" s="37">
        <v>0</v>
      </c>
      <c r="G304" s="37">
        <v>0</v>
      </c>
      <c r="H304" s="37">
        <v>1704.5681</v>
      </c>
      <c r="I304" s="42">
        <f>SUMPRODUCT($A$7:$G$7,Table7[[#This Row],[co-oif]:[southeast]])</f>
        <v>-50.118624440134937</v>
      </c>
      <c r="J304" s="37">
        <f>ABS((Table7[[#This Row],[charges($)]]-Table7[[#This Row],[new charge]])/Table7[[#This Row],[charges($)]])</f>
        <v>1.0294025357157246</v>
      </c>
      <c r="L304" s="26">
        <v>270</v>
      </c>
      <c r="M304" s="26">
        <v>9338.3151641804525</v>
      </c>
      <c r="N304" s="26">
        <v>-55.834564180451707</v>
      </c>
    </row>
    <row r="305" spans="1:14">
      <c r="A305" s="21">
        <v>1</v>
      </c>
      <c r="B305" s="34">
        <v>19</v>
      </c>
      <c r="C305" s="35">
        <v>27.7</v>
      </c>
      <c r="D305" s="35">
        <v>0</v>
      </c>
      <c r="E305" s="35">
        <v>1</v>
      </c>
      <c r="F305" s="35">
        <v>1</v>
      </c>
      <c r="G305" s="35">
        <v>0</v>
      </c>
      <c r="H305" s="35">
        <v>16297.846</v>
      </c>
      <c r="I305" s="42">
        <f>SUMPRODUCT($A$7:$G$7,Table7[[#This Row],[co-oif]:[southeast]])</f>
        <v>25645.898228013855</v>
      </c>
      <c r="J305" s="37">
        <f>ABS((Table7[[#This Row],[charges($)]]-Table7[[#This Row],[new charge]])/Table7[[#This Row],[charges($)]])</f>
        <v>0.57357593316404243</v>
      </c>
      <c r="L305" s="26">
        <v>271</v>
      </c>
      <c r="M305" s="26">
        <v>1970.5149681967753</v>
      </c>
      <c r="N305" s="26">
        <v>-251.0786681967752</v>
      </c>
    </row>
    <row r="306" spans="1:14">
      <c r="A306" s="21">
        <v>1</v>
      </c>
      <c r="B306" s="36">
        <v>47</v>
      </c>
      <c r="C306" s="37">
        <v>25.41</v>
      </c>
      <c r="D306" s="37">
        <v>1</v>
      </c>
      <c r="E306" s="37">
        <v>1</v>
      </c>
      <c r="F306" s="37">
        <v>1</v>
      </c>
      <c r="G306" s="37">
        <v>1</v>
      </c>
      <c r="H306" s="37">
        <v>21978.676899999999</v>
      </c>
      <c r="I306" s="42">
        <f>SUMPRODUCT($A$7:$G$7,Table7[[#This Row],[co-oif]:[southeast]])</f>
        <v>31967.668313101505</v>
      </c>
      <c r="J306" s="37">
        <f>ABS((Table7[[#This Row],[charges($)]]-Table7[[#This Row],[new charge]])/Table7[[#This Row],[charges($)]])</f>
        <v>0.45448556610345853</v>
      </c>
      <c r="L306" s="26">
        <v>272</v>
      </c>
      <c r="M306" s="26">
        <v>36722.275408317313</v>
      </c>
      <c r="N306" s="26">
        <v>6134.5625916826903</v>
      </c>
    </row>
    <row r="307" spans="1:14">
      <c r="A307" s="21">
        <v>1</v>
      </c>
      <c r="B307" s="34">
        <v>31</v>
      </c>
      <c r="C307" s="35">
        <v>34.39</v>
      </c>
      <c r="D307" s="35">
        <v>3</v>
      </c>
      <c r="E307" s="35">
        <v>1</v>
      </c>
      <c r="F307" s="35">
        <v>1</v>
      </c>
      <c r="G307" s="35">
        <v>0</v>
      </c>
      <c r="H307" s="35">
        <v>38746.355100000001</v>
      </c>
      <c r="I307" s="42">
        <f>SUMPRODUCT($A$7:$G$7,Table7[[#This Row],[co-oif]:[southeast]])</f>
        <v>32371.301245600887</v>
      </c>
      <c r="J307" s="37">
        <f>ABS((Table7[[#This Row],[charges($)]]-Table7[[#This Row],[new charge]])/Table7[[#This Row],[charges($)]])</f>
        <v>0.16453299511517441</v>
      </c>
      <c r="L307" s="26">
        <v>273</v>
      </c>
      <c r="M307" s="26">
        <v>11494.849368353092</v>
      </c>
      <c r="N307" s="26">
        <v>-4229.146868353092</v>
      </c>
    </row>
    <row r="308" spans="1:14">
      <c r="A308" s="21">
        <v>1</v>
      </c>
      <c r="B308" s="36">
        <v>48</v>
      </c>
      <c r="C308" s="37">
        <v>28.88</v>
      </c>
      <c r="D308" s="37">
        <v>1</v>
      </c>
      <c r="E308" s="37">
        <v>0</v>
      </c>
      <c r="F308" s="37">
        <v>0</v>
      </c>
      <c r="G308" s="37">
        <v>0</v>
      </c>
      <c r="H308" s="37">
        <v>9249.4951999999994</v>
      </c>
      <c r="I308" s="42">
        <f>SUMPRODUCT($A$7:$G$7,Table7[[#This Row],[co-oif]:[southeast]])</f>
        <v>10225.732871676759</v>
      </c>
      <c r="J308" s="37">
        <f>ABS((Table7[[#This Row],[charges($)]]-Table7[[#This Row],[new charge]])/Table7[[#This Row],[charges($)]])</f>
        <v>0.10554496765150594</v>
      </c>
      <c r="L308" s="26">
        <v>274</v>
      </c>
      <c r="M308" s="26">
        <v>10134.686961893103</v>
      </c>
      <c r="N308" s="26">
        <v>-517.02451189310341</v>
      </c>
    </row>
    <row r="309" spans="1:14">
      <c r="A309" s="21">
        <v>1</v>
      </c>
      <c r="B309" s="34">
        <v>36</v>
      </c>
      <c r="C309" s="35">
        <v>27.55</v>
      </c>
      <c r="D309" s="35">
        <v>3</v>
      </c>
      <c r="E309" s="35">
        <v>1</v>
      </c>
      <c r="F309" s="35">
        <v>0</v>
      </c>
      <c r="G309" s="35">
        <v>0</v>
      </c>
      <c r="H309" s="35">
        <v>6746.7425000000003</v>
      </c>
      <c r="I309" s="42">
        <f>SUMPRODUCT($A$7:$G$7,Table7[[#This Row],[co-oif]:[southeast]])</f>
        <v>7506.0708144161053</v>
      </c>
      <c r="J309" s="37">
        <f>ABS((Table7[[#This Row],[charges($)]]-Table7[[#This Row],[new charge]])/Table7[[#This Row],[charges($)]])</f>
        <v>0.1125473981578673</v>
      </c>
      <c r="L309" s="26">
        <v>275</v>
      </c>
      <c r="M309" s="26">
        <v>3271.902551598324</v>
      </c>
      <c r="N309" s="26">
        <v>-748.73305159832398</v>
      </c>
    </row>
    <row r="310" spans="1:14">
      <c r="A310" s="21">
        <v>1</v>
      </c>
      <c r="B310" s="36">
        <v>53</v>
      </c>
      <c r="C310" s="37">
        <v>22.61</v>
      </c>
      <c r="D310" s="37">
        <v>3</v>
      </c>
      <c r="E310" s="37">
        <v>0</v>
      </c>
      <c r="F310" s="37">
        <v>1</v>
      </c>
      <c r="G310" s="37">
        <v>0</v>
      </c>
      <c r="H310" s="37">
        <v>24873.384900000001</v>
      </c>
      <c r="I310" s="42">
        <f>SUMPRODUCT($A$7:$G$7,Table7[[#This Row],[co-oif]:[southeast]])</f>
        <v>34220.875509661324</v>
      </c>
      <c r="J310" s="37">
        <f>ABS((Table7[[#This Row],[charges($)]]-Table7[[#This Row],[new charge]])/Table7[[#This Row],[charges($)]])</f>
        <v>0.37580291734484933</v>
      </c>
      <c r="L310" s="26">
        <v>276</v>
      </c>
      <c r="M310" s="26">
        <v>9676.2534982185607</v>
      </c>
      <c r="N310" s="26">
        <v>39.587501781439641</v>
      </c>
    </row>
    <row r="311" spans="1:14">
      <c r="A311" s="21">
        <v>1</v>
      </c>
      <c r="B311" s="34">
        <v>56</v>
      </c>
      <c r="C311" s="35">
        <v>37.51</v>
      </c>
      <c r="D311" s="35">
        <v>2</v>
      </c>
      <c r="E311" s="35">
        <v>0</v>
      </c>
      <c r="F311" s="35">
        <v>0</v>
      </c>
      <c r="G311" s="35">
        <v>1</v>
      </c>
      <c r="H311" s="35">
        <v>12265.5069</v>
      </c>
      <c r="I311" s="42">
        <f>SUMPRODUCT($A$7:$G$7,Table7[[#This Row],[co-oif]:[southeast]])</f>
        <v>15053.954096892921</v>
      </c>
      <c r="J311" s="37">
        <f>ABS((Table7[[#This Row],[charges($)]]-Table7[[#This Row],[new charge]])/Table7[[#This Row],[charges($)]])</f>
        <v>0.2273405591490818</v>
      </c>
      <c r="L311" s="26">
        <v>277</v>
      </c>
      <c r="M311" s="26">
        <v>351.69605808279357</v>
      </c>
      <c r="N311" s="26">
        <v>2452.0017919172064</v>
      </c>
    </row>
    <row r="312" spans="1:14">
      <c r="A312" s="21">
        <v>1</v>
      </c>
      <c r="B312" s="36">
        <v>28</v>
      </c>
      <c r="C312" s="37">
        <v>33</v>
      </c>
      <c r="D312" s="37">
        <v>2</v>
      </c>
      <c r="E312" s="37">
        <v>0</v>
      </c>
      <c r="F312" s="37">
        <v>0</v>
      </c>
      <c r="G312" s="37">
        <v>1</v>
      </c>
      <c r="H312" s="37">
        <v>4349.4620000000004</v>
      </c>
      <c r="I312" s="42">
        <f>SUMPRODUCT($A$7:$G$7,Table7[[#This Row],[co-oif]:[southeast]])</f>
        <v>6351.1833632587259</v>
      </c>
      <c r="J312" s="37">
        <f>ABS((Table7[[#This Row],[charges($)]]-Table7[[#This Row],[new charge]])/Table7[[#This Row],[charges($)]])</f>
        <v>0.46022275013754005</v>
      </c>
      <c r="L312" s="26">
        <v>278</v>
      </c>
      <c r="M312" s="26">
        <v>1544.6494422716514</v>
      </c>
      <c r="N312" s="26">
        <v>605.81955772834863</v>
      </c>
    </row>
    <row r="313" spans="1:14">
      <c r="A313" s="21">
        <v>1</v>
      </c>
      <c r="B313" s="34">
        <v>57</v>
      </c>
      <c r="C313" s="35">
        <v>38</v>
      </c>
      <c r="D313" s="35">
        <v>2</v>
      </c>
      <c r="E313" s="35">
        <v>0</v>
      </c>
      <c r="F313" s="35">
        <v>0</v>
      </c>
      <c r="G313" s="35">
        <v>0</v>
      </c>
      <c r="H313" s="35">
        <v>12646.207</v>
      </c>
      <c r="I313" s="42">
        <f>SUMPRODUCT($A$7:$G$7,Table7[[#This Row],[co-oif]:[southeast]])</f>
        <v>16053.646540168951</v>
      </c>
      <c r="J313" s="37">
        <f>ABS((Table7[[#This Row],[charges($)]]-Table7[[#This Row],[new charge]])/Table7[[#This Row],[charges($)]])</f>
        <v>0.26944359997973705</v>
      </c>
      <c r="L313" s="26">
        <v>279</v>
      </c>
      <c r="M313" s="26">
        <v>13785.557802318566</v>
      </c>
      <c r="N313" s="26">
        <v>-856.76670231856588</v>
      </c>
    </row>
    <row r="314" spans="1:14">
      <c r="A314" s="21">
        <v>1</v>
      </c>
      <c r="B314" s="36">
        <v>29</v>
      </c>
      <c r="C314" s="37">
        <v>33.344999999999999</v>
      </c>
      <c r="D314" s="37">
        <v>2</v>
      </c>
      <c r="E314" s="37">
        <v>1</v>
      </c>
      <c r="F314" s="37">
        <v>0</v>
      </c>
      <c r="G314" s="37">
        <v>0</v>
      </c>
      <c r="H314" s="37">
        <v>19442.353500000001</v>
      </c>
      <c r="I314" s="42">
        <f>SUMPRODUCT($A$7:$G$7,Table7[[#This Row],[co-oif]:[southeast]])</f>
        <v>7173.2600818824985</v>
      </c>
      <c r="J314" s="37">
        <f>ABS((Table7[[#This Row],[charges($)]]-Table7[[#This Row],[new charge]])/Table7[[#This Row],[charges($)]])</f>
        <v>0.63104980670768607</v>
      </c>
      <c r="L314" s="26">
        <v>280</v>
      </c>
      <c r="M314" s="26">
        <v>7973.1574322006491</v>
      </c>
      <c r="N314" s="26">
        <v>1881.9739677993512</v>
      </c>
    </row>
    <row r="315" spans="1:14">
      <c r="A315" s="21">
        <v>1</v>
      </c>
      <c r="B315" s="34">
        <v>28</v>
      </c>
      <c r="C315" s="35">
        <v>27.5</v>
      </c>
      <c r="D315" s="35">
        <v>2</v>
      </c>
      <c r="E315" s="35">
        <v>0</v>
      </c>
      <c r="F315" s="35">
        <v>0</v>
      </c>
      <c r="G315" s="35">
        <v>0</v>
      </c>
      <c r="H315" s="35">
        <v>20177.671129999999</v>
      </c>
      <c r="I315" s="42">
        <f>SUMPRODUCT($A$7:$G$7,Table7[[#This Row],[co-oif]:[southeast]])</f>
        <v>5093.4152527388233</v>
      </c>
      <c r="J315" s="37">
        <f>ABS((Table7[[#This Row],[charges($)]]-Table7[[#This Row],[new charge]])/Table7[[#This Row],[charges($)]])</f>
        <v>0.74757169844214699</v>
      </c>
      <c r="L315" s="26">
        <v>281</v>
      </c>
      <c r="M315" s="26">
        <v>31781.779447321431</v>
      </c>
      <c r="N315" s="26">
        <v>-9450.2126473214303</v>
      </c>
    </row>
    <row r="316" spans="1:14">
      <c r="A316" s="21">
        <v>1</v>
      </c>
      <c r="B316" s="36">
        <v>30</v>
      </c>
      <c r="C316" s="37">
        <v>33.33</v>
      </c>
      <c r="D316" s="37">
        <v>1</v>
      </c>
      <c r="E316" s="37">
        <v>0</v>
      </c>
      <c r="F316" s="37">
        <v>0</v>
      </c>
      <c r="G316" s="37">
        <v>1</v>
      </c>
      <c r="H316" s="37">
        <v>4151.0286999999998</v>
      </c>
      <c r="I316" s="42">
        <f>SUMPRODUCT($A$7:$G$7,Table7[[#This Row],[co-oif]:[southeast]])</f>
        <v>6506.4559251868586</v>
      </c>
      <c r="J316" s="37">
        <f>ABS((Table7[[#This Row],[charges($)]]-Table7[[#This Row],[new charge]])/Table7[[#This Row],[charges($)]])</f>
        <v>0.56743217053326056</v>
      </c>
      <c r="L316" s="26">
        <v>282</v>
      </c>
      <c r="M316" s="26">
        <v>40345.014015643515</v>
      </c>
      <c r="N316" s="26">
        <v>8204.1643343564865</v>
      </c>
    </row>
    <row r="317" spans="1:14">
      <c r="A317" s="21">
        <v>1</v>
      </c>
      <c r="B317" s="34">
        <v>58</v>
      </c>
      <c r="C317" s="35">
        <v>34.865000000000002</v>
      </c>
      <c r="D317" s="35">
        <v>0</v>
      </c>
      <c r="E317" s="35">
        <v>1</v>
      </c>
      <c r="F317" s="35">
        <v>0</v>
      </c>
      <c r="G317" s="35">
        <v>0</v>
      </c>
      <c r="H317" s="35">
        <v>11944.594349999999</v>
      </c>
      <c r="I317" s="42">
        <f>SUMPRODUCT($A$7:$G$7,Table7[[#This Row],[co-oif]:[southeast]])</f>
        <v>14196.546503610894</v>
      </c>
      <c r="J317" s="37">
        <f>ABS((Table7[[#This Row],[charges($)]]-Table7[[#This Row],[new charge]])/Table7[[#This Row],[charges($)]])</f>
        <v>0.18853316300447617</v>
      </c>
      <c r="L317" s="26">
        <v>283</v>
      </c>
      <c r="M317" s="26">
        <v>5057.7135642447984</v>
      </c>
      <c r="N317" s="26">
        <v>-820.58701424479841</v>
      </c>
    </row>
    <row r="318" spans="1:14">
      <c r="A318" s="21">
        <v>1</v>
      </c>
      <c r="B318" s="36">
        <v>41</v>
      </c>
      <c r="C318" s="37">
        <v>33.06</v>
      </c>
      <c r="D318" s="37">
        <v>2</v>
      </c>
      <c r="E318" s="37">
        <v>0</v>
      </c>
      <c r="F318" s="37">
        <v>0</v>
      </c>
      <c r="G318" s="37">
        <v>0</v>
      </c>
      <c r="H318" s="37">
        <v>7749.1563999999998</v>
      </c>
      <c r="I318" s="42">
        <f>SUMPRODUCT($A$7:$G$7,Table7[[#This Row],[co-oif]:[southeast]])</f>
        <v>10291.527491541494</v>
      </c>
      <c r="J318" s="37">
        <f>ABS((Table7[[#This Row],[charges($)]]-Table7[[#This Row],[new charge]])/Table7[[#This Row],[charges($)]])</f>
        <v>0.32808359520805308</v>
      </c>
      <c r="L318" s="26">
        <v>284</v>
      </c>
      <c r="M318" s="26">
        <v>13198.762561976469</v>
      </c>
      <c r="N318" s="26">
        <v>-1319.6585119764695</v>
      </c>
    </row>
    <row r="319" spans="1:14">
      <c r="A319" s="21">
        <v>1</v>
      </c>
      <c r="B319" s="34">
        <v>50</v>
      </c>
      <c r="C319" s="35">
        <v>26.6</v>
      </c>
      <c r="D319" s="35">
        <v>0</v>
      </c>
      <c r="E319" s="35">
        <v>1</v>
      </c>
      <c r="F319" s="35">
        <v>0</v>
      </c>
      <c r="G319" s="35">
        <v>0</v>
      </c>
      <c r="H319" s="35">
        <v>8444.4740000000002</v>
      </c>
      <c r="I319" s="42">
        <f>SUMPRODUCT($A$7:$G$7,Table7[[#This Row],[co-oif]:[southeast]])</f>
        <v>9380.1705583822877</v>
      </c>
      <c r="J319" s="37">
        <f>ABS((Table7[[#This Row],[charges($)]]-Table7[[#This Row],[new charge]])/Table7[[#This Row],[charges($)]])</f>
        <v>0.11080578356713366</v>
      </c>
      <c r="L319" s="26">
        <v>285</v>
      </c>
      <c r="M319" s="26">
        <v>11559.634730163161</v>
      </c>
      <c r="N319" s="26">
        <v>-1933.7147301631612</v>
      </c>
    </row>
    <row r="320" spans="1:14">
      <c r="A320" s="21">
        <v>1</v>
      </c>
      <c r="B320" s="36">
        <v>19</v>
      </c>
      <c r="C320" s="37">
        <v>24.7</v>
      </c>
      <c r="D320" s="37">
        <v>0</v>
      </c>
      <c r="E320" s="37">
        <v>0</v>
      </c>
      <c r="F320" s="37">
        <v>0</v>
      </c>
      <c r="G320" s="37">
        <v>0</v>
      </c>
      <c r="H320" s="37">
        <v>1737.376</v>
      </c>
      <c r="I320" s="42">
        <f>SUMPRODUCT($A$7:$G$7,Table7[[#This Row],[co-oif]:[southeast]])</f>
        <v>907.1707407123904</v>
      </c>
      <c r="J320" s="37">
        <f>ABS((Table7[[#This Row],[charges($)]]-Table7[[#This Row],[new charge]])/Table7[[#This Row],[charges($)]])</f>
        <v>0.47785007925032325</v>
      </c>
      <c r="L320" s="26">
        <v>286</v>
      </c>
      <c r="M320" s="26">
        <v>8248.7132745933504</v>
      </c>
      <c r="N320" s="26">
        <v>-506.60347459335026</v>
      </c>
    </row>
    <row r="321" spans="1:14">
      <c r="A321" s="21">
        <v>1</v>
      </c>
      <c r="B321" s="34">
        <v>43</v>
      </c>
      <c r="C321" s="35">
        <v>35.97</v>
      </c>
      <c r="D321" s="35">
        <v>3</v>
      </c>
      <c r="E321" s="35">
        <v>1</v>
      </c>
      <c r="F321" s="35">
        <v>1</v>
      </c>
      <c r="G321" s="35">
        <v>1</v>
      </c>
      <c r="H321" s="35">
        <v>42124.515299999999</v>
      </c>
      <c r="I321" s="42">
        <f>SUMPRODUCT($A$7:$G$7,Table7[[#This Row],[co-oif]:[southeast]])</f>
        <v>35404.18966770338</v>
      </c>
      <c r="J321" s="37">
        <f>ABS((Table7[[#This Row],[charges($)]]-Table7[[#This Row],[new charge]])/Table7[[#This Row],[charges($)]])</f>
        <v>0.1595347883396683</v>
      </c>
      <c r="L321" s="26">
        <v>287</v>
      </c>
      <c r="M321" s="26">
        <v>16589.420885461906</v>
      </c>
      <c r="N321" s="26">
        <v>-7156.4955854619056</v>
      </c>
    </row>
    <row r="322" spans="1:14">
      <c r="A322" s="21">
        <v>1</v>
      </c>
      <c r="B322" s="36">
        <v>49</v>
      </c>
      <c r="C322" s="37">
        <v>35.86</v>
      </c>
      <c r="D322" s="37">
        <v>0</v>
      </c>
      <c r="E322" s="37">
        <v>1</v>
      </c>
      <c r="F322" s="37">
        <v>0</v>
      </c>
      <c r="G322" s="37">
        <v>1</v>
      </c>
      <c r="H322" s="37">
        <v>8124.4084000000003</v>
      </c>
      <c r="I322" s="42">
        <f>SUMPRODUCT($A$7:$G$7,Table7[[#This Row],[co-oif]:[southeast]])</f>
        <v>11636.618771520423</v>
      </c>
      <c r="J322" s="37">
        <f>ABS((Table7[[#This Row],[charges($)]]-Table7[[#This Row],[new charge]])/Table7[[#This Row],[charges($)]])</f>
        <v>0.43230352274270489</v>
      </c>
      <c r="L322" s="26">
        <v>288</v>
      </c>
      <c r="M322" s="26">
        <v>12723.732789090525</v>
      </c>
      <c r="N322" s="26">
        <v>1532.4600109094754</v>
      </c>
    </row>
    <row r="323" spans="1:14">
      <c r="A323" s="21">
        <v>1</v>
      </c>
      <c r="B323" s="34">
        <v>27</v>
      </c>
      <c r="C323" s="35">
        <v>31.4</v>
      </c>
      <c r="D323" s="35">
        <v>0</v>
      </c>
      <c r="E323" s="35">
        <v>0</v>
      </c>
      <c r="F323" s="35">
        <v>1</v>
      </c>
      <c r="G323" s="35">
        <v>0</v>
      </c>
      <c r="H323" s="35">
        <v>34838.873</v>
      </c>
      <c r="I323" s="42">
        <f>SUMPRODUCT($A$7:$G$7,Table7[[#This Row],[co-oif]:[southeast]])</f>
        <v>29066.923488488486</v>
      </c>
      <c r="J323" s="37">
        <f>ABS((Table7[[#This Row],[charges($)]]-Table7[[#This Row],[new charge]])/Table7[[#This Row],[charges($)]])</f>
        <v>0.16567555189031269</v>
      </c>
      <c r="L323" s="26">
        <v>289</v>
      </c>
      <c r="M323" s="26">
        <v>39552.295904644576</v>
      </c>
      <c r="N323" s="26">
        <v>8344.4954453554237</v>
      </c>
    </row>
    <row r="324" spans="1:14">
      <c r="A324" s="21">
        <v>1</v>
      </c>
      <c r="B324" s="36">
        <v>52</v>
      </c>
      <c r="C324" s="37">
        <v>33.25</v>
      </c>
      <c r="D324" s="37">
        <v>0</v>
      </c>
      <c r="E324" s="37">
        <v>1</v>
      </c>
      <c r="F324" s="37">
        <v>0</v>
      </c>
      <c r="G324" s="37">
        <v>0</v>
      </c>
      <c r="H324" s="37">
        <v>9722.7695000000003</v>
      </c>
      <c r="I324" s="42">
        <f>SUMPRODUCT($A$7:$G$7,Table7[[#This Row],[co-oif]:[southeast]])</f>
        <v>12115.068107134404</v>
      </c>
      <c r="J324" s="37">
        <f>ABS((Table7[[#This Row],[charges($)]]-Table7[[#This Row],[new charge]])/Table7[[#This Row],[charges($)]])</f>
        <v>0.24605114902028727</v>
      </c>
      <c r="L324" s="26">
        <v>290</v>
      </c>
      <c r="M324" s="26">
        <v>10655.325131733705</v>
      </c>
      <c r="N324" s="26">
        <v>15337.495908266294</v>
      </c>
    </row>
    <row r="325" spans="1:14">
      <c r="A325" s="21">
        <v>1</v>
      </c>
      <c r="B325" s="34">
        <v>50</v>
      </c>
      <c r="C325" s="35">
        <v>32.204999999999998</v>
      </c>
      <c r="D325" s="35">
        <v>0</v>
      </c>
      <c r="E325" s="35">
        <v>1</v>
      </c>
      <c r="F325" s="35">
        <v>0</v>
      </c>
      <c r="G325" s="35">
        <v>0</v>
      </c>
      <c r="H325" s="35">
        <v>8835.2649500000007</v>
      </c>
      <c r="I325" s="42">
        <f>SUMPRODUCT($A$7:$G$7,Table7[[#This Row],[co-oif]:[southeast]])</f>
        <v>11252.033981890121</v>
      </c>
      <c r="J325" s="37">
        <f>ABS((Table7[[#This Row],[charges($)]]-Table7[[#This Row],[new charge]])/Table7[[#This Row],[charges($)]])</f>
        <v>0.27353667893005523</v>
      </c>
      <c r="L325" s="26">
        <v>291</v>
      </c>
      <c r="M325" s="26">
        <v>6125.8419734414756</v>
      </c>
      <c r="N325" s="26">
        <v>-2953.8239734414756</v>
      </c>
    </row>
    <row r="326" spans="1:14">
      <c r="A326" s="21">
        <v>1</v>
      </c>
      <c r="B326" s="36">
        <v>54</v>
      </c>
      <c r="C326" s="37">
        <v>32.774999999999999</v>
      </c>
      <c r="D326" s="37">
        <v>0</v>
      </c>
      <c r="E326" s="37">
        <v>1</v>
      </c>
      <c r="F326" s="37">
        <v>0</v>
      </c>
      <c r="G326" s="37">
        <v>0</v>
      </c>
      <c r="H326" s="37">
        <v>10435.06525</v>
      </c>
      <c r="I326" s="42">
        <f>SUMPRODUCT($A$7:$G$7,Table7[[#This Row],[co-oif]:[southeast]])</f>
        <v>12470.478253122328</v>
      </c>
      <c r="J326" s="37">
        <f>ABS((Table7[[#This Row],[charges($)]]-Table7[[#This Row],[new charge]])/Table7[[#This Row],[charges($)]])</f>
        <v>0.19505512944658671</v>
      </c>
      <c r="L326" s="26">
        <v>292</v>
      </c>
      <c r="M326" s="26">
        <v>5466.9487172660038</v>
      </c>
      <c r="N326" s="26">
        <v>14810.858792733994</v>
      </c>
    </row>
    <row r="327" spans="1:14">
      <c r="A327" s="21">
        <v>1</v>
      </c>
      <c r="B327" s="34">
        <v>44</v>
      </c>
      <c r="C327" s="35">
        <v>27.645</v>
      </c>
      <c r="D327" s="35">
        <v>0</v>
      </c>
      <c r="E327" s="35">
        <v>0</v>
      </c>
      <c r="F327" s="35">
        <v>0</v>
      </c>
      <c r="G327" s="35">
        <v>0</v>
      </c>
      <c r="H327" s="35">
        <v>7421.1945500000002</v>
      </c>
      <c r="I327" s="42">
        <f>SUMPRODUCT($A$7:$G$7,Table7[[#This Row],[co-oif]:[southeast]])</f>
        <v>8316.2251943407828</v>
      </c>
      <c r="J327" s="37">
        <f>ABS((Table7[[#This Row],[charges($)]]-Table7[[#This Row],[new charge]])/Table7[[#This Row],[charges($)]])</f>
        <v>0.12060465984425413</v>
      </c>
      <c r="L327" s="26">
        <v>293</v>
      </c>
      <c r="M327" s="26">
        <v>33504.855287424049</v>
      </c>
      <c r="N327" s="26">
        <v>8607.3803125759514</v>
      </c>
    </row>
    <row r="328" spans="1:14">
      <c r="A328" s="21">
        <v>1</v>
      </c>
      <c r="B328" s="36">
        <v>32</v>
      </c>
      <c r="C328" s="37">
        <v>37.335000000000001</v>
      </c>
      <c r="D328" s="37">
        <v>1</v>
      </c>
      <c r="E328" s="37">
        <v>1</v>
      </c>
      <c r="F328" s="37">
        <v>0</v>
      </c>
      <c r="G328" s="37">
        <v>0</v>
      </c>
      <c r="H328" s="37">
        <v>4667.6076499999999</v>
      </c>
      <c r="I328" s="42">
        <f>SUMPRODUCT($A$7:$G$7,Table7[[#This Row],[co-oif]:[southeast]])</f>
        <v>8807.8590715096398</v>
      </c>
      <c r="J328" s="37">
        <f>ABS((Table7[[#This Row],[charges($)]]-Table7[[#This Row],[new charge]])/Table7[[#This Row],[charges($)]])</f>
        <v>0.88701787552979949</v>
      </c>
      <c r="L328" s="26">
        <v>294</v>
      </c>
      <c r="M328" s="26">
        <v>2475.1336714289009</v>
      </c>
      <c r="N328" s="26">
        <v>-318.38187142890092</v>
      </c>
    </row>
    <row r="329" spans="1:14">
      <c r="A329" s="21">
        <v>1</v>
      </c>
      <c r="B329" s="34">
        <v>34</v>
      </c>
      <c r="C329" s="35">
        <v>25.27</v>
      </c>
      <c r="D329" s="35">
        <v>1</v>
      </c>
      <c r="E329" s="35">
        <v>1</v>
      </c>
      <c r="F329" s="35">
        <v>0</v>
      </c>
      <c r="G329" s="35">
        <v>0</v>
      </c>
      <c r="H329" s="35">
        <v>4894.7533000000003</v>
      </c>
      <c r="I329" s="42">
        <f>SUMPRODUCT($A$7:$G$7,Table7[[#This Row],[co-oif]:[southeast]])</f>
        <v>5292.6363756678011</v>
      </c>
      <c r="J329" s="37">
        <f>ABS((Table7[[#This Row],[charges($)]]-Table7[[#This Row],[new charge]])/Table7[[#This Row],[charges($)]])</f>
        <v>8.1287666871341757E-2</v>
      </c>
      <c r="L329" s="26">
        <v>295</v>
      </c>
      <c r="M329" s="26">
        <v>4428.3639389499576</v>
      </c>
      <c r="N329" s="26">
        <v>-522.23693894995768</v>
      </c>
    </row>
    <row r="330" spans="1:14">
      <c r="A330" s="21">
        <v>1</v>
      </c>
      <c r="B330" s="36">
        <v>26</v>
      </c>
      <c r="C330" s="37">
        <v>29.64</v>
      </c>
      <c r="D330" s="37">
        <v>4</v>
      </c>
      <c r="E330" s="37">
        <v>0</v>
      </c>
      <c r="F330" s="37">
        <v>0</v>
      </c>
      <c r="G330" s="37">
        <v>0</v>
      </c>
      <c r="H330" s="37">
        <v>24671.663339999999</v>
      </c>
      <c r="I330" s="42">
        <f>SUMPRODUCT($A$7:$G$7,Table7[[#This Row],[co-oif]:[southeast]])</f>
        <v>6232.0095722813912</v>
      </c>
      <c r="J330" s="37">
        <f>ABS((Table7[[#This Row],[charges($)]]-Table7[[#This Row],[new charge]])/Table7[[#This Row],[charges($)]])</f>
        <v>0.74740213148995593</v>
      </c>
      <c r="L330" s="26">
        <v>296</v>
      </c>
      <c r="M330" s="26">
        <v>-50.118624440134937</v>
      </c>
      <c r="N330" s="26">
        <v>1754.6867244401349</v>
      </c>
    </row>
    <row r="331" spans="1:14">
      <c r="A331" s="21">
        <v>1</v>
      </c>
      <c r="B331" s="34">
        <v>34</v>
      </c>
      <c r="C331" s="35">
        <v>30.8</v>
      </c>
      <c r="D331" s="35">
        <v>0</v>
      </c>
      <c r="E331" s="35">
        <v>1</v>
      </c>
      <c r="F331" s="35">
        <v>1</v>
      </c>
      <c r="G331" s="35">
        <v>0</v>
      </c>
      <c r="H331" s="35">
        <v>35491.64</v>
      </c>
      <c r="I331" s="42">
        <f>SUMPRODUCT($A$7:$G$7,Table7[[#This Row],[co-oif]:[southeast]])</f>
        <v>30536.503771472948</v>
      </c>
      <c r="J331" s="37">
        <f>ABS((Table7[[#This Row],[charges($)]]-Table7[[#This Row],[new charge]])/Table7[[#This Row],[charges($)]])</f>
        <v>0.13961418036830792</v>
      </c>
      <c r="L331" s="26">
        <v>297</v>
      </c>
      <c r="M331" s="26">
        <v>25645.898228013855</v>
      </c>
      <c r="N331" s="26">
        <v>-9348.0522280138557</v>
      </c>
    </row>
    <row r="332" spans="1:14">
      <c r="A332" s="21">
        <v>1</v>
      </c>
      <c r="B332" s="36">
        <v>57</v>
      </c>
      <c r="C332" s="37">
        <v>40.945</v>
      </c>
      <c r="D332" s="37">
        <v>0</v>
      </c>
      <c r="E332" s="37">
        <v>1</v>
      </c>
      <c r="F332" s="37">
        <v>0</v>
      </c>
      <c r="G332" s="37">
        <v>0</v>
      </c>
      <c r="H332" s="37">
        <v>11566.30055</v>
      </c>
      <c r="I332" s="42">
        <f>SUMPRODUCT($A$7:$G$7,Table7[[#This Row],[co-oif]:[southeast]])</f>
        <v>15970.021100883576</v>
      </c>
      <c r="J332" s="37">
        <f>ABS((Table7[[#This Row],[charges($)]]-Table7[[#This Row],[new charge]])/Table7[[#This Row],[charges($)]])</f>
        <v>0.3807371710467593</v>
      </c>
      <c r="L332" s="26">
        <v>298</v>
      </c>
      <c r="M332" s="26">
        <v>31967.668313101505</v>
      </c>
      <c r="N332" s="26">
        <v>-9988.9914131015066</v>
      </c>
    </row>
    <row r="333" spans="1:14">
      <c r="A333" s="21">
        <v>1</v>
      </c>
      <c r="B333" s="34">
        <v>29</v>
      </c>
      <c r="C333" s="35">
        <v>27.2</v>
      </c>
      <c r="D333" s="35">
        <v>0</v>
      </c>
      <c r="E333" s="35">
        <v>1</v>
      </c>
      <c r="F333" s="35">
        <v>0</v>
      </c>
      <c r="G333" s="35">
        <v>0</v>
      </c>
      <c r="H333" s="35">
        <v>2866.0909999999999</v>
      </c>
      <c r="I333" s="42">
        <f>SUMPRODUCT($A$7:$G$7,Table7[[#This Row],[co-oif]:[southeast]])</f>
        <v>4183.100730122731</v>
      </c>
      <c r="J333" s="37">
        <f>ABS((Table7[[#This Row],[charges($)]]-Table7[[#This Row],[new charge]])/Table7[[#This Row],[charges($)]])</f>
        <v>0.45951427575842185</v>
      </c>
      <c r="L333" s="26">
        <v>299</v>
      </c>
      <c r="M333" s="26">
        <v>32371.301245600887</v>
      </c>
      <c r="N333" s="26">
        <v>6375.0538543991133</v>
      </c>
    </row>
    <row r="334" spans="1:14">
      <c r="A334" s="21">
        <v>1</v>
      </c>
      <c r="B334" s="36">
        <v>40</v>
      </c>
      <c r="C334" s="37">
        <v>34.104999999999997</v>
      </c>
      <c r="D334" s="37">
        <v>1</v>
      </c>
      <c r="E334" s="37">
        <v>1</v>
      </c>
      <c r="F334" s="37">
        <v>0</v>
      </c>
      <c r="G334" s="37">
        <v>0</v>
      </c>
      <c r="H334" s="37">
        <v>6600.2059499999996</v>
      </c>
      <c r="I334" s="42">
        <f>SUMPRODUCT($A$7:$G$7,Table7[[#This Row],[co-oif]:[southeast]])</f>
        <v>9785.3286736120099</v>
      </c>
      <c r="J334" s="37">
        <f>ABS((Table7[[#This Row],[charges($)]]-Table7[[#This Row],[new charge]])/Table7[[#This Row],[charges($)]])</f>
        <v>0.48257929339492966</v>
      </c>
      <c r="L334" s="26">
        <v>300</v>
      </c>
      <c r="M334" s="26">
        <v>10225.732871676759</v>
      </c>
      <c r="N334" s="26">
        <v>-976.23767167675942</v>
      </c>
    </row>
    <row r="335" spans="1:14">
      <c r="A335" s="21">
        <v>1</v>
      </c>
      <c r="B335" s="34">
        <v>27</v>
      </c>
      <c r="C335" s="35">
        <v>23.21</v>
      </c>
      <c r="D335" s="35">
        <v>1</v>
      </c>
      <c r="E335" s="35">
        <v>0</v>
      </c>
      <c r="F335" s="35">
        <v>0</v>
      </c>
      <c r="G335" s="35">
        <v>1</v>
      </c>
      <c r="H335" s="35">
        <v>3561.8888999999999</v>
      </c>
      <c r="I335" s="42">
        <f>SUMPRODUCT($A$7:$G$7,Table7[[#This Row],[co-oif]:[southeast]])</f>
        <v>2355.6849461427792</v>
      </c>
      <c r="J335" s="37">
        <f>ABS((Table7[[#This Row],[charges($)]]-Table7[[#This Row],[new charge]])/Table7[[#This Row],[charges($)]])</f>
        <v>0.3386416555152017</v>
      </c>
      <c r="L335" s="26">
        <v>301</v>
      </c>
      <c r="M335" s="26">
        <v>7506.0708144161053</v>
      </c>
      <c r="N335" s="26">
        <v>-759.32831441610506</v>
      </c>
    </row>
    <row r="336" spans="1:14">
      <c r="A336" s="21">
        <v>1</v>
      </c>
      <c r="B336" s="36">
        <v>45</v>
      </c>
      <c r="C336" s="37">
        <v>36.479999999999997</v>
      </c>
      <c r="D336" s="37">
        <v>2</v>
      </c>
      <c r="E336" s="37">
        <v>1</v>
      </c>
      <c r="F336" s="37">
        <v>1</v>
      </c>
      <c r="G336" s="37">
        <v>0</v>
      </c>
      <c r="H336" s="37">
        <v>42760.502200000003</v>
      </c>
      <c r="I336" s="42">
        <f>SUMPRODUCT($A$7:$G$7,Table7[[#This Row],[co-oif]:[southeast]])</f>
        <v>36198.604778438021</v>
      </c>
      <c r="J336" s="37">
        <f>ABS((Table7[[#This Row],[charges($)]]-Table7[[#This Row],[new charge]])/Table7[[#This Row],[charges($)]])</f>
        <v>0.15345697744312231</v>
      </c>
      <c r="L336" s="26">
        <v>302</v>
      </c>
      <c r="M336" s="26">
        <v>34220.875509661324</v>
      </c>
      <c r="N336" s="26">
        <v>-9347.4906096613231</v>
      </c>
    </row>
    <row r="337" spans="1:14">
      <c r="A337" s="21">
        <v>1</v>
      </c>
      <c r="B337" s="34">
        <v>64</v>
      </c>
      <c r="C337" s="35">
        <v>33.799999999999997</v>
      </c>
      <c r="D337" s="35">
        <v>1</v>
      </c>
      <c r="E337" s="35">
        <v>0</v>
      </c>
      <c r="F337" s="35">
        <v>1</v>
      </c>
      <c r="G337" s="35">
        <v>0</v>
      </c>
      <c r="H337" s="35">
        <v>47928.03</v>
      </c>
      <c r="I337" s="42">
        <f>SUMPRODUCT($A$7:$G$7,Table7[[#This Row],[co-oif]:[southeast]])</f>
        <v>39847.201780714255</v>
      </c>
      <c r="J337" s="37">
        <f>ABS((Table7[[#This Row],[charges($)]]-Table7[[#This Row],[new charge]])/Table7[[#This Row],[charges($)]])</f>
        <v>0.16860338760607821</v>
      </c>
      <c r="L337" s="26">
        <v>303</v>
      </c>
      <c r="M337" s="26">
        <v>15053.954096892921</v>
      </c>
      <c r="N337" s="26">
        <v>-2788.4471968929211</v>
      </c>
    </row>
    <row r="338" spans="1:14">
      <c r="A338" s="21">
        <v>1</v>
      </c>
      <c r="B338" s="36">
        <v>52</v>
      </c>
      <c r="C338" s="37">
        <v>36.700000000000003</v>
      </c>
      <c r="D338" s="37">
        <v>0</v>
      </c>
      <c r="E338" s="37">
        <v>1</v>
      </c>
      <c r="F338" s="37">
        <v>0</v>
      </c>
      <c r="G338" s="37">
        <v>0</v>
      </c>
      <c r="H338" s="37">
        <v>9144.5650000000005</v>
      </c>
      <c r="I338" s="42">
        <f>SUMPRODUCT($A$7:$G$7,Table7[[#This Row],[co-oif]:[southeast]])</f>
        <v>13267.240954788647</v>
      </c>
      <c r="J338" s="37">
        <f>ABS((Table7[[#This Row],[charges($)]]-Table7[[#This Row],[new charge]])/Table7[[#This Row],[charges($)]])</f>
        <v>0.45083346827198961</v>
      </c>
      <c r="L338" s="26">
        <v>304</v>
      </c>
      <c r="M338" s="26">
        <v>6351.1833632587259</v>
      </c>
      <c r="N338" s="26">
        <v>-2001.7213632587254</v>
      </c>
    </row>
    <row r="339" spans="1:14">
      <c r="A339" s="21">
        <v>1</v>
      </c>
      <c r="B339" s="34">
        <v>61</v>
      </c>
      <c r="C339" s="35">
        <v>36.384999999999998</v>
      </c>
      <c r="D339" s="35">
        <v>1</v>
      </c>
      <c r="E339" s="35">
        <v>0</v>
      </c>
      <c r="F339" s="35">
        <v>1</v>
      </c>
      <c r="G339" s="35">
        <v>0</v>
      </c>
      <c r="H339" s="35">
        <v>48517.563150000002</v>
      </c>
      <c r="I339" s="42">
        <f>SUMPRODUCT($A$7:$G$7,Table7[[#This Row],[co-oif]:[southeast]])</f>
        <v>39939.432549336016</v>
      </c>
      <c r="J339" s="37">
        <f>ABS((Table7[[#This Row],[charges($)]]-Table7[[#This Row],[new charge]])/Table7[[#This Row],[charges($)]])</f>
        <v>0.17680464647705593</v>
      </c>
      <c r="L339" s="26">
        <v>305</v>
      </c>
      <c r="M339" s="26">
        <v>16053.646540168951</v>
      </c>
      <c r="N339" s="26">
        <v>-3407.4395401689508</v>
      </c>
    </row>
    <row r="340" spans="1:14">
      <c r="A340" s="21">
        <v>1</v>
      </c>
      <c r="B340" s="36">
        <v>52</v>
      </c>
      <c r="C340" s="37">
        <v>27.36</v>
      </c>
      <c r="D340" s="37">
        <v>0</v>
      </c>
      <c r="E340" s="37">
        <v>1</v>
      </c>
      <c r="F340" s="37">
        <v>1</v>
      </c>
      <c r="G340" s="37">
        <v>0</v>
      </c>
      <c r="H340" s="37">
        <v>24393.6224</v>
      </c>
      <c r="I340" s="42">
        <f>SUMPRODUCT($A$7:$G$7,Table7[[#This Row],[co-oif]:[southeast]])</f>
        <v>34014.054310811</v>
      </c>
      <c r="J340" s="37">
        <f>ABS((Table7[[#This Row],[charges($)]]-Table7[[#This Row],[new charge]])/Table7[[#This Row],[charges($)]])</f>
        <v>0.39438307903015662</v>
      </c>
      <c r="L340" s="26">
        <v>306</v>
      </c>
      <c r="M340" s="26">
        <v>7173.2600818824985</v>
      </c>
      <c r="N340" s="26">
        <v>12269.093418117503</v>
      </c>
    </row>
    <row r="341" spans="1:14">
      <c r="A341" s="21">
        <v>1</v>
      </c>
      <c r="B341" s="34">
        <v>61</v>
      </c>
      <c r="C341" s="35">
        <v>31.16</v>
      </c>
      <c r="D341" s="35">
        <v>0</v>
      </c>
      <c r="E341" s="35">
        <v>0</v>
      </c>
      <c r="F341" s="35">
        <v>0</v>
      </c>
      <c r="G341" s="35">
        <v>0</v>
      </c>
      <c r="H341" s="35">
        <v>13429.035400000001</v>
      </c>
      <c r="I341" s="42">
        <f>SUMPRODUCT($A$7:$G$7,Table7[[#This Row],[co-oif]:[southeast]])</f>
        <v>13859.468082168167</v>
      </c>
      <c r="J341" s="37">
        <f>ABS((Table7[[#This Row],[charges($)]]-Table7[[#This Row],[new charge]])/Table7[[#This Row],[charges($)]])</f>
        <v>3.2052390164089235E-2</v>
      </c>
      <c r="L341" s="26">
        <v>307</v>
      </c>
      <c r="M341" s="26">
        <v>5093.4152527388233</v>
      </c>
      <c r="N341" s="26">
        <v>15084.255877261176</v>
      </c>
    </row>
    <row r="342" spans="1:14">
      <c r="A342" s="21">
        <v>1</v>
      </c>
      <c r="B342" s="36">
        <v>56</v>
      </c>
      <c r="C342" s="37">
        <v>28.785</v>
      </c>
      <c r="D342" s="37">
        <v>0</v>
      </c>
      <c r="E342" s="37">
        <v>0</v>
      </c>
      <c r="F342" s="37">
        <v>0</v>
      </c>
      <c r="G342" s="37">
        <v>0</v>
      </c>
      <c r="H342" s="37">
        <v>11658.379150000001</v>
      </c>
      <c r="I342" s="42">
        <f>SUMPRODUCT($A$7:$G$7,Table7[[#This Row],[co-oif]:[southeast]])</f>
        <v>11781.199015816263</v>
      </c>
      <c r="J342" s="37">
        <f>ABS((Table7[[#This Row],[charges($)]]-Table7[[#This Row],[new charge]])/Table7[[#This Row],[charges($)]])</f>
        <v>1.0534900626924788E-2</v>
      </c>
      <c r="L342" s="26">
        <v>308</v>
      </c>
      <c r="M342" s="26">
        <v>6506.4559251868586</v>
      </c>
      <c r="N342" s="26">
        <v>-2355.4272251868588</v>
      </c>
    </row>
    <row r="343" spans="1:14">
      <c r="A343" s="21">
        <v>1</v>
      </c>
      <c r="B343" s="34">
        <v>43</v>
      </c>
      <c r="C343" s="35">
        <v>35.72</v>
      </c>
      <c r="D343" s="35">
        <v>2</v>
      </c>
      <c r="E343" s="35">
        <v>0</v>
      </c>
      <c r="F343" s="35">
        <v>0</v>
      </c>
      <c r="G343" s="35">
        <v>0</v>
      </c>
      <c r="H343" s="35">
        <v>19144.576519999999</v>
      </c>
      <c r="I343" s="42">
        <f>SUMPRODUCT($A$7:$G$7,Table7[[#This Row],[co-oif]:[southeast]])</f>
        <v>11693.912094745661</v>
      </c>
      <c r="J343" s="37">
        <f>ABS((Table7[[#This Row],[charges($)]]-Table7[[#This Row],[new charge]])/Table7[[#This Row],[charges($)]])</f>
        <v>0.38917885791157408</v>
      </c>
      <c r="L343" s="26">
        <v>309</v>
      </c>
      <c r="M343" s="26">
        <v>14196.546503610894</v>
      </c>
      <c r="N343" s="26">
        <v>-2251.952153610895</v>
      </c>
    </row>
    <row r="344" spans="1:14">
      <c r="A344" s="21">
        <v>1</v>
      </c>
      <c r="B344" s="36">
        <v>64</v>
      </c>
      <c r="C344" s="37">
        <v>34.5</v>
      </c>
      <c r="D344" s="37">
        <v>0</v>
      </c>
      <c r="E344" s="37">
        <v>1</v>
      </c>
      <c r="F344" s="37">
        <v>0</v>
      </c>
      <c r="G344" s="37">
        <v>0</v>
      </c>
      <c r="H344" s="37">
        <v>13822.803</v>
      </c>
      <c r="I344" s="42">
        <f>SUMPRODUCT($A$7:$G$7,Table7[[#This Row],[co-oif]:[southeast]])</f>
        <v>15616.777874477124</v>
      </c>
      <c r="J344" s="37">
        <f>ABS((Table7[[#This Row],[charges($)]]-Table7[[#This Row],[new charge]])/Table7[[#This Row],[charges($)]])</f>
        <v>0.12978372580996228</v>
      </c>
      <c r="L344" s="26">
        <v>310</v>
      </c>
      <c r="M344" s="26">
        <v>10291.527491541494</v>
      </c>
      <c r="N344" s="26">
        <v>-2542.371091541494</v>
      </c>
    </row>
    <row r="345" spans="1:14">
      <c r="A345" s="21">
        <v>1</v>
      </c>
      <c r="B345" s="34">
        <v>60</v>
      </c>
      <c r="C345" s="35">
        <v>25.74</v>
      </c>
      <c r="D345" s="35">
        <v>0</v>
      </c>
      <c r="E345" s="35">
        <v>1</v>
      </c>
      <c r="F345" s="35">
        <v>0</v>
      </c>
      <c r="G345" s="35">
        <v>1</v>
      </c>
      <c r="H345" s="35">
        <v>12142.578600000001</v>
      </c>
      <c r="I345" s="42">
        <f>SUMPRODUCT($A$7:$G$7,Table7[[#This Row],[co-oif]:[southeast]])</f>
        <v>11084.146269015089</v>
      </c>
      <c r="J345" s="37">
        <f>ABS((Table7[[#This Row],[charges($)]]-Table7[[#This Row],[new charge]])/Table7[[#This Row],[charges($)]])</f>
        <v>8.7167015001649764E-2</v>
      </c>
      <c r="L345" s="26">
        <v>311</v>
      </c>
      <c r="M345" s="26">
        <v>9380.1705583822877</v>
      </c>
      <c r="N345" s="26">
        <v>-935.69655838228755</v>
      </c>
    </row>
    <row r="346" spans="1:14">
      <c r="A346" s="21">
        <v>1</v>
      </c>
      <c r="B346" s="36">
        <v>62</v>
      </c>
      <c r="C346" s="37">
        <v>27.55</v>
      </c>
      <c r="D346" s="37">
        <v>1</v>
      </c>
      <c r="E346" s="37">
        <v>1</v>
      </c>
      <c r="F346" s="37">
        <v>0</v>
      </c>
      <c r="G346" s="37">
        <v>0</v>
      </c>
      <c r="H346" s="37">
        <v>13937.666499999999</v>
      </c>
      <c r="I346" s="42">
        <f>SUMPRODUCT($A$7:$G$7,Table7[[#This Row],[co-oif]:[southeast]])</f>
        <v>13250.669297629838</v>
      </c>
      <c r="J346" s="37">
        <f>ABS((Table7[[#This Row],[charges($)]]-Table7[[#This Row],[new charge]])/Table7[[#This Row],[charges($)]])</f>
        <v>4.9290690257953955E-2</v>
      </c>
      <c r="L346" s="26">
        <v>312</v>
      </c>
      <c r="M346" s="26">
        <v>907.1707407123904</v>
      </c>
      <c r="N346" s="26">
        <v>830.20525928760958</v>
      </c>
    </row>
    <row r="347" spans="1:14">
      <c r="A347" s="21">
        <v>1</v>
      </c>
      <c r="B347" s="34">
        <v>50</v>
      </c>
      <c r="C347" s="35">
        <v>32.299999999999997</v>
      </c>
      <c r="D347" s="35">
        <v>1</v>
      </c>
      <c r="E347" s="35">
        <v>1</v>
      </c>
      <c r="F347" s="35">
        <v>1</v>
      </c>
      <c r="G347" s="35">
        <v>0</v>
      </c>
      <c r="H347" s="35">
        <v>41919.097000000002</v>
      </c>
      <c r="I347" s="42">
        <f>SUMPRODUCT($A$7:$G$7,Table7[[#This Row],[co-oif]:[southeast]])</f>
        <v>35618.767519067747</v>
      </c>
      <c r="J347" s="37">
        <f>ABS((Table7[[#This Row],[charges($)]]-Table7[[#This Row],[new charge]])/Table7[[#This Row],[charges($)]])</f>
        <v>0.15029735685700132</v>
      </c>
      <c r="L347" s="26">
        <v>313</v>
      </c>
      <c r="M347" s="26">
        <v>35404.18966770338</v>
      </c>
      <c r="N347" s="26">
        <v>6720.325632296619</v>
      </c>
    </row>
    <row r="348" spans="1:14">
      <c r="A348" s="21">
        <v>1</v>
      </c>
      <c r="B348" s="36">
        <v>46</v>
      </c>
      <c r="C348" s="37">
        <v>27.72</v>
      </c>
      <c r="D348" s="37">
        <v>1</v>
      </c>
      <c r="E348" s="37">
        <v>0</v>
      </c>
      <c r="F348" s="37">
        <v>0</v>
      </c>
      <c r="G348" s="37">
        <v>1</v>
      </c>
      <c r="H348" s="37">
        <v>8232.6388000000006</v>
      </c>
      <c r="I348" s="42">
        <f>SUMPRODUCT($A$7:$G$7,Table7[[#This Row],[co-oif]:[southeast]])</f>
        <v>8745.2638020020677</v>
      </c>
      <c r="J348" s="37">
        <f>ABS((Table7[[#This Row],[charges($)]]-Table7[[#This Row],[new charge]])/Table7[[#This Row],[charges($)]])</f>
        <v>6.2267398637975833E-2</v>
      </c>
      <c r="L348" s="26">
        <v>314</v>
      </c>
      <c r="M348" s="26">
        <v>11636.618771520423</v>
      </c>
      <c r="N348" s="26">
        <v>-3512.210371520423</v>
      </c>
    </row>
    <row r="349" spans="1:14">
      <c r="A349" s="21">
        <v>1</v>
      </c>
      <c r="B349" s="34">
        <v>24</v>
      </c>
      <c r="C349" s="35">
        <v>27.6</v>
      </c>
      <c r="D349" s="35">
        <v>0</v>
      </c>
      <c r="E349" s="35">
        <v>0</v>
      </c>
      <c r="F349" s="35">
        <v>0</v>
      </c>
      <c r="G349" s="35">
        <v>0</v>
      </c>
      <c r="H349" s="35">
        <v>18955.220170000001</v>
      </c>
      <c r="I349" s="42">
        <f>SUMPRODUCT($A$7:$G$7,Table7[[#This Row],[co-oif]:[southeast]])</f>
        <v>3160.7704577942877</v>
      </c>
      <c r="J349" s="37">
        <f>ABS((Table7[[#This Row],[charges($)]]-Table7[[#This Row],[new charge]])/Table7[[#This Row],[charges($)]])</f>
        <v>0.83325065974191281</v>
      </c>
      <c r="L349" s="26">
        <v>315</v>
      </c>
      <c r="M349" s="26">
        <v>29066.923488488486</v>
      </c>
      <c r="N349" s="26">
        <v>5771.9495115115133</v>
      </c>
    </row>
    <row r="350" spans="1:14">
      <c r="A350" s="21">
        <v>1</v>
      </c>
      <c r="B350" s="36">
        <v>62</v>
      </c>
      <c r="C350" s="37">
        <v>30.02</v>
      </c>
      <c r="D350" s="37">
        <v>0</v>
      </c>
      <c r="E350" s="37">
        <v>1</v>
      </c>
      <c r="F350" s="37">
        <v>0</v>
      </c>
      <c r="G350" s="37">
        <v>0</v>
      </c>
      <c r="H350" s="37">
        <v>13352.0998</v>
      </c>
      <c r="I350" s="42">
        <f>SUMPRODUCT($A$7:$G$7,Table7[[#This Row],[co-oif]:[southeast]])</f>
        <v>13606.580348742313</v>
      </c>
      <c r="J350" s="37">
        <f>ABS((Table7[[#This Row],[charges($)]]-Table7[[#This Row],[new charge]])/Table7[[#This Row],[charges($)]])</f>
        <v>1.9059215595610867E-2</v>
      </c>
      <c r="L350" s="26">
        <v>316</v>
      </c>
      <c r="M350" s="26">
        <v>12115.068107134404</v>
      </c>
      <c r="N350" s="26">
        <v>-2392.2986071344039</v>
      </c>
    </row>
    <row r="351" spans="1:14">
      <c r="A351" s="21">
        <v>1</v>
      </c>
      <c r="B351" s="34">
        <v>60</v>
      </c>
      <c r="C351" s="35">
        <v>27.55</v>
      </c>
      <c r="D351" s="35">
        <v>0</v>
      </c>
      <c r="E351" s="35">
        <v>0</v>
      </c>
      <c r="F351" s="35">
        <v>0</v>
      </c>
      <c r="G351" s="35">
        <v>0</v>
      </c>
      <c r="H351" s="35">
        <v>13217.094499999999</v>
      </c>
      <c r="I351" s="42">
        <f>SUMPRODUCT($A$7:$G$7,Table7[[#This Row],[co-oif]:[southeast]])</f>
        <v>12396.839811681541</v>
      </c>
      <c r="J351" s="37">
        <f>ABS((Table7[[#This Row],[charges($)]]-Table7[[#This Row],[new charge]])/Table7[[#This Row],[charges($)]])</f>
        <v>6.2060136463309594E-2</v>
      </c>
      <c r="L351" s="26">
        <v>317</v>
      </c>
      <c r="M351" s="26">
        <v>11252.033981890121</v>
      </c>
      <c r="N351" s="26">
        <v>-2416.7690318901205</v>
      </c>
    </row>
    <row r="352" spans="1:14">
      <c r="A352" s="21">
        <v>1</v>
      </c>
      <c r="B352" s="36">
        <v>63</v>
      </c>
      <c r="C352" s="37">
        <v>36.765000000000001</v>
      </c>
      <c r="D352" s="37">
        <v>0</v>
      </c>
      <c r="E352" s="37">
        <v>1</v>
      </c>
      <c r="F352" s="37">
        <v>0</v>
      </c>
      <c r="G352" s="37">
        <v>0</v>
      </c>
      <c r="H352" s="37">
        <v>13981.850350000001</v>
      </c>
      <c r="I352" s="42">
        <f>SUMPRODUCT($A$7:$G$7,Table7[[#This Row],[co-oif]:[southeast]])</f>
        <v>16116.183076445184</v>
      </c>
      <c r="J352" s="37">
        <f>ABS((Table7[[#This Row],[charges($)]]-Table7[[#This Row],[new charge]])/Table7[[#This Row],[charges($)]])</f>
        <v>0.15265023391164986</v>
      </c>
      <c r="L352" s="26">
        <v>318</v>
      </c>
      <c r="M352" s="26">
        <v>12470.478253122328</v>
      </c>
      <c r="N352" s="26">
        <v>-2035.4130031223285</v>
      </c>
    </row>
    <row r="353" spans="1:14">
      <c r="A353" s="21">
        <v>1</v>
      </c>
      <c r="B353" s="34">
        <v>49</v>
      </c>
      <c r="C353" s="35">
        <v>41.47</v>
      </c>
      <c r="D353" s="35">
        <v>4</v>
      </c>
      <c r="E353" s="35">
        <v>0</v>
      </c>
      <c r="F353" s="35">
        <v>0</v>
      </c>
      <c r="G353" s="35">
        <v>1</v>
      </c>
      <c r="H353" s="35">
        <v>10977.2063</v>
      </c>
      <c r="I353" s="42">
        <f>SUMPRODUCT($A$7:$G$7,Table7[[#This Row],[co-oif]:[southeast]])</f>
        <v>15515.254740202299</v>
      </c>
      <c r="J353" s="37">
        <f>ABS((Table7[[#This Row],[charges($)]]-Table7[[#This Row],[new charge]])/Table7[[#This Row],[charges($)]])</f>
        <v>0.41340650035904852</v>
      </c>
      <c r="L353" s="26">
        <v>319</v>
      </c>
      <c r="M353" s="26">
        <v>8316.2251943407828</v>
      </c>
      <c r="N353" s="26">
        <v>-895.0306443407826</v>
      </c>
    </row>
    <row r="354" spans="1:14">
      <c r="A354" s="21">
        <v>1</v>
      </c>
      <c r="B354" s="36">
        <v>34</v>
      </c>
      <c r="C354" s="37">
        <v>29.26</v>
      </c>
      <c r="D354" s="37">
        <v>3</v>
      </c>
      <c r="E354" s="37">
        <v>0</v>
      </c>
      <c r="F354" s="37">
        <v>0</v>
      </c>
      <c r="G354" s="37">
        <v>1</v>
      </c>
      <c r="H354" s="37">
        <v>6184.2993999999999</v>
      </c>
      <c r="I354" s="42">
        <f>SUMPRODUCT($A$7:$G$7,Table7[[#This Row],[co-oif]:[southeast]])</f>
        <v>7113.2670374683967</v>
      </c>
      <c r="J354" s="37">
        <f>ABS((Table7[[#This Row],[charges($)]]-Table7[[#This Row],[new charge]])/Table7[[#This Row],[charges($)]])</f>
        <v>0.15021388477220182</v>
      </c>
      <c r="L354" s="26">
        <v>320</v>
      </c>
      <c r="M354" s="26">
        <v>8807.8590715096398</v>
      </c>
      <c r="N354" s="26">
        <v>-4140.2514215096398</v>
      </c>
    </row>
    <row r="355" spans="1:14">
      <c r="A355" s="21">
        <v>1</v>
      </c>
      <c r="B355" s="34">
        <v>33</v>
      </c>
      <c r="C355" s="35">
        <v>35.75</v>
      </c>
      <c r="D355" s="35">
        <v>2</v>
      </c>
      <c r="E355" s="35">
        <v>1</v>
      </c>
      <c r="F355" s="35">
        <v>0</v>
      </c>
      <c r="G355" s="35">
        <v>1</v>
      </c>
      <c r="H355" s="35">
        <v>4889.9994999999999</v>
      </c>
      <c r="I355" s="42">
        <f>SUMPRODUCT($A$7:$G$7,Table7[[#This Row],[co-oif]:[southeast]])</f>
        <v>8425.4975399671312</v>
      </c>
      <c r="J355" s="37">
        <f>ABS((Table7[[#This Row],[charges($)]]-Table7[[#This Row],[new charge]])/Table7[[#This Row],[charges($)]])</f>
        <v>0.72300580807158188</v>
      </c>
      <c r="L355" s="26">
        <v>321</v>
      </c>
      <c r="M355" s="26">
        <v>5292.6363756678011</v>
      </c>
      <c r="N355" s="26">
        <v>-397.88307566780077</v>
      </c>
    </row>
    <row r="356" spans="1:14">
      <c r="A356" s="21">
        <v>1</v>
      </c>
      <c r="B356" s="36">
        <v>46</v>
      </c>
      <c r="C356" s="37">
        <v>33.344999999999999</v>
      </c>
      <c r="D356" s="37">
        <v>1</v>
      </c>
      <c r="E356" s="37">
        <v>1</v>
      </c>
      <c r="F356" s="37">
        <v>0</v>
      </c>
      <c r="G356" s="37">
        <v>0</v>
      </c>
      <c r="H356" s="37">
        <v>8334.4575499999992</v>
      </c>
      <c r="I356" s="42">
        <f>SUMPRODUCT($A$7:$G$7,Table7[[#This Row],[co-oif]:[southeast]])</f>
        <v>11073.644602500435</v>
      </c>
      <c r="J356" s="37">
        <f>ABS((Table7[[#This Row],[charges($)]]-Table7[[#This Row],[new charge]])/Table7[[#This Row],[charges($)]])</f>
        <v>0.32865810834928738</v>
      </c>
      <c r="L356" s="26">
        <v>322</v>
      </c>
      <c r="M356" s="26">
        <v>6232.0095722813912</v>
      </c>
      <c r="N356" s="26">
        <v>18439.653767718606</v>
      </c>
    </row>
    <row r="357" spans="1:14">
      <c r="A357" s="21">
        <v>1</v>
      </c>
      <c r="B357" s="34">
        <v>36</v>
      </c>
      <c r="C357" s="35">
        <v>29.92</v>
      </c>
      <c r="D357" s="35">
        <v>1</v>
      </c>
      <c r="E357" s="35">
        <v>0</v>
      </c>
      <c r="F357" s="35">
        <v>0</v>
      </c>
      <c r="G357" s="35">
        <v>1</v>
      </c>
      <c r="H357" s="35">
        <v>5478.0367999999999</v>
      </c>
      <c r="I357" s="42">
        <f>SUMPRODUCT($A$7:$G$7,Table7[[#This Row],[co-oif]:[southeast]])</f>
        <v>6909.7695218191247</v>
      </c>
      <c r="J357" s="37">
        <f>ABS((Table7[[#This Row],[charges($)]]-Table7[[#This Row],[new charge]])/Table7[[#This Row],[charges($)]])</f>
        <v>0.26135872650930803</v>
      </c>
      <c r="L357" s="26">
        <v>323</v>
      </c>
      <c r="M357" s="26">
        <v>30536.503771472948</v>
      </c>
      <c r="N357" s="26">
        <v>4955.1362285270516</v>
      </c>
    </row>
    <row r="358" spans="1:14">
      <c r="A358" s="21">
        <v>1</v>
      </c>
      <c r="B358" s="36">
        <v>19</v>
      </c>
      <c r="C358" s="37">
        <v>27.835000000000001</v>
      </c>
      <c r="D358" s="37">
        <v>0</v>
      </c>
      <c r="E358" s="37">
        <v>1</v>
      </c>
      <c r="F358" s="37">
        <v>0</v>
      </c>
      <c r="G358" s="37">
        <v>0</v>
      </c>
      <c r="H358" s="37">
        <v>1635.7336499999999</v>
      </c>
      <c r="I358" s="42">
        <f>SUMPRODUCT($A$7:$G$7,Table7[[#This Row],[co-oif]:[southeast]])</f>
        <v>1824.9541291922872</v>
      </c>
      <c r="J358" s="37">
        <f>ABS((Table7[[#This Row],[charges($)]]-Table7[[#This Row],[new charge]])/Table7[[#This Row],[charges($)]])</f>
        <v>0.1156792728402251</v>
      </c>
      <c r="L358" s="26">
        <v>324</v>
      </c>
      <c r="M358" s="26">
        <v>15970.021100883576</v>
      </c>
      <c r="N358" s="26">
        <v>-4403.7205508835759</v>
      </c>
    </row>
    <row r="359" spans="1:14">
      <c r="A359" s="21">
        <v>1</v>
      </c>
      <c r="B359" s="34">
        <v>57</v>
      </c>
      <c r="C359" s="35">
        <v>23.18</v>
      </c>
      <c r="D359" s="35">
        <v>0</v>
      </c>
      <c r="E359" s="35">
        <v>0</v>
      </c>
      <c r="F359" s="35">
        <v>0</v>
      </c>
      <c r="G359" s="35">
        <v>0</v>
      </c>
      <c r="H359" s="35">
        <v>11830.6072</v>
      </c>
      <c r="I359" s="42">
        <f>SUMPRODUCT($A$7:$G$7,Table7[[#This Row],[co-oif]:[southeast]])</f>
        <v>10166.356912061197</v>
      </c>
      <c r="J359" s="37">
        <f>ABS((Table7[[#This Row],[charges($)]]-Table7[[#This Row],[new charge]])/Table7[[#This Row],[charges($)]])</f>
        <v>0.14067327735627999</v>
      </c>
      <c r="L359" s="26">
        <v>325</v>
      </c>
      <c r="M359" s="26">
        <v>4183.100730122731</v>
      </c>
      <c r="N359" s="26">
        <v>-1317.0097301227311</v>
      </c>
    </row>
    <row r="360" spans="1:14">
      <c r="A360" s="21">
        <v>1</v>
      </c>
      <c r="B360" s="36">
        <v>50</v>
      </c>
      <c r="C360" s="37">
        <v>25.6</v>
      </c>
      <c r="D360" s="37">
        <v>0</v>
      </c>
      <c r="E360" s="37">
        <v>0</v>
      </c>
      <c r="F360" s="37">
        <v>0</v>
      </c>
      <c r="G360" s="37">
        <v>0</v>
      </c>
      <c r="H360" s="37">
        <v>8932.0840000000007</v>
      </c>
      <c r="I360" s="42">
        <f>SUMPRODUCT($A$7:$G$7,Table7[[#This Row],[co-oif]:[southeast]])</f>
        <v>9175.3984828710309</v>
      </c>
      <c r="J360" s="37">
        <f>ABS((Table7[[#This Row],[charges($)]]-Table7[[#This Row],[new charge]])/Table7[[#This Row],[charges($)]])</f>
        <v>2.7240505448787776E-2</v>
      </c>
      <c r="L360" s="26">
        <v>326</v>
      </c>
      <c r="M360" s="26">
        <v>9785.3286736120099</v>
      </c>
      <c r="N360" s="26">
        <v>-3185.1227236120103</v>
      </c>
    </row>
    <row r="361" spans="1:14">
      <c r="A361" s="21">
        <v>1</v>
      </c>
      <c r="B361" s="34">
        <v>30</v>
      </c>
      <c r="C361" s="35">
        <v>27.7</v>
      </c>
      <c r="D361" s="35">
        <v>0</v>
      </c>
      <c r="E361" s="35">
        <v>0</v>
      </c>
      <c r="F361" s="35">
        <v>0</v>
      </c>
      <c r="G361" s="35">
        <v>0</v>
      </c>
      <c r="H361" s="35">
        <v>3554.203</v>
      </c>
      <c r="I361" s="42">
        <f>SUMPRODUCT($A$7:$G$7,Table7[[#This Row],[co-oif]:[southeast]])</f>
        <v>4736.2946907356545</v>
      </c>
      <c r="J361" s="37">
        <f>ABS((Table7[[#This Row],[charges($)]]-Table7[[#This Row],[new charge]])/Table7[[#This Row],[charges($)]])</f>
        <v>0.33258980726077114</v>
      </c>
      <c r="L361" s="26">
        <v>327</v>
      </c>
      <c r="M361" s="26">
        <v>2355.6849461427792</v>
      </c>
      <c r="N361" s="26">
        <v>1206.2039538572208</v>
      </c>
    </row>
    <row r="362" spans="1:14">
      <c r="A362" s="21">
        <v>1</v>
      </c>
      <c r="B362" s="36">
        <v>33</v>
      </c>
      <c r="C362" s="37">
        <v>35.244999999999997</v>
      </c>
      <c r="D362" s="37">
        <v>0</v>
      </c>
      <c r="E362" s="37">
        <v>1</v>
      </c>
      <c r="F362" s="37">
        <v>0</v>
      </c>
      <c r="G362" s="37">
        <v>0</v>
      </c>
      <c r="H362" s="37">
        <v>12404.8791</v>
      </c>
      <c r="I362" s="42">
        <f>SUMPRODUCT($A$7:$G$7,Table7[[#This Row],[co-oif]:[southeast]])</f>
        <v>7897.9195046057957</v>
      </c>
      <c r="J362" s="37">
        <f>ABS((Table7[[#This Row],[charges($)]]-Table7[[#This Row],[new charge]])/Table7[[#This Row],[charges($)]])</f>
        <v>0.363321525269376</v>
      </c>
      <c r="L362" s="26">
        <v>328</v>
      </c>
      <c r="M362" s="26">
        <v>36198.604778438021</v>
      </c>
      <c r="N362" s="26">
        <v>6561.8974215619819</v>
      </c>
    </row>
    <row r="363" spans="1:14">
      <c r="A363" s="21">
        <v>1</v>
      </c>
      <c r="B363" s="34">
        <v>18</v>
      </c>
      <c r="C363" s="35">
        <v>38.28</v>
      </c>
      <c r="D363" s="35">
        <v>0</v>
      </c>
      <c r="E363" s="35">
        <v>0</v>
      </c>
      <c r="F363" s="35">
        <v>0</v>
      </c>
      <c r="G363" s="35">
        <v>1</v>
      </c>
      <c r="H363" s="35">
        <v>14133.03775</v>
      </c>
      <c r="I363" s="42">
        <f>SUMPRODUCT($A$7:$G$7,Table7[[#This Row],[co-oif]:[southeast]])</f>
        <v>4606.3397370001876</v>
      </c>
      <c r="J363" s="37">
        <f>ABS((Table7[[#This Row],[charges($)]]-Table7[[#This Row],[new charge]])/Table7[[#This Row],[charges($)]])</f>
        <v>0.67407291917831413</v>
      </c>
      <c r="L363" s="26">
        <v>329</v>
      </c>
      <c r="M363" s="26">
        <v>39847.201780714255</v>
      </c>
      <c r="N363" s="26">
        <v>8080.8282192857441</v>
      </c>
    </row>
    <row r="364" spans="1:14">
      <c r="A364" s="21">
        <v>1</v>
      </c>
      <c r="B364" s="36">
        <v>46</v>
      </c>
      <c r="C364" s="37">
        <v>27.6</v>
      </c>
      <c r="D364" s="37">
        <v>0</v>
      </c>
      <c r="E364" s="37">
        <v>1</v>
      </c>
      <c r="F364" s="37">
        <v>0</v>
      </c>
      <c r="G364" s="37">
        <v>0</v>
      </c>
      <c r="H364" s="37">
        <v>24603.04837</v>
      </c>
      <c r="I364" s="42">
        <f>SUMPRODUCT($A$7:$G$7,Table7[[#This Row],[co-oif]:[southeast]])</f>
        <v>8686.048423618824</v>
      </c>
      <c r="J364" s="37">
        <f>ABS((Table7[[#This Row],[charges($)]]-Table7[[#This Row],[new charge]])/Table7[[#This Row],[charges($)]])</f>
        <v>0.6469523494409638</v>
      </c>
      <c r="L364" s="26">
        <v>330</v>
      </c>
      <c r="M364" s="26">
        <v>13267.240954788647</v>
      </c>
      <c r="N364" s="26">
        <v>-4122.6759547886468</v>
      </c>
    </row>
    <row r="365" spans="1:14">
      <c r="A365" s="21">
        <v>1</v>
      </c>
      <c r="B365" s="34">
        <v>46</v>
      </c>
      <c r="C365" s="35">
        <v>43.89</v>
      </c>
      <c r="D365" s="35">
        <v>3</v>
      </c>
      <c r="E365" s="35">
        <v>1</v>
      </c>
      <c r="F365" s="35">
        <v>0</v>
      </c>
      <c r="G365" s="35">
        <v>1</v>
      </c>
      <c r="H365" s="35">
        <v>8944.1151000000009</v>
      </c>
      <c r="I365" s="42">
        <f>SUMPRODUCT($A$7:$G$7,Table7[[#This Row],[co-oif]:[southeast]])</f>
        <v>14954.21260610774</v>
      </c>
      <c r="J365" s="37">
        <f>ABS((Table7[[#This Row],[charges($)]]-Table7[[#This Row],[new charge]])/Table7[[#This Row],[charges($)]])</f>
        <v>0.67196110950179277</v>
      </c>
      <c r="L365" s="26">
        <v>331</v>
      </c>
      <c r="M365" s="26">
        <v>39939.432549336016</v>
      </c>
      <c r="N365" s="26">
        <v>8578.1306006639861</v>
      </c>
    </row>
    <row r="366" spans="1:14">
      <c r="A366" s="21">
        <v>1</v>
      </c>
      <c r="B366" s="36">
        <v>47</v>
      </c>
      <c r="C366" s="37">
        <v>29.83</v>
      </c>
      <c r="D366" s="37">
        <v>3</v>
      </c>
      <c r="E366" s="37">
        <v>1</v>
      </c>
      <c r="F366" s="37">
        <v>0</v>
      </c>
      <c r="G366" s="37">
        <v>0</v>
      </c>
      <c r="H366" s="37">
        <v>9620.3307000000004</v>
      </c>
      <c r="I366" s="42">
        <f>SUMPRODUCT($A$7:$G$7,Table7[[#This Row],[co-oif]:[southeast]])</f>
        <v>11094.74130058109</v>
      </c>
      <c r="J366" s="37">
        <f>ABS((Table7[[#This Row],[charges($)]]-Table7[[#This Row],[new charge]])/Table7[[#This Row],[charges($)]])</f>
        <v>0.15325986668847982</v>
      </c>
      <c r="L366" s="26">
        <v>332</v>
      </c>
      <c r="M366" s="26">
        <v>34014.054310811</v>
      </c>
      <c r="N366" s="26">
        <v>-9620.4319108109994</v>
      </c>
    </row>
    <row r="367" spans="1:14">
      <c r="A367" s="21">
        <v>1</v>
      </c>
      <c r="B367" s="34">
        <v>23</v>
      </c>
      <c r="C367" s="35">
        <v>41.91</v>
      </c>
      <c r="D367" s="35">
        <v>0</v>
      </c>
      <c r="E367" s="35">
        <v>1</v>
      </c>
      <c r="F367" s="35">
        <v>0</v>
      </c>
      <c r="G367" s="35">
        <v>1</v>
      </c>
      <c r="H367" s="35">
        <v>1837.2819</v>
      </c>
      <c r="I367" s="42">
        <f>SUMPRODUCT($A$7:$G$7,Table7[[#This Row],[co-oif]:[southeast]])</f>
        <v>6974.5414806464842</v>
      </c>
      <c r="J367" s="37">
        <f>ABS((Table7[[#This Row],[charges($)]]-Table7[[#This Row],[new charge]])/Table7[[#This Row],[charges($)]])</f>
        <v>2.7961194091372068</v>
      </c>
      <c r="L367" s="26">
        <v>333</v>
      </c>
      <c r="M367" s="26">
        <v>13859.468082168167</v>
      </c>
      <c r="N367" s="26">
        <v>-430.43268216816614</v>
      </c>
    </row>
    <row r="368" spans="1:14">
      <c r="A368" s="21">
        <v>1</v>
      </c>
      <c r="B368" s="36">
        <v>18</v>
      </c>
      <c r="C368" s="37">
        <v>20.79</v>
      </c>
      <c r="D368" s="37">
        <v>0</v>
      </c>
      <c r="E368" s="37">
        <v>0</v>
      </c>
      <c r="F368" s="37">
        <v>0</v>
      </c>
      <c r="G368" s="37">
        <v>1</v>
      </c>
      <c r="H368" s="37">
        <v>1607.5101</v>
      </c>
      <c r="I368" s="42">
        <f>SUMPRODUCT($A$7:$G$7,Table7[[#This Row],[co-oif]:[southeast]])</f>
        <v>-1234.675655890451</v>
      </c>
      <c r="J368" s="37">
        <f>ABS((Table7[[#This Row],[charges($)]]-Table7[[#This Row],[new charge]])/Table7[[#This Row],[charges($)]])</f>
        <v>1.7680671218740407</v>
      </c>
      <c r="L368" s="26">
        <v>334</v>
      </c>
      <c r="M368" s="26">
        <v>11781.199015816263</v>
      </c>
      <c r="N368" s="26">
        <v>-122.81986581626188</v>
      </c>
    </row>
    <row r="369" spans="1:14">
      <c r="A369" s="21">
        <v>1</v>
      </c>
      <c r="B369" s="34">
        <v>48</v>
      </c>
      <c r="C369" s="35">
        <v>32.299999999999997</v>
      </c>
      <c r="D369" s="35">
        <v>2</v>
      </c>
      <c r="E369" s="35">
        <v>0</v>
      </c>
      <c r="F369" s="35">
        <v>0</v>
      </c>
      <c r="G369" s="35">
        <v>0</v>
      </c>
      <c r="H369" s="35">
        <v>10043.249</v>
      </c>
      <c r="I369" s="42">
        <f>SUMPRODUCT($A$7:$G$7,Table7[[#This Row],[co-oif]:[southeast]])</f>
        <v>11836.864740182684</v>
      </c>
      <c r="J369" s="37">
        <f>ABS((Table7[[#This Row],[charges($)]]-Table7[[#This Row],[new charge]])/Table7[[#This Row],[charges($)]])</f>
        <v>0.17858919361480374</v>
      </c>
      <c r="L369" s="26">
        <v>335</v>
      </c>
      <c r="M369" s="26">
        <v>11693.912094745661</v>
      </c>
      <c r="N369" s="26">
        <v>7450.6644252543374</v>
      </c>
    </row>
    <row r="370" spans="1:14">
      <c r="A370" s="21">
        <v>1</v>
      </c>
      <c r="B370" s="36">
        <v>35</v>
      </c>
      <c r="C370" s="37">
        <v>30.5</v>
      </c>
      <c r="D370" s="37">
        <v>1</v>
      </c>
      <c r="E370" s="37">
        <v>1</v>
      </c>
      <c r="F370" s="37">
        <v>0</v>
      </c>
      <c r="G370" s="37">
        <v>0</v>
      </c>
      <c r="H370" s="37">
        <v>4751.07</v>
      </c>
      <c r="I370" s="42">
        <f>SUMPRODUCT($A$7:$G$7,Table7[[#This Row],[co-oif]:[southeast]])</f>
        <v>7296.2849398355511</v>
      </c>
      <c r="J370" s="37">
        <f>ABS((Table7[[#This Row],[charges($)]]-Table7[[#This Row],[new charge]])/Table7[[#This Row],[charges($)]])</f>
        <v>0.5357140475378287</v>
      </c>
      <c r="L370" s="26">
        <v>336</v>
      </c>
      <c r="M370" s="26">
        <v>15616.777874477124</v>
      </c>
      <c r="N370" s="26">
        <v>-1793.9748744771241</v>
      </c>
    </row>
    <row r="371" spans="1:14">
      <c r="A371" s="21">
        <v>1</v>
      </c>
      <c r="B371" s="34">
        <v>19</v>
      </c>
      <c r="C371" s="35">
        <v>21.7</v>
      </c>
      <c r="D371" s="35">
        <v>0</v>
      </c>
      <c r="E371" s="35">
        <v>0</v>
      </c>
      <c r="F371" s="35">
        <v>1</v>
      </c>
      <c r="G371" s="35">
        <v>0</v>
      </c>
      <c r="H371" s="35">
        <v>13844.505999999999</v>
      </c>
      <c r="I371" s="42">
        <f>SUMPRODUCT($A$7:$G$7,Table7[[#This Row],[co-oif]:[southeast]])</f>
        <v>23771.310431264566</v>
      </c>
      <c r="J371" s="37">
        <f>ABS((Table7[[#This Row],[charges($)]]-Table7[[#This Row],[new charge]])/Table7[[#This Row],[charges($)]])</f>
        <v>0.71702120908211298</v>
      </c>
      <c r="L371" s="26">
        <v>337</v>
      </c>
      <c r="M371" s="26">
        <v>11084.146269015089</v>
      </c>
      <c r="N371" s="26">
        <v>1058.4323309849115</v>
      </c>
    </row>
    <row r="372" spans="1:14">
      <c r="A372" s="21">
        <v>1</v>
      </c>
      <c r="B372" s="36">
        <v>21</v>
      </c>
      <c r="C372" s="37">
        <v>26.4</v>
      </c>
      <c r="D372" s="37">
        <v>1</v>
      </c>
      <c r="E372" s="37">
        <v>0</v>
      </c>
      <c r="F372" s="37">
        <v>0</v>
      </c>
      <c r="G372" s="37">
        <v>0</v>
      </c>
      <c r="H372" s="37">
        <v>2597.779</v>
      </c>
      <c r="I372" s="42">
        <f>SUMPRODUCT($A$7:$G$7,Table7[[#This Row],[co-oif]:[southeast]])</f>
        <v>2457.9286406179685</v>
      </c>
      <c r="J372" s="37">
        <f>ABS((Table7[[#This Row],[charges($)]]-Table7[[#This Row],[new charge]])/Table7[[#This Row],[charges($)]])</f>
        <v>5.3834586922918176E-2</v>
      </c>
      <c r="L372" s="26">
        <v>338</v>
      </c>
      <c r="M372" s="26">
        <v>13250.669297629838</v>
      </c>
      <c r="N372" s="26">
        <v>686.99720237016118</v>
      </c>
    </row>
    <row r="373" spans="1:14">
      <c r="A373" s="21">
        <v>1</v>
      </c>
      <c r="B373" s="34">
        <v>21</v>
      </c>
      <c r="C373" s="35">
        <v>21.89</v>
      </c>
      <c r="D373" s="35">
        <v>2</v>
      </c>
      <c r="E373" s="35">
        <v>0</v>
      </c>
      <c r="F373" s="35">
        <v>0</v>
      </c>
      <c r="G373" s="35">
        <v>1</v>
      </c>
      <c r="H373" s="35">
        <v>3180.5101</v>
      </c>
      <c r="I373" s="42">
        <f>SUMPRODUCT($A$7:$G$7,Table7[[#This Row],[co-oif]:[southeast]])</f>
        <v>841.70359239844538</v>
      </c>
      <c r="J373" s="37">
        <f>ABS((Table7[[#This Row],[charges($)]]-Table7[[#This Row],[new charge]])/Table7[[#This Row],[charges($)]])</f>
        <v>0.73535578698572746</v>
      </c>
      <c r="L373" s="26">
        <v>339</v>
      </c>
      <c r="M373" s="26">
        <v>35618.767519067747</v>
      </c>
      <c r="N373" s="26">
        <v>6300.3294809322542</v>
      </c>
    </row>
    <row r="374" spans="1:14">
      <c r="A374" s="21">
        <v>1</v>
      </c>
      <c r="B374" s="36">
        <v>49</v>
      </c>
      <c r="C374" s="37">
        <v>30.78</v>
      </c>
      <c r="D374" s="37">
        <v>1</v>
      </c>
      <c r="E374" s="37">
        <v>0</v>
      </c>
      <c r="F374" s="37">
        <v>0</v>
      </c>
      <c r="G374" s="37">
        <v>0</v>
      </c>
      <c r="H374" s="37">
        <v>9778.3472000000002</v>
      </c>
      <c r="I374" s="42">
        <f>SUMPRODUCT($A$7:$G$7,Table7[[#This Row],[co-oif]:[southeast]])</f>
        <v>11117.284165499979</v>
      </c>
      <c r="J374" s="37">
        <f>ABS((Table7[[#This Row],[charges($)]]-Table7[[#This Row],[new charge]])/Table7[[#This Row],[charges($)]])</f>
        <v>0.13692876087484182</v>
      </c>
      <c r="L374" s="26">
        <v>340</v>
      </c>
      <c r="M374" s="26">
        <v>8745.2638020020677</v>
      </c>
      <c r="N374" s="26">
        <v>-512.62500200206705</v>
      </c>
    </row>
    <row r="375" spans="1:14">
      <c r="A375" s="21">
        <v>1</v>
      </c>
      <c r="B375" s="34">
        <v>56</v>
      </c>
      <c r="C375" s="35">
        <v>32.299999999999997</v>
      </c>
      <c r="D375" s="35">
        <v>3</v>
      </c>
      <c r="E375" s="35">
        <v>0</v>
      </c>
      <c r="F375" s="35">
        <v>0</v>
      </c>
      <c r="G375" s="35">
        <v>0</v>
      </c>
      <c r="H375" s="35">
        <v>13430.264999999999</v>
      </c>
      <c r="I375" s="42">
        <f>SUMPRODUCT($A$7:$G$7,Table7[[#This Row],[co-oif]:[southeast]])</f>
        <v>14362.013213383938</v>
      </c>
      <c r="J375" s="37">
        <f>ABS((Table7[[#This Row],[charges($)]]-Table7[[#This Row],[new charge]])/Table7[[#This Row],[charges($)]])</f>
        <v>6.9376755662225467E-2</v>
      </c>
      <c r="L375" s="26">
        <v>341</v>
      </c>
      <c r="M375" s="26">
        <v>3160.7704577942877</v>
      </c>
      <c r="N375" s="26">
        <v>15794.449712205713</v>
      </c>
    </row>
    <row r="376" spans="1:14">
      <c r="A376" s="21">
        <v>1</v>
      </c>
      <c r="B376" s="36">
        <v>42</v>
      </c>
      <c r="C376" s="37">
        <v>24.984999999999999</v>
      </c>
      <c r="D376" s="37">
        <v>2</v>
      </c>
      <c r="E376" s="37">
        <v>0</v>
      </c>
      <c r="F376" s="37">
        <v>0</v>
      </c>
      <c r="G376" s="37">
        <v>0</v>
      </c>
      <c r="H376" s="37">
        <v>8017.0611500000005</v>
      </c>
      <c r="I376" s="42">
        <f>SUMPRODUCT($A$7:$G$7,Table7[[#This Row],[co-oif]:[southeast]])</f>
        <v>7851.7964214948379</v>
      </c>
      <c r="J376" s="37">
        <f>ABS((Table7[[#This Row],[charges($)]]-Table7[[#This Row],[new charge]])/Table7[[#This Row],[charges($)]])</f>
        <v>2.0614128470900158E-2</v>
      </c>
      <c r="L376" s="26">
        <v>342</v>
      </c>
      <c r="M376" s="26">
        <v>13606.580348742313</v>
      </c>
      <c r="N376" s="26">
        <v>-254.48054874231275</v>
      </c>
    </row>
    <row r="377" spans="1:14">
      <c r="A377" s="21">
        <v>1</v>
      </c>
      <c r="B377" s="34">
        <v>44</v>
      </c>
      <c r="C377" s="35">
        <v>32.015000000000001</v>
      </c>
      <c r="D377" s="35">
        <v>2</v>
      </c>
      <c r="E377" s="35">
        <v>1</v>
      </c>
      <c r="F377" s="35">
        <v>0</v>
      </c>
      <c r="G377" s="35">
        <v>0</v>
      </c>
      <c r="H377" s="35">
        <v>8116.2688500000004</v>
      </c>
      <c r="I377" s="42">
        <f>SUMPRODUCT($A$7:$G$7,Table7[[#This Row],[co-oif]:[southeast]])</f>
        <v>10584.408896324698</v>
      </c>
      <c r="J377" s="37">
        <f>ABS((Table7[[#This Row],[charges($)]]-Table7[[#This Row],[new charge]])/Table7[[#This Row],[charges($)]])</f>
        <v>0.30409786712827991</v>
      </c>
      <c r="L377" s="26">
        <v>343</v>
      </c>
      <c r="M377" s="26">
        <v>12396.839811681541</v>
      </c>
      <c r="N377" s="26">
        <v>820.25468831845865</v>
      </c>
    </row>
    <row r="378" spans="1:14">
      <c r="A378" s="21">
        <v>1</v>
      </c>
      <c r="B378" s="36">
        <v>18</v>
      </c>
      <c r="C378" s="37">
        <v>30.4</v>
      </c>
      <c r="D378" s="37">
        <v>3</v>
      </c>
      <c r="E378" s="37">
        <v>1</v>
      </c>
      <c r="F378" s="37">
        <v>0</v>
      </c>
      <c r="G378" s="37">
        <v>0</v>
      </c>
      <c r="H378" s="37">
        <v>3481.8679999999999</v>
      </c>
      <c r="I378" s="42">
        <f>SUMPRODUCT($A$7:$G$7,Table7[[#This Row],[co-oif]:[southeast]])</f>
        <v>3831.482019971967</v>
      </c>
      <c r="J378" s="37">
        <f>ABS((Table7[[#This Row],[charges($)]]-Table7[[#This Row],[new charge]])/Table7[[#This Row],[charges($)]])</f>
        <v>0.10040990065446682</v>
      </c>
      <c r="L378" s="26">
        <v>344</v>
      </c>
      <c r="M378" s="26">
        <v>16116.183076445184</v>
      </c>
      <c r="N378" s="26">
        <v>-2134.3327264451837</v>
      </c>
    </row>
    <row r="379" spans="1:14">
      <c r="A379" s="21">
        <v>1</v>
      </c>
      <c r="B379" s="34">
        <v>61</v>
      </c>
      <c r="C379" s="35">
        <v>21.09</v>
      </c>
      <c r="D379" s="35">
        <v>0</v>
      </c>
      <c r="E379" s="35">
        <v>0</v>
      </c>
      <c r="F379" s="35">
        <v>0</v>
      </c>
      <c r="G379" s="35">
        <v>0</v>
      </c>
      <c r="H379" s="35">
        <v>13415.0381</v>
      </c>
      <c r="I379" s="42">
        <f>SUMPRODUCT($A$7:$G$7,Table7[[#This Row],[co-oif]:[southeast]])</f>
        <v>10496.45921959477</v>
      </c>
      <c r="J379" s="37">
        <f>ABS((Table7[[#This Row],[charges($)]]-Table7[[#This Row],[new charge]])/Table7[[#This Row],[charges($)]])</f>
        <v>0.21756023789490617</v>
      </c>
      <c r="L379" s="26">
        <v>345</v>
      </c>
      <c r="M379" s="26">
        <v>15515.254740202299</v>
      </c>
      <c r="N379" s="26">
        <v>-4538.0484402022994</v>
      </c>
    </row>
    <row r="380" spans="1:14">
      <c r="A380" s="21">
        <v>1</v>
      </c>
      <c r="B380" s="36">
        <v>57</v>
      </c>
      <c r="C380" s="37">
        <v>22.23</v>
      </c>
      <c r="D380" s="37">
        <v>0</v>
      </c>
      <c r="E380" s="37">
        <v>0</v>
      </c>
      <c r="F380" s="37">
        <v>0</v>
      </c>
      <c r="G380" s="37">
        <v>0</v>
      </c>
      <c r="H380" s="37">
        <v>12029.286700000001</v>
      </c>
      <c r="I380" s="42">
        <f>SUMPRODUCT($A$7:$G$7,Table7[[#This Row],[co-oif]:[southeast]])</f>
        <v>9849.0919250259722</v>
      </c>
      <c r="J380" s="37">
        <f>ABS((Table7[[#This Row],[charges($)]]-Table7[[#This Row],[new charge]])/Table7[[#This Row],[charges($)]])</f>
        <v>0.18124056973170558</v>
      </c>
      <c r="L380" s="26">
        <v>346</v>
      </c>
      <c r="M380" s="26">
        <v>7113.2670374683967</v>
      </c>
      <c r="N380" s="26">
        <v>-928.96763746839679</v>
      </c>
    </row>
    <row r="381" spans="1:14">
      <c r="A381" s="21">
        <v>1</v>
      </c>
      <c r="B381" s="34">
        <v>42</v>
      </c>
      <c r="C381" s="35">
        <v>33.155000000000001</v>
      </c>
      <c r="D381" s="35">
        <v>1</v>
      </c>
      <c r="E381" s="35">
        <v>0</v>
      </c>
      <c r="F381" s="35">
        <v>0</v>
      </c>
      <c r="G381" s="35">
        <v>0</v>
      </c>
      <c r="H381" s="35">
        <v>7639.4174499999999</v>
      </c>
      <c r="I381" s="42">
        <f>SUMPRODUCT($A$7:$G$7,Table7[[#This Row],[co-oif]:[southeast]])</f>
        <v>10111.297394818672</v>
      </c>
      <c r="J381" s="37">
        <f>ABS((Table7[[#This Row],[charges($)]]-Table7[[#This Row],[new charge]])/Table7[[#This Row],[charges($)]])</f>
        <v>0.32356916754413939</v>
      </c>
      <c r="L381" s="26">
        <v>347</v>
      </c>
      <c r="M381" s="26">
        <v>8425.4975399671312</v>
      </c>
      <c r="N381" s="26">
        <v>-3535.4980399671313</v>
      </c>
    </row>
    <row r="382" spans="1:14">
      <c r="A382" s="21">
        <v>1</v>
      </c>
      <c r="B382" s="36">
        <v>26</v>
      </c>
      <c r="C382" s="37">
        <v>32.9</v>
      </c>
      <c r="D382" s="37">
        <v>2</v>
      </c>
      <c r="E382" s="37">
        <v>1</v>
      </c>
      <c r="F382" s="37">
        <v>1</v>
      </c>
      <c r="G382" s="37">
        <v>0</v>
      </c>
      <c r="H382" s="37">
        <v>36085.218999999997</v>
      </c>
      <c r="I382" s="42">
        <f>SUMPRODUCT($A$7:$G$7,Table7[[#This Row],[co-oif]:[southeast]])</f>
        <v>30119.611646729005</v>
      </c>
      <c r="J382" s="37">
        <f>ABS((Table7[[#This Row],[charges($)]]-Table7[[#This Row],[new charge]])/Table7[[#This Row],[charges($)]])</f>
        <v>0.16531997085208192</v>
      </c>
      <c r="L382" s="26">
        <v>348</v>
      </c>
      <c r="M382" s="26">
        <v>11073.644602500435</v>
      </c>
      <c r="N382" s="26">
        <v>-2739.187052500436</v>
      </c>
    </row>
    <row r="383" spans="1:14">
      <c r="A383" s="21">
        <v>1</v>
      </c>
      <c r="B383" s="34">
        <v>20</v>
      </c>
      <c r="C383" s="35">
        <v>33.33</v>
      </c>
      <c r="D383" s="35">
        <v>0</v>
      </c>
      <c r="E383" s="35">
        <v>1</v>
      </c>
      <c r="F383" s="35">
        <v>0</v>
      </c>
      <c r="G383" s="35">
        <v>1</v>
      </c>
      <c r="H383" s="35">
        <v>1391.5287000000001</v>
      </c>
      <c r="I383" s="42">
        <f>SUMPRODUCT($A$7:$G$7,Table7[[#This Row],[co-oif]:[southeast]])</f>
        <v>3338.0737437437192</v>
      </c>
      <c r="J383" s="37">
        <f>ABS((Table7[[#This Row],[charges($)]]-Table7[[#This Row],[new charge]])/Table7[[#This Row],[charges($)]])</f>
        <v>1.3988536806633733</v>
      </c>
      <c r="L383" s="26">
        <v>349</v>
      </c>
      <c r="M383" s="26">
        <v>6909.7695218191247</v>
      </c>
      <c r="N383" s="26">
        <v>-1431.7327218191249</v>
      </c>
    </row>
    <row r="384" spans="1:14">
      <c r="A384" s="21">
        <v>1</v>
      </c>
      <c r="B384" s="36">
        <v>23</v>
      </c>
      <c r="C384" s="37">
        <v>28.31</v>
      </c>
      <c r="D384" s="37">
        <v>0</v>
      </c>
      <c r="E384" s="37">
        <v>0</v>
      </c>
      <c r="F384" s="37">
        <v>1</v>
      </c>
      <c r="G384" s="37">
        <v>0</v>
      </c>
      <c r="H384" s="37">
        <v>18033.9679</v>
      </c>
      <c r="I384" s="42">
        <f>SUMPRODUCT($A$7:$G$7,Table7[[#This Row],[co-oif]:[southeast]])</f>
        <v>27006.892093752314</v>
      </c>
      <c r="J384" s="37">
        <f>ABS((Table7[[#This Row],[charges($)]]-Table7[[#This Row],[new charge]])/Table7[[#This Row],[charges($)]])</f>
        <v>0.49755684625302649</v>
      </c>
      <c r="L384" s="26">
        <v>350</v>
      </c>
      <c r="M384" s="26">
        <v>1824.9541291922872</v>
      </c>
      <c r="N384" s="26">
        <v>-189.22047919228726</v>
      </c>
    </row>
    <row r="385" spans="1:14">
      <c r="A385" s="21">
        <v>1</v>
      </c>
      <c r="B385" s="34">
        <v>39</v>
      </c>
      <c r="C385" s="35">
        <v>24.89</v>
      </c>
      <c r="D385" s="35">
        <v>3</v>
      </c>
      <c r="E385" s="35">
        <v>0</v>
      </c>
      <c r="F385" s="35">
        <v>1</v>
      </c>
      <c r="G385" s="35">
        <v>0</v>
      </c>
      <c r="H385" s="35">
        <v>21659.930100000001</v>
      </c>
      <c r="I385" s="42">
        <f>SUMPRODUCT($A$7:$G$7,Table7[[#This Row],[co-oif]:[southeast]])</f>
        <v>31384.013002007119</v>
      </c>
      <c r="J385" s="37">
        <f>ABS((Table7[[#This Row],[charges($)]]-Table7[[#This Row],[new charge]])/Table7[[#This Row],[charges($)]])</f>
        <v>0.44894341104116109</v>
      </c>
      <c r="L385" s="26">
        <v>351</v>
      </c>
      <c r="M385" s="26">
        <v>10166.356912061197</v>
      </c>
      <c r="N385" s="26">
        <v>1664.250287938803</v>
      </c>
    </row>
    <row r="386" spans="1:14">
      <c r="A386" s="21">
        <v>1</v>
      </c>
      <c r="B386" s="36">
        <v>24</v>
      </c>
      <c r="C386" s="37">
        <v>40.15</v>
      </c>
      <c r="D386" s="37">
        <v>0</v>
      </c>
      <c r="E386" s="37">
        <v>1</v>
      </c>
      <c r="F386" s="37">
        <v>1</v>
      </c>
      <c r="G386" s="37">
        <v>1</v>
      </c>
      <c r="H386" s="37">
        <v>38126.246500000001</v>
      </c>
      <c r="I386" s="42">
        <f>SUMPRODUCT($A$7:$G$7,Table7[[#This Row],[co-oif]:[southeast]])</f>
        <v>30509.816789818458</v>
      </c>
      <c r="J386" s="37">
        <f>ABS((Table7[[#This Row],[charges($)]]-Table7[[#This Row],[new charge]])/Table7[[#This Row],[charges($)]])</f>
        <v>0.19976867405978563</v>
      </c>
      <c r="L386" s="26">
        <v>352</v>
      </c>
      <c r="M386" s="26">
        <v>9175.3984828710309</v>
      </c>
      <c r="N386" s="26">
        <v>-243.31448287103012</v>
      </c>
    </row>
    <row r="387" spans="1:14">
      <c r="A387" s="21">
        <v>1</v>
      </c>
      <c r="B387" s="34">
        <v>64</v>
      </c>
      <c r="C387" s="35">
        <v>30.114999999999998</v>
      </c>
      <c r="D387" s="35">
        <v>3</v>
      </c>
      <c r="E387" s="35">
        <v>0</v>
      </c>
      <c r="F387" s="35">
        <v>0</v>
      </c>
      <c r="G387" s="35">
        <v>0</v>
      </c>
      <c r="H387" s="35">
        <v>16455.707849999999</v>
      </c>
      <c r="I387" s="42">
        <f>SUMPRODUCT($A$7:$G$7,Table7[[#This Row],[co-oif]:[southeast]])</f>
        <v>15688.474301225058</v>
      </c>
      <c r="J387" s="37">
        <f>ABS((Table7[[#This Row],[charges($)]]-Table7[[#This Row],[new charge]])/Table7[[#This Row],[charges($)]])</f>
        <v>4.6624159578461444E-2</v>
      </c>
      <c r="L387" s="26">
        <v>353</v>
      </c>
      <c r="M387" s="26">
        <v>4736.2946907356545</v>
      </c>
      <c r="N387" s="26">
        <v>-1182.0916907356545</v>
      </c>
    </row>
    <row r="388" spans="1:14">
      <c r="A388" s="21">
        <v>1</v>
      </c>
      <c r="B388" s="36">
        <v>62</v>
      </c>
      <c r="C388" s="37">
        <v>31.46</v>
      </c>
      <c r="D388" s="37">
        <v>1</v>
      </c>
      <c r="E388" s="37">
        <v>1</v>
      </c>
      <c r="F388" s="37">
        <v>0</v>
      </c>
      <c r="G388" s="37">
        <v>1</v>
      </c>
      <c r="H388" s="37">
        <v>27000.98473</v>
      </c>
      <c r="I388" s="42">
        <f>SUMPRODUCT($A$7:$G$7,Table7[[#This Row],[co-oif]:[southeast]])</f>
        <v>13977.436008796047</v>
      </c>
      <c r="J388" s="37">
        <f>ABS((Table7[[#This Row],[charges($)]]-Table7[[#This Row],[new charge]])/Table7[[#This Row],[charges($)]])</f>
        <v>0.48233606483003089</v>
      </c>
      <c r="L388" s="26">
        <v>354</v>
      </c>
      <c r="M388" s="26">
        <v>7897.9195046057957</v>
      </c>
      <c r="N388" s="26">
        <v>4506.9595953942044</v>
      </c>
    </row>
    <row r="389" spans="1:14">
      <c r="A389" s="21">
        <v>1</v>
      </c>
      <c r="B389" s="34">
        <v>27</v>
      </c>
      <c r="C389" s="35">
        <v>17.954999999999998</v>
      </c>
      <c r="D389" s="35">
        <v>2</v>
      </c>
      <c r="E389" s="35">
        <v>0</v>
      </c>
      <c r="F389" s="35">
        <v>1</v>
      </c>
      <c r="G389" s="35">
        <v>0</v>
      </c>
      <c r="H389" s="35">
        <v>15006.579449999999</v>
      </c>
      <c r="I389" s="42">
        <f>SUMPRODUCT($A$7:$G$7,Table7[[#This Row],[co-oif]:[southeast]])</f>
        <v>25514.744844437646</v>
      </c>
      <c r="J389" s="37">
        <f>ABS((Table7[[#This Row],[charges($)]]-Table7[[#This Row],[new charge]])/Table7[[#This Row],[charges($)]])</f>
        <v>0.70023721457974542</v>
      </c>
      <c r="L389" s="26">
        <v>355</v>
      </c>
      <c r="M389" s="26">
        <v>4606.3397370001876</v>
      </c>
      <c r="N389" s="26">
        <v>9526.6980129998119</v>
      </c>
    </row>
    <row r="390" spans="1:14">
      <c r="A390" s="21">
        <v>1</v>
      </c>
      <c r="B390" s="36">
        <v>55</v>
      </c>
      <c r="C390" s="37">
        <v>30.684999999999999</v>
      </c>
      <c r="D390" s="37">
        <v>0</v>
      </c>
      <c r="E390" s="37">
        <v>1</v>
      </c>
      <c r="F390" s="37">
        <v>1</v>
      </c>
      <c r="G390" s="37">
        <v>0</v>
      </c>
      <c r="H390" s="37">
        <v>42303.692150000003</v>
      </c>
      <c r="I390" s="42">
        <f>SUMPRODUCT($A$7:$G$7,Table7[[#This Row],[co-oif]:[southeast]])</f>
        <v>35895.545724692587</v>
      </c>
      <c r="J390" s="37">
        <f>ABS((Table7[[#This Row],[charges($)]]-Table7[[#This Row],[new charge]])/Table7[[#This Row],[charges($)]])</f>
        <v>0.15147960141600583</v>
      </c>
      <c r="L390" s="26">
        <v>356</v>
      </c>
      <c r="M390" s="26">
        <v>8686.048423618824</v>
      </c>
      <c r="N390" s="26">
        <v>15916.999946381176</v>
      </c>
    </row>
    <row r="391" spans="1:14">
      <c r="A391" s="21">
        <v>1</v>
      </c>
      <c r="B391" s="34">
        <v>55</v>
      </c>
      <c r="C391" s="35">
        <v>33</v>
      </c>
      <c r="D391" s="35">
        <v>0</v>
      </c>
      <c r="E391" s="35">
        <v>1</v>
      </c>
      <c r="F391" s="35">
        <v>0</v>
      </c>
      <c r="G391" s="35">
        <v>1</v>
      </c>
      <c r="H391" s="35">
        <v>20781.48892</v>
      </c>
      <c r="I391" s="42">
        <f>SUMPRODUCT($A$7:$G$7,Table7[[#This Row],[co-oif]:[southeast]])</f>
        <v>12223.612097488873</v>
      </c>
      <c r="J391" s="37">
        <f>ABS((Table7[[#This Row],[charges($)]]-Table7[[#This Row],[new charge]])/Table7[[#This Row],[charges($)]])</f>
        <v>0.41180287203940763</v>
      </c>
      <c r="L391" s="26">
        <v>357</v>
      </c>
      <c r="M391" s="26">
        <v>14954.21260610774</v>
      </c>
      <c r="N391" s="26">
        <v>-6010.0975061077388</v>
      </c>
    </row>
    <row r="392" spans="1:14">
      <c r="A392" s="21">
        <v>1</v>
      </c>
      <c r="B392" s="36">
        <v>35</v>
      </c>
      <c r="C392" s="37">
        <v>43.34</v>
      </c>
      <c r="D392" s="37">
        <v>2</v>
      </c>
      <c r="E392" s="37">
        <v>0</v>
      </c>
      <c r="F392" s="37">
        <v>0</v>
      </c>
      <c r="G392" s="37">
        <v>1</v>
      </c>
      <c r="H392" s="37">
        <v>5846.9175999999998</v>
      </c>
      <c r="I392" s="42">
        <f>SUMPRODUCT($A$7:$G$7,Table7[[#This Row],[co-oif]:[southeast]])</f>
        <v>11603.511513048352</v>
      </c>
      <c r="J392" s="37">
        <f>ABS((Table7[[#This Row],[charges($)]]-Table7[[#This Row],[new charge]])/Table7[[#This Row],[charges($)]])</f>
        <v>0.98455191382350804</v>
      </c>
      <c r="L392" s="26">
        <v>358</v>
      </c>
      <c r="M392" s="26">
        <v>11094.74130058109</v>
      </c>
      <c r="N392" s="26">
        <v>-1474.41060058109</v>
      </c>
    </row>
    <row r="393" spans="1:14">
      <c r="A393" s="21">
        <v>1</v>
      </c>
      <c r="B393" s="34">
        <v>44</v>
      </c>
      <c r="C393" s="35">
        <v>22.135000000000002</v>
      </c>
      <c r="D393" s="35">
        <v>2</v>
      </c>
      <c r="E393" s="35">
        <v>1</v>
      </c>
      <c r="F393" s="35">
        <v>0</v>
      </c>
      <c r="G393" s="35">
        <v>0</v>
      </c>
      <c r="H393" s="35">
        <v>8302.5356499999998</v>
      </c>
      <c r="I393" s="42">
        <f>SUMPRODUCT($A$7:$G$7,Table7[[#This Row],[co-oif]:[southeast]])</f>
        <v>7284.8530311583463</v>
      </c>
      <c r="J393" s="37">
        <f>ABS((Table7[[#This Row],[charges($)]]-Table7[[#This Row],[new charge]])/Table7[[#This Row],[charges($)]])</f>
        <v>0.12257491707869433</v>
      </c>
      <c r="L393" s="26">
        <v>359</v>
      </c>
      <c r="M393" s="26">
        <v>6974.5414806464842</v>
      </c>
      <c r="N393" s="26">
        <v>-5137.2595806464842</v>
      </c>
    </row>
    <row r="394" spans="1:14">
      <c r="A394" s="21">
        <v>1</v>
      </c>
      <c r="B394" s="36">
        <v>19</v>
      </c>
      <c r="C394" s="37">
        <v>34.4</v>
      </c>
      <c r="D394" s="37">
        <v>0</v>
      </c>
      <c r="E394" s="37">
        <v>1</v>
      </c>
      <c r="F394" s="37">
        <v>0</v>
      </c>
      <c r="G394" s="37">
        <v>0</v>
      </c>
      <c r="H394" s="37">
        <v>1261.8589999999999</v>
      </c>
      <c r="I394" s="42">
        <f>SUMPRODUCT($A$7:$G$7,Table7[[#This Row],[co-oif]:[southeast]])</f>
        <v>4017.4221711778227</v>
      </c>
      <c r="J394" s="37">
        <f>ABS((Table7[[#This Row],[charges($)]]-Table7[[#This Row],[new charge]])/Table7[[#This Row],[charges($)]])</f>
        <v>2.1837330249875961</v>
      </c>
      <c r="L394" s="26">
        <v>360</v>
      </c>
      <c r="M394" s="26">
        <v>-1234.675655890451</v>
      </c>
      <c r="N394" s="26">
        <v>2842.1857558904512</v>
      </c>
    </row>
    <row r="395" spans="1:14">
      <c r="A395" s="21">
        <v>1</v>
      </c>
      <c r="B395" s="34">
        <v>58</v>
      </c>
      <c r="C395" s="35">
        <v>39.049999999999997</v>
      </c>
      <c r="D395" s="35">
        <v>0</v>
      </c>
      <c r="E395" s="35">
        <v>0</v>
      </c>
      <c r="F395" s="35">
        <v>0</v>
      </c>
      <c r="G395" s="35">
        <v>1</v>
      </c>
      <c r="H395" s="35">
        <v>11856.4115</v>
      </c>
      <c r="I395" s="42">
        <f>SUMPRODUCT($A$7:$G$7,Table7[[#This Row],[co-oif]:[southeast]])</f>
        <v>15144.344148181544</v>
      </c>
      <c r="J395" s="37">
        <f>ABS((Table7[[#This Row],[charges($)]]-Table7[[#This Row],[new charge]])/Table7[[#This Row],[charges($)]])</f>
        <v>0.27731262938887913</v>
      </c>
      <c r="L395" s="26">
        <v>361</v>
      </c>
      <c r="M395" s="26">
        <v>11836.864740182684</v>
      </c>
      <c r="N395" s="26">
        <v>-1793.615740182684</v>
      </c>
    </row>
    <row r="396" spans="1:14">
      <c r="A396" s="21">
        <v>1</v>
      </c>
      <c r="B396" s="36">
        <v>50</v>
      </c>
      <c r="C396" s="37">
        <v>25.364999999999998</v>
      </c>
      <c r="D396" s="37">
        <v>2</v>
      </c>
      <c r="E396" s="37">
        <v>1</v>
      </c>
      <c r="F396" s="37">
        <v>0</v>
      </c>
      <c r="G396" s="37">
        <v>0</v>
      </c>
      <c r="H396" s="37">
        <v>30284.642940000002</v>
      </c>
      <c r="I396" s="42">
        <f>SUMPRODUCT($A$7:$G$7,Table7[[#This Row],[co-oif]:[southeast]])</f>
        <v>9905.681905594718</v>
      </c>
      <c r="J396" s="37">
        <f>ABS((Table7[[#This Row],[charges($)]]-Table7[[#This Row],[new charge]])/Table7[[#This Row],[charges($)]])</f>
        <v>0.672914026913909</v>
      </c>
      <c r="L396" s="26">
        <v>362</v>
      </c>
      <c r="M396" s="26">
        <v>7296.2849398355511</v>
      </c>
      <c r="N396" s="26">
        <v>-2545.2149398355514</v>
      </c>
    </row>
    <row r="397" spans="1:14">
      <c r="A397" s="21">
        <v>1</v>
      </c>
      <c r="B397" s="34">
        <v>26</v>
      </c>
      <c r="C397" s="35">
        <v>22.61</v>
      </c>
      <c r="D397" s="35">
        <v>0</v>
      </c>
      <c r="E397" s="35">
        <v>0</v>
      </c>
      <c r="F397" s="35">
        <v>0</v>
      </c>
      <c r="G397" s="35">
        <v>0</v>
      </c>
      <c r="H397" s="35">
        <v>3176.8159000000001</v>
      </c>
      <c r="I397" s="42">
        <f>SUMPRODUCT($A$7:$G$7,Table7[[#This Row],[co-oif]:[southeast]])</f>
        <v>2008.3370075042658</v>
      </c>
      <c r="J397" s="37">
        <f>ABS((Table7[[#This Row],[charges($)]]-Table7[[#This Row],[new charge]])/Table7[[#This Row],[charges($)]])</f>
        <v>0.36781448131625577</v>
      </c>
      <c r="L397" s="26">
        <v>363</v>
      </c>
      <c r="M397" s="26">
        <v>23771.310431264566</v>
      </c>
      <c r="N397" s="26">
        <v>-9926.804431264567</v>
      </c>
    </row>
    <row r="398" spans="1:14">
      <c r="A398" s="21">
        <v>1</v>
      </c>
      <c r="B398" s="36">
        <v>24</v>
      </c>
      <c r="C398" s="37">
        <v>30.21</v>
      </c>
      <c r="D398" s="37">
        <v>3</v>
      </c>
      <c r="E398" s="37">
        <v>0</v>
      </c>
      <c r="F398" s="37">
        <v>0</v>
      </c>
      <c r="G398" s="37">
        <v>0</v>
      </c>
      <c r="H398" s="37">
        <v>4618.0798999999997</v>
      </c>
      <c r="I398" s="42">
        <f>SUMPRODUCT($A$7:$G$7,Table7[[#This Row],[co-oif]:[southeast]])</f>
        <v>5439.3480098178788</v>
      </c>
      <c r="J398" s="37">
        <f>ABS((Table7[[#This Row],[charges($)]]-Table7[[#This Row],[new charge]])/Table7[[#This Row],[charges($)]])</f>
        <v>0.17783757050584575</v>
      </c>
      <c r="L398" s="26">
        <v>364</v>
      </c>
      <c r="M398" s="26">
        <v>2457.9286406179685</v>
      </c>
      <c r="N398" s="26">
        <v>139.85035938203146</v>
      </c>
    </row>
    <row r="399" spans="1:14">
      <c r="A399" s="21">
        <v>1</v>
      </c>
      <c r="B399" s="34">
        <v>48</v>
      </c>
      <c r="C399" s="35">
        <v>35.625</v>
      </c>
      <c r="D399" s="35">
        <v>4</v>
      </c>
      <c r="E399" s="35">
        <v>1</v>
      </c>
      <c r="F399" s="35">
        <v>0</v>
      </c>
      <c r="G399" s="35">
        <v>0</v>
      </c>
      <c r="H399" s="35">
        <v>10736.87075</v>
      </c>
      <c r="I399" s="42">
        <f>SUMPRODUCT($A$7:$G$7,Table7[[#This Row],[co-oif]:[southeast]])</f>
        <v>13756.056956427852</v>
      </c>
      <c r="J399" s="37">
        <f>ABS((Table7[[#This Row],[charges($)]]-Table7[[#This Row],[new charge]])/Table7[[#This Row],[charges($)]])</f>
        <v>0.28119796509870926</v>
      </c>
      <c r="L399" s="26">
        <v>365</v>
      </c>
      <c r="M399" s="26">
        <v>841.70359239844538</v>
      </c>
      <c r="N399" s="26">
        <v>2338.8065076015546</v>
      </c>
    </row>
    <row r="400" spans="1:14">
      <c r="A400" s="21">
        <v>1</v>
      </c>
      <c r="B400" s="36">
        <v>19</v>
      </c>
      <c r="C400" s="37">
        <v>37.43</v>
      </c>
      <c r="D400" s="37">
        <v>0</v>
      </c>
      <c r="E400" s="37">
        <v>0</v>
      </c>
      <c r="F400" s="37">
        <v>0</v>
      </c>
      <c r="G400" s="37">
        <v>0</v>
      </c>
      <c r="H400" s="37">
        <v>2138.0707000000002</v>
      </c>
      <c r="I400" s="42">
        <f>SUMPRODUCT($A$7:$G$7,Table7[[#This Row],[co-oif]:[southeast]])</f>
        <v>5158.521566984422</v>
      </c>
      <c r="J400" s="37">
        <f>ABS((Table7[[#This Row],[charges($)]]-Table7[[#This Row],[new charge]])/Table7[[#This Row],[charges($)]])</f>
        <v>1.412699246561127</v>
      </c>
      <c r="L400" s="26">
        <v>366</v>
      </c>
      <c r="M400" s="26">
        <v>11117.284165499979</v>
      </c>
      <c r="N400" s="26">
        <v>-1338.9369654999791</v>
      </c>
    </row>
    <row r="401" spans="1:14">
      <c r="A401" s="21">
        <v>1</v>
      </c>
      <c r="B401" s="34">
        <v>48</v>
      </c>
      <c r="C401" s="35">
        <v>31.445</v>
      </c>
      <c r="D401" s="35">
        <v>1</v>
      </c>
      <c r="E401" s="35">
        <v>1</v>
      </c>
      <c r="F401" s="35">
        <v>0</v>
      </c>
      <c r="G401" s="35">
        <v>0</v>
      </c>
      <c r="H401" s="35">
        <v>8964.0605500000001</v>
      </c>
      <c r="I401" s="42">
        <f>SUMPRODUCT($A$7:$G$7,Table7[[#This Row],[co-oif]:[southeast]])</f>
        <v>10953.157267935519</v>
      </c>
      <c r="J401" s="37">
        <f>ABS((Table7[[#This Row],[charges($)]]-Table7[[#This Row],[new charge]])/Table7[[#This Row],[charges($)]])</f>
        <v>0.22189684092835799</v>
      </c>
      <c r="L401" s="26">
        <v>367</v>
      </c>
      <c r="M401" s="26">
        <v>14362.013213383938</v>
      </c>
      <c r="N401" s="26">
        <v>-931.74821338393849</v>
      </c>
    </row>
    <row r="402" spans="1:14">
      <c r="A402" s="21">
        <v>1</v>
      </c>
      <c r="B402" s="36">
        <v>49</v>
      </c>
      <c r="C402" s="37">
        <v>31.35</v>
      </c>
      <c r="D402" s="37">
        <v>1</v>
      </c>
      <c r="E402" s="37">
        <v>1</v>
      </c>
      <c r="F402" s="37">
        <v>0</v>
      </c>
      <c r="G402" s="37">
        <v>0</v>
      </c>
      <c r="H402" s="37">
        <v>9290.1394999999993</v>
      </c>
      <c r="I402" s="42">
        <f>SUMPRODUCT($A$7:$G$7,Table7[[#This Row],[co-oif]:[southeast]])</f>
        <v>11178.452088984764</v>
      </c>
      <c r="J402" s="37">
        <f>ABS((Table7[[#This Row],[charges($)]]-Table7[[#This Row],[new charge]])/Table7[[#This Row],[charges($)]])</f>
        <v>0.20325987451369976</v>
      </c>
      <c r="L402" s="26">
        <v>368</v>
      </c>
      <c r="M402" s="26">
        <v>7851.7964214948379</v>
      </c>
      <c r="N402" s="26">
        <v>165.26472850516257</v>
      </c>
    </row>
    <row r="403" spans="1:14">
      <c r="A403" s="21">
        <v>1</v>
      </c>
      <c r="B403" s="34">
        <v>46</v>
      </c>
      <c r="C403" s="35">
        <v>32.299999999999997</v>
      </c>
      <c r="D403" s="35">
        <v>2</v>
      </c>
      <c r="E403" s="35">
        <v>0</v>
      </c>
      <c r="F403" s="35">
        <v>0</v>
      </c>
      <c r="G403" s="35">
        <v>0</v>
      </c>
      <c r="H403" s="35">
        <v>9411.0049999999992</v>
      </c>
      <c r="I403" s="42">
        <f>SUMPRODUCT($A$7:$G$7,Table7[[#This Row],[co-oif]:[southeast]])</f>
        <v>11322.822100677149</v>
      </c>
      <c r="J403" s="37">
        <f>ABS((Table7[[#This Row],[charges($)]]-Table7[[#This Row],[new charge]])/Table7[[#This Row],[charges($)]])</f>
        <v>0.20314696471600538</v>
      </c>
      <c r="L403" s="26">
        <v>369</v>
      </c>
      <c r="M403" s="26">
        <v>10584.408896324698</v>
      </c>
      <c r="N403" s="26">
        <v>-2468.1400463246973</v>
      </c>
    </row>
    <row r="404" spans="1:14">
      <c r="A404" s="21">
        <v>1</v>
      </c>
      <c r="B404" s="36">
        <v>46</v>
      </c>
      <c r="C404" s="37">
        <v>19.855</v>
      </c>
      <c r="D404" s="37">
        <v>0</v>
      </c>
      <c r="E404" s="37">
        <v>1</v>
      </c>
      <c r="F404" s="37">
        <v>0</v>
      </c>
      <c r="G404" s="37">
        <v>0</v>
      </c>
      <c r="H404" s="37">
        <v>7526.7064499999997</v>
      </c>
      <c r="I404" s="42">
        <f>SUMPRODUCT($A$7:$G$7,Table7[[#This Row],[co-oif]:[southeast]])</f>
        <v>6099.5038714211123</v>
      </c>
      <c r="J404" s="37">
        <f>ABS((Table7[[#This Row],[charges($)]]-Table7[[#This Row],[new charge]])/Table7[[#This Row],[charges($)]])</f>
        <v>0.18961847231053994</v>
      </c>
      <c r="L404" s="26">
        <v>370</v>
      </c>
      <c r="M404" s="26">
        <v>3831.482019971967</v>
      </c>
      <c r="N404" s="26">
        <v>-349.61401997196708</v>
      </c>
    </row>
    <row r="405" spans="1:14">
      <c r="A405" s="21">
        <v>1</v>
      </c>
      <c r="B405" s="34">
        <v>43</v>
      </c>
      <c r="C405" s="35">
        <v>34.4</v>
      </c>
      <c r="D405" s="35">
        <v>3</v>
      </c>
      <c r="E405" s="35">
        <v>0</v>
      </c>
      <c r="F405" s="35">
        <v>0</v>
      </c>
      <c r="G405" s="35">
        <v>0</v>
      </c>
      <c r="H405" s="35">
        <v>8522.0030000000006</v>
      </c>
      <c r="I405" s="42">
        <f>SUMPRODUCT($A$7:$G$7,Table7[[#This Row],[co-oif]:[southeast]])</f>
        <v>11722.058659517934</v>
      </c>
      <c r="J405" s="37">
        <f>ABS((Table7[[#This Row],[charges($)]]-Table7[[#This Row],[new charge]])/Table7[[#This Row],[charges($)]])</f>
        <v>0.37550510830821499</v>
      </c>
      <c r="L405" s="26">
        <v>371</v>
      </c>
      <c r="M405" s="26">
        <v>10496.45921959477</v>
      </c>
      <c r="N405" s="26">
        <v>2918.5788804052299</v>
      </c>
    </row>
    <row r="406" spans="1:14">
      <c r="A406" s="21">
        <v>1</v>
      </c>
      <c r="B406" s="36">
        <v>21</v>
      </c>
      <c r="C406" s="37">
        <v>31.02</v>
      </c>
      <c r="D406" s="37">
        <v>0</v>
      </c>
      <c r="E406" s="37">
        <v>1</v>
      </c>
      <c r="F406" s="37">
        <v>0</v>
      </c>
      <c r="G406" s="37">
        <v>1</v>
      </c>
      <c r="H406" s="37">
        <v>16586.49771</v>
      </c>
      <c r="I406" s="42">
        <f>SUMPRODUCT($A$7:$G$7,Table7[[#This Row],[co-oif]:[southeast]])</f>
        <v>2823.6402002845152</v>
      </c>
      <c r="J406" s="37">
        <f>ABS((Table7[[#This Row],[charges($)]]-Table7[[#This Row],[new charge]])/Table7[[#This Row],[charges($)]])</f>
        <v>0.82976272329135869</v>
      </c>
      <c r="L406" s="26">
        <v>372</v>
      </c>
      <c r="M406" s="26">
        <v>9849.0919250259722</v>
      </c>
      <c r="N406" s="26">
        <v>2180.1947749740284</v>
      </c>
    </row>
    <row r="407" spans="1:14">
      <c r="A407" s="21">
        <v>1</v>
      </c>
      <c r="B407" s="34">
        <v>64</v>
      </c>
      <c r="C407" s="35">
        <v>25.6</v>
      </c>
      <c r="D407" s="35">
        <v>2</v>
      </c>
      <c r="E407" s="35">
        <v>1</v>
      </c>
      <c r="F407" s="35">
        <v>0</v>
      </c>
      <c r="G407" s="35">
        <v>0</v>
      </c>
      <c r="H407" s="35">
        <v>14988.432000000001</v>
      </c>
      <c r="I407" s="42">
        <f>SUMPRODUCT($A$7:$G$7,Table7[[#This Row],[co-oif]:[southeast]])</f>
        <v>13582.461721031652</v>
      </c>
      <c r="J407" s="37">
        <f>ABS((Table7[[#This Row],[charges($)]]-Table7[[#This Row],[new charge]])/Table7[[#This Row],[charges($)]])</f>
        <v>9.3803693339526692E-2</v>
      </c>
      <c r="L407" s="26">
        <v>373</v>
      </c>
      <c r="M407" s="26">
        <v>10111.297394818672</v>
      </c>
      <c r="N407" s="26">
        <v>-2471.8799448186719</v>
      </c>
    </row>
    <row r="408" spans="1:14">
      <c r="A408" s="21">
        <v>1</v>
      </c>
      <c r="B408" s="36">
        <v>18</v>
      </c>
      <c r="C408" s="37">
        <v>38.17</v>
      </c>
      <c r="D408" s="37">
        <v>0</v>
      </c>
      <c r="E408" s="37">
        <v>0</v>
      </c>
      <c r="F408" s="37">
        <v>0</v>
      </c>
      <c r="G408" s="37">
        <v>1</v>
      </c>
      <c r="H408" s="37">
        <v>1631.6683</v>
      </c>
      <c r="I408" s="42">
        <f>SUMPRODUCT($A$7:$G$7,Table7[[#This Row],[co-oif]:[southeast]])</f>
        <v>4569.6037911329495</v>
      </c>
      <c r="J408" s="37">
        <f>ABS((Table7[[#This Row],[charges($)]]-Table7[[#This Row],[new charge]])/Table7[[#This Row],[charges($)]])</f>
        <v>1.8005715322979243</v>
      </c>
      <c r="L408" s="26">
        <v>374</v>
      </c>
      <c r="M408" s="26">
        <v>30119.611646729005</v>
      </c>
      <c r="N408" s="26">
        <v>5965.6073532709925</v>
      </c>
    </row>
    <row r="409" spans="1:14">
      <c r="A409" s="21">
        <v>1</v>
      </c>
      <c r="B409" s="34">
        <v>51</v>
      </c>
      <c r="C409" s="35">
        <v>20.6</v>
      </c>
      <c r="D409" s="35">
        <v>0</v>
      </c>
      <c r="E409" s="35">
        <v>0</v>
      </c>
      <c r="F409" s="35">
        <v>0</v>
      </c>
      <c r="G409" s="35">
        <v>0</v>
      </c>
      <c r="H409" s="35">
        <v>9264.7970000000005</v>
      </c>
      <c r="I409" s="42">
        <f>SUMPRODUCT($A$7:$G$7,Table7[[#This Row],[co-oif]:[southeast]])</f>
        <v>7762.6040813857671</v>
      </c>
      <c r="J409" s="37">
        <f>ABS((Table7[[#This Row],[charges($)]]-Table7[[#This Row],[new charge]])/Table7[[#This Row],[charges($)]])</f>
        <v>0.1621398632494844</v>
      </c>
      <c r="L409" s="26">
        <v>375</v>
      </c>
      <c r="M409" s="26">
        <v>3338.0737437437192</v>
      </c>
      <c r="N409" s="26">
        <v>-1946.5450437437191</v>
      </c>
    </row>
    <row r="410" spans="1:14">
      <c r="A410" s="21">
        <v>1</v>
      </c>
      <c r="B410" s="36">
        <v>47</v>
      </c>
      <c r="C410" s="37">
        <v>47.52</v>
      </c>
      <c r="D410" s="37">
        <v>1</v>
      </c>
      <c r="E410" s="37">
        <v>1</v>
      </c>
      <c r="F410" s="37">
        <v>0</v>
      </c>
      <c r="G410" s="37">
        <v>1</v>
      </c>
      <c r="H410" s="37">
        <v>8083.9197999999997</v>
      </c>
      <c r="I410" s="42">
        <f>SUMPRODUCT($A$7:$G$7,Table7[[#This Row],[co-oif]:[southeast]])</f>
        <v>15485.564309121093</v>
      </c>
      <c r="J410" s="37">
        <f>ABS((Table7[[#This Row],[charges($)]]-Table7[[#This Row],[new charge]])/Table7[[#This Row],[charges($)]])</f>
        <v>0.91560093274565812</v>
      </c>
      <c r="L410" s="26">
        <v>376</v>
      </c>
      <c r="M410" s="26">
        <v>27006.892093752314</v>
      </c>
      <c r="N410" s="26">
        <v>-8972.9241937523147</v>
      </c>
    </row>
    <row r="411" spans="1:14">
      <c r="A411" s="21">
        <v>1</v>
      </c>
      <c r="B411" s="34">
        <v>64</v>
      </c>
      <c r="C411" s="35">
        <v>32.965000000000003</v>
      </c>
      <c r="D411" s="35">
        <v>0</v>
      </c>
      <c r="E411" s="35">
        <v>0</v>
      </c>
      <c r="F411" s="35">
        <v>0</v>
      </c>
      <c r="G411" s="35">
        <v>0</v>
      </c>
      <c r="H411" s="35">
        <v>14692.66935</v>
      </c>
      <c r="I411" s="42">
        <f>SUMPRODUCT($A$7:$G$7,Table7[[#This Row],[co-oif]:[southeast]])</f>
        <v>15233.335516793401</v>
      </c>
      <c r="J411" s="37">
        <f>ABS((Table7[[#This Row],[charges($)]]-Table7[[#This Row],[new charge]])/Table7[[#This Row],[charges($)]])</f>
        <v>3.6798362088873958E-2</v>
      </c>
      <c r="L411" s="26">
        <v>377</v>
      </c>
      <c r="M411" s="26">
        <v>31384.013002007119</v>
      </c>
      <c r="N411" s="26">
        <v>-9724.0829020071178</v>
      </c>
    </row>
    <row r="412" spans="1:14">
      <c r="A412" s="21">
        <v>1</v>
      </c>
      <c r="B412" s="36">
        <v>49</v>
      </c>
      <c r="C412" s="37">
        <v>32.299999999999997</v>
      </c>
      <c r="D412" s="37">
        <v>3</v>
      </c>
      <c r="E412" s="37">
        <v>1</v>
      </c>
      <c r="F412" s="37">
        <v>0</v>
      </c>
      <c r="G412" s="37">
        <v>0</v>
      </c>
      <c r="H412" s="37">
        <v>10269.459999999999</v>
      </c>
      <c r="I412" s="42">
        <f>SUMPRODUCT($A$7:$G$7,Table7[[#This Row],[co-oif]:[southeast]])</f>
        <v>12433.672906378215</v>
      </c>
      <c r="J412" s="37">
        <f>ABS((Table7[[#This Row],[charges($)]]-Table7[[#This Row],[new charge]])/Table7[[#This Row],[charges($)]])</f>
        <v>0.21074261999931992</v>
      </c>
      <c r="L412" s="26">
        <v>378</v>
      </c>
      <c r="M412" s="26">
        <v>30509.816789818458</v>
      </c>
      <c r="N412" s="26">
        <v>7616.4297101815428</v>
      </c>
    </row>
    <row r="413" spans="1:14">
      <c r="A413" s="21">
        <v>1</v>
      </c>
      <c r="B413" s="34">
        <v>31</v>
      </c>
      <c r="C413" s="35">
        <v>20.399999999999999</v>
      </c>
      <c r="D413" s="35">
        <v>0</v>
      </c>
      <c r="E413" s="35">
        <v>1</v>
      </c>
      <c r="F413" s="35">
        <v>0</v>
      </c>
      <c r="G413" s="35">
        <v>0</v>
      </c>
      <c r="H413" s="35">
        <v>3260.1990000000001</v>
      </c>
      <c r="I413" s="42">
        <f>SUMPRODUCT($A$7:$G$7,Table7[[#This Row],[co-oif]:[southeast]])</f>
        <v>2426.1939887445433</v>
      </c>
      <c r="J413" s="37">
        <f>ABS((Table7[[#This Row],[charges($)]]-Table7[[#This Row],[new charge]])/Table7[[#This Row],[charges($)]])</f>
        <v>0.25581414240525097</v>
      </c>
      <c r="L413" s="26">
        <v>379</v>
      </c>
      <c r="M413" s="26">
        <v>15688.474301225058</v>
      </c>
      <c r="N413" s="26">
        <v>767.23354877494057</v>
      </c>
    </row>
    <row r="414" spans="1:14">
      <c r="A414" s="21">
        <v>1</v>
      </c>
      <c r="B414" s="36">
        <v>52</v>
      </c>
      <c r="C414" s="37">
        <v>38.380000000000003</v>
      </c>
      <c r="D414" s="37">
        <v>2</v>
      </c>
      <c r="E414" s="37">
        <v>0</v>
      </c>
      <c r="F414" s="37">
        <v>0</v>
      </c>
      <c r="G414" s="37">
        <v>0</v>
      </c>
      <c r="H414" s="37">
        <v>11396.9002</v>
      </c>
      <c r="I414" s="42">
        <f>SUMPRODUCT($A$7:$G$7,Table7[[#This Row],[co-oif]:[southeast]])</f>
        <v>14895.445936219203</v>
      </c>
      <c r="J414" s="37">
        <f>ABS((Table7[[#This Row],[charges($)]]-Table7[[#This Row],[new charge]])/Table7[[#This Row],[charges($)]])</f>
        <v>0.30697344671134374</v>
      </c>
      <c r="L414" s="26">
        <v>380</v>
      </c>
      <c r="M414" s="26">
        <v>13977.436008796047</v>
      </c>
      <c r="N414" s="26">
        <v>13023.548721203953</v>
      </c>
    </row>
    <row r="415" spans="1:14">
      <c r="A415" s="21">
        <v>1</v>
      </c>
      <c r="B415" s="34">
        <v>33</v>
      </c>
      <c r="C415" s="35">
        <v>24.31</v>
      </c>
      <c r="D415" s="35">
        <v>0</v>
      </c>
      <c r="E415" s="35">
        <v>0</v>
      </c>
      <c r="F415" s="35">
        <v>0</v>
      </c>
      <c r="G415" s="35">
        <v>1</v>
      </c>
      <c r="H415" s="35">
        <v>4185.0978999999998</v>
      </c>
      <c r="I415" s="42">
        <f>SUMPRODUCT($A$7:$G$7,Table7[[#This Row],[co-oif]:[southeast]])</f>
        <v>3796.1944081526381</v>
      </c>
      <c r="J415" s="37">
        <f>ABS((Table7[[#This Row],[charges($)]]-Table7[[#This Row],[new charge]])/Table7[[#This Row],[charges($)]])</f>
        <v>9.2925781221835146E-2</v>
      </c>
      <c r="L415" s="26">
        <v>381</v>
      </c>
      <c r="M415" s="26">
        <v>25514.744844437646</v>
      </c>
      <c r="N415" s="26">
        <v>-10508.165394437647</v>
      </c>
    </row>
    <row r="416" spans="1:14">
      <c r="A416" s="21">
        <v>1</v>
      </c>
      <c r="B416" s="36">
        <v>47</v>
      </c>
      <c r="C416" s="37">
        <v>23.6</v>
      </c>
      <c r="D416" s="37">
        <v>1</v>
      </c>
      <c r="E416" s="37">
        <v>0</v>
      </c>
      <c r="F416" s="37">
        <v>0</v>
      </c>
      <c r="G416" s="37">
        <v>0</v>
      </c>
      <c r="H416" s="37">
        <v>8539.6710000000003</v>
      </c>
      <c r="I416" s="42">
        <f>SUMPRODUCT($A$7:$G$7,Table7[[#This Row],[co-oif]:[southeast]])</f>
        <v>8205.3861502966283</v>
      </c>
      <c r="J416" s="37">
        <f>ABS((Table7[[#This Row],[charges($)]]-Table7[[#This Row],[new charge]])/Table7[[#This Row],[charges($)]])</f>
        <v>3.9144933066317417E-2</v>
      </c>
      <c r="L416" s="26">
        <v>382</v>
      </c>
      <c r="M416" s="26">
        <v>35895.545724692587</v>
      </c>
      <c r="N416" s="26">
        <v>6408.1464253074155</v>
      </c>
    </row>
    <row r="417" spans="1:14">
      <c r="A417" s="21">
        <v>1</v>
      </c>
      <c r="B417" s="34">
        <v>38</v>
      </c>
      <c r="C417" s="35">
        <v>21.12</v>
      </c>
      <c r="D417" s="35">
        <v>3</v>
      </c>
      <c r="E417" s="35">
        <v>1</v>
      </c>
      <c r="F417" s="35">
        <v>0</v>
      </c>
      <c r="G417" s="35">
        <v>1</v>
      </c>
      <c r="H417" s="35">
        <v>6652.5288</v>
      </c>
      <c r="I417" s="42">
        <f>SUMPRODUCT($A$7:$G$7,Table7[[#This Row],[co-oif]:[southeast]])</f>
        <v>5293.7012535676004</v>
      </c>
      <c r="J417" s="37">
        <f>ABS((Table7[[#This Row],[charges($)]]-Table7[[#This Row],[new charge]])/Table7[[#This Row],[charges($)]])</f>
        <v>0.20425729632803688</v>
      </c>
      <c r="L417" s="26">
        <v>383</v>
      </c>
      <c r="M417" s="26">
        <v>12223.612097488873</v>
      </c>
      <c r="N417" s="26">
        <v>8557.8768225111271</v>
      </c>
    </row>
    <row r="418" spans="1:14">
      <c r="A418" s="21">
        <v>1</v>
      </c>
      <c r="B418" s="36">
        <v>32</v>
      </c>
      <c r="C418" s="37">
        <v>30.03</v>
      </c>
      <c r="D418" s="37">
        <v>1</v>
      </c>
      <c r="E418" s="37">
        <v>1</v>
      </c>
      <c r="F418" s="37">
        <v>0</v>
      </c>
      <c r="G418" s="37">
        <v>1</v>
      </c>
      <c r="H418" s="37">
        <v>4074.4537</v>
      </c>
      <c r="I418" s="42">
        <f>SUMPRODUCT($A$7:$G$7,Table7[[#This Row],[co-oif]:[southeast]])</f>
        <v>5789.229119938941</v>
      </c>
      <c r="J418" s="37">
        <f>ABS((Table7[[#This Row],[charges($)]]-Table7[[#This Row],[new charge]])/Table7[[#This Row],[charges($)]])</f>
        <v>0.42086020512122668</v>
      </c>
      <c r="L418" s="26">
        <v>384</v>
      </c>
      <c r="M418" s="26">
        <v>11603.511513048352</v>
      </c>
      <c r="N418" s="26">
        <v>-5756.5939130483521</v>
      </c>
    </row>
    <row r="419" spans="1:14">
      <c r="A419" s="21">
        <v>1</v>
      </c>
      <c r="B419" s="34">
        <v>19</v>
      </c>
      <c r="C419" s="35">
        <v>17.48</v>
      </c>
      <c r="D419" s="35">
        <v>0</v>
      </c>
      <c r="E419" s="35">
        <v>1</v>
      </c>
      <c r="F419" s="35">
        <v>0</v>
      </c>
      <c r="G419" s="35">
        <v>0</v>
      </c>
      <c r="H419" s="35">
        <v>1621.3402000000001</v>
      </c>
      <c r="I419" s="42">
        <f>SUMPRODUCT($A$7:$G$7,Table7[[#This Row],[co-oif]:[southeast]])</f>
        <v>-1633.2342294916778</v>
      </c>
      <c r="J419" s="37">
        <f>ABS((Table7[[#This Row],[charges($)]]-Table7[[#This Row],[new charge]])/Table7[[#This Row],[charges($)]])</f>
        <v>2.0073359246206794</v>
      </c>
      <c r="L419" s="26">
        <v>385</v>
      </c>
      <c r="M419" s="26">
        <v>7284.8530311583463</v>
      </c>
      <c r="N419" s="26">
        <v>1017.6826188416535</v>
      </c>
    </row>
    <row r="420" spans="1:14">
      <c r="A420" s="21">
        <v>1</v>
      </c>
      <c r="B420" s="36">
        <v>44</v>
      </c>
      <c r="C420" s="37">
        <v>20.234999999999999</v>
      </c>
      <c r="D420" s="37">
        <v>1</v>
      </c>
      <c r="E420" s="37">
        <v>0</v>
      </c>
      <c r="F420" s="37">
        <v>1</v>
      </c>
      <c r="G420" s="37">
        <v>0</v>
      </c>
      <c r="H420" s="37">
        <v>19594.809649999999</v>
      </c>
      <c r="I420" s="42">
        <f>SUMPRODUCT($A$7:$G$7,Table7[[#This Row],[co-oif]:[southeast]])</f>
        <v>30176.565333940125</v>
      </c>
      <c r="J420" s="37">
        <f>ABS((Table7[[#This Row],[charges($)]]-Table7[[#This Row],[new charge]])/Table7[[#This Row],[charges($)]])</f>
        <v>0.54002850106482791</v>
      </c>
      <c r="L420" s="26">
        <v>386</v>
      </c>
      <c r="M420" s="26">
        <v>4017.4221711778227</v>
      </c>
      <c r="N420" s="26">
        <v>-2755.5631711778228</v>
      </c>
    </row>
    <row r="421" spans="1:14">
      <c r="A421" s="21">
        <v>1</v>
      </c>
      <c r="B421" s="34">
        <v>26</v>
      </c>
      <c r="C421" s="35">
        <v>17.195</v>
      </c>
      <c r="D421" s="35">
        <v>2</v>
      </c>
      <c r="E421" s="35">
        <v>0</v>
      </c>
      <c r="F421" s="35">
        <v>1</v>
      </c>
      <c r="G421" s="35">
        <v>0</v>
      </c>
      <c r="H421" s="35">
        <v>14455.644050000001</v>
      </c>
      <c r="I421" s="42">
        <f>SUMPRODUCT($A$7:$G$7,Table7[[#This Row],[co-oif]:[southeast]])</f>
        <v>25003.911535056697</v>
      </c>
      <c r="J421" s="37">
        <f>ABS((Table7[[#This Row],[charges($)]]-Table7[[#This Row],[new charge]])/Table7[[#This Row],[charges($)]])</f>
        <v>0.72969889467198767</v>
      </c>
      <c r="L421" s="26">
        <v>387</v>
      </c>
      <c r="M421" s="26">
        <v>15144.344148181544</v>
      </c>
      <c r="N421" s="26">
        <v>-3287.9326481815442</v>
      </c>
    </row>
    <row r="422" spans="1:14">
      <c r="A422" s="21">
        <v>1</v>
      </c>
      <c r="B422" s="36">
        <v>25</v>
      </c>
      <c r="C422" s="37">
        <v>23.9</v>
      </c>
      <c r="D422" s="37">
        <v>5</v>
      </c>
      <c r="E422" s="37">
        <v>1</v>
      </c>
      <c r="F422" s="37">
        <v>0</v>
      </c>
      <c r="G422" s="37">
        <v>0</v>
      </c>
      <c r="H422" s="37">
        <v>5080.0959999999995</v>
      </c>
      <c r="I422" s="42">
        <f>SUMPRODUCT($A$7:$G$7,Table7[[#This Row],[co-oif]:[southeast]])</f>
        <v>4397.826650990125</v>
      </c>
      <c r="J422" s="37">
        <f>ABS((Table7[[#This Row],[charges($)]]-Table7[[#This Row],[new charge]])/Table7[[#This Row],[charges($)]])</f>
        <v>0.13430245196348151</v>
      </c>
      <c r="L422" s="26">
        <v>388</v>
      </c>
      <c r="M422" s="26">
        <v>9905.681905594718</v>
      </c>
      <c r="N422" s="26">
        <v>20378.961034405285</v>
      </c>
    </row>
    <row r="423" spans="1:14">
      <c r="A423" s="21">
        <v>1</v>
      </c>
      <c r="B423" s="34">
        <v>19</v>
      </c>
      <c r="C423" s="35">
        <v>35.15</v>
      </c>
      <c r="D423" s="35">
        <v>0</v>
      </c>
      <c r="E423" s="35">
        <v>0</v>
      </c>
      <c r="F423" s="35">
        <v>0</v>
      </c>
      <c r="G423" s="35">
        <v>0</v>
      </c>
      <c r="H423" s="35">
        <v>2134.9014999999999</v>
      </c>
      <c r="I423" s="42">
        <f>SUMPRODUCT($A$7:$G$7,Table7[[#This Row],[co-oif]:[southeast]])</f>
        <v>4397.0855980998786</v>
      </c>
      <c r="J423" s="37">
        <f>ABS((Table7[[#This Row],[charges($)]]-Table7[[#This Row],[new charge]])/Table7[[#This Row],[charges($)]])</f>
        <v>1.0596198925804674</v>
      </c>
      <c r="L423" s="26">
        <v>389</v>
      </c>
      <c r="M423" s="26">
        <v>2008.3370075042658</v>
      </c>
      <c r="N423" s="26">
        <v>1168.4788924957343</v>
      </c>
    </row>
    <row r="424" spans="1:14">
      <c r="A424" s="21">
        <v>1</v>
      </c>
      <c r="B424" s="36">
        <v>43</v>
      </c>
      <c r="C424" s="37">
        <v>35.64</v>
      </c>
      <c r="D424" s="37">
        <v>1</v>
      </c>
      <c r="E424" s="37">
        <v>0</v>
      </c>
      <c r="F424" s="37">
        <v>0</v>
      </c>
      <c r="G424" s="37">
        <v>1</v>
      </c>
      <c r="H424" s="37">
        <v>7345.7266</v>
      </c>
      <c r="I424" s="42">
        <f>SUMPRODUCT($A$7:$G$7,Table7[[#This Row],[co-oif]:[southeast]])</f>
        <v>10619.187945184809</v>
      </c>
      <c r="J424" s="37">
        <f>ABS((Table7[[#This Row],[charges($)]]-Table7[[#This Row],[new charge]])/Table7[[#This Row],[charges($)]])</f>
        <v>0.44562798528123942</v>
      </c>
      <c r="L424" s="26">
        <v>390</v>
      </c>
      <c r="M424" s="26">
        <v>5439.3480098178788</v>
      </c>
      <c r="N424" s="26">
        <v>-821.26810981787912</v>
      </c>
    </row>
    <row r="425" spans="1:14">
      <c r="A425" s="21">
        <v>1</v>
      </c>
      <c r="B425" s="34">
        <v>52</v>
      </c>
      <c r="C425" s="35">
        <v>34.1</v>
      </c>
      <c r="D425" s="35">
        <v>0</v>
      </c>
      <c r="E425" s="35">
        <v>1</v>
      </c>
      <c r="F425" s="35">
        <v>0</v>
      </c>
      <c r="G425" s="35">
        <v>1</v>
      </c>
      <c r="H425" s="35">
        <v>9140.9509999999991</v>
      </c>
      <c r="I425" s="42">
        <f>SUMPRODUCT($A$7:$G$7,Table7[[#This Row],[co-oif]:[southeast]])</f>
        <v>11819.907596902938</v>
      </c>
      <c r="J425" s="37">
        <f>ABS((Table7[[#This Row],[charges($)]]-Table7[[#This Row],[new charge]])/Table7[[#This Row],[charges($)]])</f>
        <v>0.2930719787145713</v>
      </c>
      <c r="L425" s="26">
        <v>391</v>
      </c>
      <c r="M425" s="26">
        <v>13756.056956427852</v>
      </c>
      <c r="N425" s="26">
        <v>-3019.1862064278521</v>
      </c>
    </row>
    <row r="426" spans="1:14">
      <c r="A426" s="21">
        <v>1</v>
      </c>
      <c r="B426" s="36">
        <v>36</v>
      </c>
      <c r="C426" s="37">
        <v>22.6</v>
      </c>
      <c r="D426" s="37">
        <v>2</v>
      </c>
      <c r="E426" s="37">
        <v>0</v>
      </c>
      <c r="F426" s="37">
        <v>1</v>
      </c>
      <c r="G426" s="37">
        <v>0</v>
      </c>
      <c r="H426" s="37">
        <v>18608.261999999999</v>
      </c>
      <c r="I426" s="42">
        <f>SUMPRODUCT($A$7:$G$7,Table7[[#This Row],[co-oif]:[southeast]])</f>
        <v>29379.195527242686</v>
      </c>
      <c r="J426" s="37">
        <f>ABS((Table7[[#This Row],[charges($)]]-Table7[[#This Row],[new charge]])/Table7[[#This Row],[charges($)]])</f>
        <v>0.57882533722078333</v>
      </c>
      <c r="L426" s="26">
        <v>392</v>
      </c>
      <c r="M426" s="26">
        <v>5158.521566984422</v>
      </c>
      <c r="N426" s="26">
        <v>-3020.4508669844217</v>
      </c>
    </row>
    <row r="427" spans="1:14">
      <c r="A427" s="21">
        <v>1</v>
      </c>
      <c r="B427" s="34">
        <v>64</v>
      </c>
      <c r="C427" s="35">
        <v>39.159999999999997</v>
      </c>
      <c r="D427" s="35">
        <v>1</v>
      </c>
      <c r="E427" s="35">
        <v>1</v>
      </c>
      <c r="F427" s="35">
        <v>0</v>
      </c>
      <c r="G427" s="35">
        <v>1</v>
      </c>
      <c r="H427" s="35">
        <v>14418.2804</v>
      </c>
      <c r="I427" s="42">
        <f>SUMPRODUCT($A$7:$G$7,Table7[[#This Row],[co-oif]:[southeast]])</f>
        <v>17062.994859008151</v>
      </c>
      <c r="J427" s="37">
        <f>ABS((Table7[[#This Row],[charges($)]]-Table7[[#This Row],[new charge]])/Table7[[#This Row],[charges($)]])</f>
        <v>0.18342786973460107</v>
      </c>
      <c r="L427" s="26">
        <v>393</v>
      </c>
      <c r="M427" s="26">
        <v>10953.157267935519</v>
      </c>
      <c r="N427" s="26">
        <v>-1989.0967179355193</v>
      </c>
    </row>
    <row r="428" spans="1:14">
      <c r="A428" s="21">
        <v>1</v>
      </c>
      <c r="B428" s="36">
        <v>63</v>
      </c>
      <c r="C428" s="37">
        <v>26.98</v>
      </c>
      <c r="D428" s="37">
        <v>0</v>
      </c>
      <c r="E428" s="37">
        <v>0</v>
      </c>
      <c r="F428" s="37">
        <v>1</v>
      </c>
      <c r="G428" s="37">
        <v>0</v>
      </c>
      <c r="H428" s="37">
        <v>28950.4692</v>
      </c>
      <c r="I428" s="42">
        <f>SUMPRODUCT($A$7:$G$7,Table7[[#This Row],[co-oif]:[southeast]])</f>
        <v>36843.573902013697</v>
      </c>
      <c r="J428" s="37">
        <f>ABS((Table7[[#This Row],[charges($)]]-Table7[[#This Row],[new charge]])/Table7[[#This Row],[charges($)]])</f>
        <v>0.27264168492349333</v>
      </c>
      <c r="L428" s="26">
        <v>394</v>
      </c>
      <c r="M428" s="26">
        <v>11178.452088984764</v>
      </c>
      <c r="N428" s="26">
        <v>-1888.3125889847652</v>
      </c>
    </row>
    <row r="429" spans="1:14">
      <c r="A429" s="21">
        <v>1</v>
      </c>
      <c r="B429" s="34">
        <v>64</v>
      </c>
      <c r="C429" s="35">
        <v>33.880000000000003</v>
      </c>
      <c r="D429" s="35">
        <v>0</v>
      </c>
      <c r="E429" s="35">
        <v>1</v>
      </c>
      <c r="F429" s="35">
        <v>1</v>
      </c>
      <c r="G429" s="35">
        <v>1</v>
      </c>
      <c r="H429" s="35">
        <v>46889.261200000001</v>
      </c>
      <c r="I429" s="42">
        <f>SUMPRODUCT($A$7:$G$7,Table7[[#This Row],[co-oif]:[southeast]])</f>
        <v>38696.720665496665</v>
      </c>
      <c r="J429" s="37">
        <f>ABS((Table7[[#This Row],[charges($)]]-Table7[[#This Row],[new charge]])/Table7[[#This Row],[charges($)]])</f>
        <v>0.17472104112622136</v>
      </c>
      <c r="L429" s="26">
        <v>395</v>
      </c>
      <c r="M429" s="26">
        <v>11322.822100677149</v>
      </c>
      <c r="N429" s="26">
        <v>-1911.8171006771499</v>
      </c>
    </row>
    <row r="430" spans="1:14">
      <c r="A430" s="21">
        <v>1</v>
      </c>
      <c r="B430" s="36">
        <v>61</v>
      </c>
      <c r="C430" s="37">
        <v>35.86</v>
      </c>
      <c r="D430" s="37">
        <v>0</v>
      </c>
      <c r="E430" s="37">
        <v>1</v>
      </c>
      <c r="F430" s="37">
        <v>1</v>
      </c>
      <c r="G430" s="37">
        <v>1</v>
      </c>
      <c r="H430" s="37">
        <v>46599.108399999997</v>
      </c>
      <c r="I430" s="42">
        <f>SUMPRODUCT($A$7:$G$7,Table7[[#This Row],[co-oif]:[southeast]])</f>
        <v>38586.903731848623</v>
      </c>
      <c r="J430" s="37">
        <f>ABS((Table7[[#This Row],[charges($)]]-Table7[[#This Row],[new charge]])/Table7[[#This Row],[charges($)]])</f>
        <v>0.17193901220975669</v>
      </c>
      <c r="L430" s="26">
        <v>396</v>
      </c>
      <c r="M430" s="26">
        <v>6099.5038714211123</v>
      </c>
      <c r="N430" s="26">
        <v>1427.2025785788874</v>
      </c>
    </row>
    <row r="431" spans="1:14">
      <c r="A431" s="21">
        <v>1</v>
      </c>
      <c r="B431" s="34">
        <v>40</v>
      </c>
      <c r="C431" s="35">
        <v>32.774999999999999</v>
      </c>
      <c r="D431" s="35">
        <v>1</v>
      </c>
      <c r="E431" s="35">
        <v>1</v>
      </c>
      <c r="F431" s="35">
        <v>1</v>
      </c>
      <c r="G431" s="35">
        <v>0</v>
      </c>
      <c r="H431" s="35">
        <v>39125.332249999999</v>
      </c>
      <c r="I431" s="42">
        <f>SUMPRODUCT($A$7:$G$7,Table7[[#This Row],[co-oif]:[southeast]])</f>
        <v>33207.186815057692</v>
      </c>
      <c r="J431" s="37">
        <f>ABS((Table7[[#This Row],[charges($)]]-Table7[[#This Row],[new charge]])/Table7[[#This Row],[charges($)]])</f>
        <v>0.15126121861731429</v>
      </c>
      <c r="L431" s="26">
        <v>397</v>
      </c>
      <c r="M431" s="26">
        <v>11722.058659517934</v>
      </c>
      <c r="N431" s="26">
        <v>-3200.0556595179332</v>
      </c>
    </row>
    <row r="432" spans="1:14">
      <c r="A432" s="21">
        <v>1</v>
      </c>
      <c r="B432" s="36">
        <v>25</v>
      </c>
      <c r="C432" s="37">
        <v>30.59</v>
      </c>
      <c r="D432" s="37">
        <v>0</v>
      </c>
      <c r="E432" s="37">
        <v>1</v>
      </c>
      <c r="F432" s="37">
        <v>0</v>
      </c>
      <c r="G432" s="37">
        <v>0</v>
      </c>
      <c r="H432" s="37">
        <v>2727.3951000000002</v>
      </c>
      <c r="I432" s="42">
        <f>SUMPRODUCT($A$7:$G$7,Table7[[#This Row],[co-oif]:[southeast]])</f>
        <v>4287.1505101110479</v>
      </c>
      <c r="J432" s="37">
        <f>ABS((Table7[[#This Row],[charges($)]]-Table7[[#This Row],[new charge]])/Table7[[#This Row],[charges($)]])</f>
        <v>0.57188465657617693</v>
      </c>
      <c r="L432" s="26">
        <v>398</v>
      </c>
      <c r="M432" s="26">
        <v>2823.6402002845152</v>
      </c>
      <c r="N432" s="26">
        <v>13762.857509715484</v>
      </c>
    </row>
    <row r="433" spans="1:14">
      <c r="A433" s="21">
        <v>1</v>
      </c>
      <c r="B433" s="34">
        <v>48</v>
      </c>
      <c r="C433" s="35">
        <v>30.2</v>
      </c>
      <c r="D433" s="35">
        <v>2</v>
      </c>
      <c r="E433" s="35">
        <v>1</v>
      </c>
      <c r="F433" s="35">
        <v>0</v>
      </c>
      <c r="G433" s="35">
        <v>0</v>
      </c>
      <c r="H433" s="35">
        <v>8968.33</v>
      </c>
      <c r="I433" s="42">
        <f>SUMPRODUCT($A$7:$G$7,Table7[[#This Row],[co-oif]:[southeast]])</f>
        <v>11006.351068526361</v>
      </c>
      <c r="J433" s="37">
        <f>ABS((Table7[[#This Row],[charges($)]]-Table7[[#This Row],[new charge]])/Table7[[#This Row],[charges($)]])</f>
        <v>0.22724644036586086</v>
      </c>
      <c r="L433" s="26">
        <v>399</v>
      </c>
      <c r="M433" s="26">
        <v>13582.461721031652</v>
      </c>
      <c r="N433" s="26">
        <v>1405.9702789683488</v>
      </c>
    </row>
    <row r="434" spans="1:14">
      <c r="A434" s="21">
        <v>1</v>
      </c>
      <c r="B434" s="36">
        <v>45</v>
      </c>
      <c r="C434" s="37">
        <v>24.31</v>
      </c>
      <c r="D434" s="37">
        <v>5</v>
      </c>
      <c r="E434" s="37">
        <v>1</v>
      </c>
      <c r="F434" s="37">
        <v>0</v>
      </c>
      <c r="G434" s="37">
        <v>1</v>
      </c>
      <c r="H434" s="37">
        <v>9788.8659000000007</v>
      </c>
      <c r="I434" s="42">
        <f>SUMPRODUCT($A$7:$G$7,Table7[[#This Row],[co-oif]:[southeast]])</f>
        <v>9096.1487523450614</v>
      </c>
      <c r="J434" s="37">
        <f>ABS((Table7[[#This Row],[charges($)]]-Table7[[#This Row],[new charge]])/Table7[[#This Row],[charges($)]])</f>
        <v>7.0765822591863189E-2</v>
      </c>
      <c r="L434" s="26">
        <v>400</v>
      </c>
      <c r="M434" s="26">
        <v>4569.6037911329495</v>
      </c>
      <c r="N434" s="26">
        <v>-2937.9354911329492</v>
      </c>
    </row>
    <row r="435" spans="1:14">
      <c r="A435" s="21">
        <v>1</v>
      </c>
      <c r="B435" s="34">
        <v>38</v>
      </c>
      <c r="C435" s="35">
        <v>27.265000000000001</v>
      </c>
      <c r="D435" s="35">
        <v>1</v>
      </c>
      <c r="E435" s="35">
        <v>0</v>
      </c>
      <c r="F435" s="35">
        <v>0</v>
      </c>
      <c r="G435" s="35">
        <v>0</v>
      </c>
      <c r="H435" s="35">
        <v>6555.07035</v>
      </c>
      <c r="I435" s="42">
        <f>SUMPRODUCT($A$7:$G$7,Table7[[#This Row],[co-oif]:[southeast]])</f>
        <v>7116.1691961891984</v>
      </c>
      <c r="J435" s="37">
        <f>ABS((Table7[[#This Row],[charges($)]]-Table7[[#This Row],[new charge]])/Table7[[#This Row],[charges($)]])</f>
        <v>8.5597684880559424E-2</v>
      </c>
      <c r="L435" s="26">
        <v>401</v>
      </c>
      <c r="M435" s="26">
        <v>7762.6040813857671</v>
      </c>
      <c r="N435" s="26">
        <v>1502.1929186142333</v>
      </c>
    </row>
    <row r="436" spans="1:14">
      <c r="A436" s="21">
        <v>1</v>
      </c>
      <c r="B436" s="36">
        <v>18</v>
      </c>
      <c r="C436" s="37">
        <v>29.164999999999999</v>
      </c>
      <c r="D436" s="37">
        <v>0</v>
      </c>
      <c r="E436" s="37">
        <v>0</v>
      </c>
      <c r="F436" s="37">
        <v>0</v>
      </c>
      <c r="G436" s="37">
        <v>0</v>
      </c>
      <c r="H436" s="37">
        <v>7323.7348190000002</v>
      </c>
      <c r="I436" s="42">
        <f>SUMPRODUCT($A$7:$G$7,Table7[[#This Row],[co-oif]:[southeast]])</f>
        <v>2141.2948600251857</v>
      </c>
      <c r="J436" s="37">
        <f>ABS((Table7[[#This Row],[charges($)]]-Table7[[#This Row],[new charge]])/Table7[[#This Row],[charges($)]])</f>
        <v>0.70762255694048148</v>
      </c>
      <c r="L436" s="26">
        <v>402</v>
      </c>
      <c r="M436" s="26">
        <v>15485.564309121093</v>
      </c>
      <c r="N436" s="26">
        <v>-7401.6445091210935</v>
      </c>
    </row>
    <row r="437" spans="1:14">
      <c r="A437" s="21">
        <v>1</v>
      </c>
      <c r="B437" s="34">
        <v>21</v>
      </c>
      <c r="C437" s="35">
        <v>16.815000000000001</v>
      </c>
      <c r="D437" s="35">
        <v>1</v>
      </c>
      <c r="E437" s="35">
        <v>0</v>
      </c>
      <c r="F437" s="35">
        <v>0</v>
      </c>
      <c r="G437" s="35">
        <v>0</v>
      </c>
      <c r="H437" s="35">
        <v>3167.4558499999998</v>
      </c>
      <c r="I437" s="42">
        <f>SUMPRODUCT($A$7:$G$7,Table7[[#This Row],[co-oif]:[southeast]])</f>
        <v>-743.10809699533786</v>
      </c>
      <c r="J437" s="37">
        <f>ABS((Table7[[#This Row],[charges($)]]-Table7[[#This Row],[new charge]])/Table7[[#This Row],[charges($)]])</f>
        <v>1.2346072470103531</v>
      </c>
      <c r="L437" s="26">
        <v>403</v>
      </c>
      <c r="M437" s="26">
        <v>15233.335516793401</v>
      </c>
      <c r="N437" s="26">
        <v>-540.66616679340041</v>
      </c>
    </row>
    <row r="438" spans="1:14">
      <c r="A438" s="21">
        <v>1</v>
      </c>
      <c r="B438" s="36">
        <v>27</v>
      </c>
      <c r="C438" s="37">
        <v>30.4</v>
      </c>
      <c r="D438" s="37">
        <v>3</v>
      </c>
      <c r="E438" s="37">
        <v>0</v>
      </c>
      <c r="F438" s="37">
        <v>0</v>
      </c>
      <c r="G438" s="37">
        <v>0</v>
      </c>
      <c r="H438" s="37">
        <v>18804.752400000001</v>
      </c>
      <c r="I438" s="42">
        <f>SUMPRODUCT($A$7:$G$7,Table7[[#This Row],[co-oif]:[southeast]])</f>
        <v>6273.8649664832265</v>
      </c>
      <c r="J438" s="37">
        <f>ABS((Table7[[#This Row],[charges($)]]-Table7[[#This Row],[new charge]])/Table7[[#This Row],[charges($)]])</f>
        <v>0.66636811625963099</v>
      </c>
      <c r="L438" s="26">
        <v>404</v>
      </c>
      <c r="M438" s="26">
        <v>12433.672906378215</v>
      </c>
      <c r="N438" s="26">
        <v>-2164.2129063782158</v>
      </c>
    </row>
    <row r="439" spans="1:14">
      <c r="A439" s="21">
        <v>1</v>
      </c>
      <c r="B439" s="34">
        <v>19</v>
      </c>
      <c r="C439" s="35">
        <v>33.1</v>
      </c>
      <c r="D439" s="35">
        <v>0</v>
      </c>
      <c r="E439" s="35">
        <v>1</v>
      </c>
      <c r="F439" s="35">
        <v>0</v>
      </c>
      <c r="G439" s="35">
        <v>0</v>
      </c>
      <c r="H439" s="35">
        <v>23082.955330000001</v>
      </c>
      <c r="I439" s="42">
        <f>SUMPRODUCT($A$7:$G$7,Table7[[#This Row],[co-oif]:[southeast]])</f>
        <v>3583.2700836559361</v>
      </c>
      <c r="J439" s="37">
        <f>ABS((Table7[[#This Row],[charges($)]]-Table7[[#This Row],[new charge]])/Table7[[#This Row],[charges($)]])</f>
        <v>0.84476554096178058</v>
      </c>
      <c r="L439" s="26">
        <v>405</v>
      </c>
      <c r="M439" s="26">
        <v>2426.1939887445433</v>
      </c>
      <c r="N439" s="26">
        <v>834.00501125545679</v>
      </c>
    </row>
    <row r="440" spans="1:14">
      <c r="A440" s="21">
        <v>1</v>
      </c>
      <c r="B440" s="36">
        <v>29</v>
      </c>
      <c r="C440" s="37">
        <v>20.234999999999999</v>
      </c>
      <c r="D440" s="37">
        <v>2</v>
      </c>
      <c r="E440" s="37">
        <v>0</v>
      </c>
      <c r="F440" s="37">
        <v>0</v>
      </c>
      <c r="G440" s="37">
        <v>0</v>
      </c>
      <c r="H440" s="37">
        <v>4906.4096499999996</v>
      </c>
      <c r="I440" s="42">
        <f>SUMPRODUCT($A$7:$G$7,Table7[[#This Row],[co-oif]:[southeast]])</f>
        <v>2924.1943295327292</v>
      </c>
      <c r="J440" s="37">
        <f>ABS((Table7[[#This Row],[charges($)]]-Table7[[#This Row],[new charge]])/Table7[[#This Row],[charges($)]])</f>
        <v>0.40400526288449451</v>
      </c>
      <c r="L440" s="26">
        <v>406</v>
      </c>
      <c r="M440" s="26">
        <v>14895.445936219203</v>
      </c>
      <c r="N440" s="26">
        <v>-3498.5457362192028</v>
      </c>
    </row>
    <row r="441" spans="1:14">
      <c r="A441" s="21">
        <v>1</v>
      </c>
      <c r="B441" s="34">
        <v>42</v>
      </c>
      <c r="C441" s="35">
        <v>26.9</v>
      </c>
      <c r="D441" s="35">
        <v>0</v>
      </c>
      <c r="E441" s="35">
        <v>1</v>
      </c>
      <c r="F441" s="35">
        <v>0</v>
      </c>
      <c r="G441" s="35">
        <v>0</v>
      </c>
      <c r="H441" s="35">
        <v>5969.723</v>
      </c>
      <c r="I441" s="42">
        <f>SUMPRODUCT($A$7:$G$7,Table7[[#This Row],[co-oif]:[southeast]])</f>
        <v>7424.1889436344281</v>
      </c>
      <c r="J441" s="37">
        <f>ABS((Table7[[#This Row],[charges($)]]-Table7[[#This Row],[new charge]])/Table7[[#This Row],[charges($)]])</f>
        <v>0.24364044087714426</v>
      </c>
      <c r="L441" s="26">
        <v>407</v>
      </c>
      <c r="M441" s="26">
        <v>3796.1944081526381</v>
      </c>
      <c r="N441" s="26">
        <v>388.90349184736169</v>
      </c>
    </row>
    <row r="442" spans="1:14">
      <c r="A442" s="21">
        <v>1</v>
      </c>
      <c r="B442" s="36">
        <v>60</v>
      </c>
      <c r="C442" s="37">
        <v>30.5</v>
      </c>
      <c r="D442" s="37">
        <v>0</v>
      </c>
      <c r="E442" s="37">
        <v>0</v>
      </c>
      <c r="F442" s="37">
        <v>0</v>
      </c>
      <c r="G442" s="37">
        <v>0</v>
      </c>
      <c r="H442" s="37">
        <v>12638.195</v>
      </c>
      <c r="I442" s="42">
        <f>SUMPRODUCT($A$7:$G$7,Table7[[#This Row],[co-oif]:[southeast]])</f>
        <v>13382.031087211979</v>
      </c>
      <c r="J442" s="37">
        <f>ABS((Table7[[#This Row],[charges($)]]-Table7[[#This Row],[new charge]])/Table7[[#This Row],[charges($)]])</f>
        <v>5.8856196411906862E-2</v>
      </c>
      <c r="L442" s="26">
        <v>408</v>
      </c>
      <c r="M442" s="26">
        <v>8205.3861502966283</v>
      </c>
      <c r="N442" s="26">
        <v>334.28484970337195</v>
      </c>
    </row>
    <row r="443" spans="1:14">
      <c r="A443" s="21">
        <v>1</v>
      </c>
      <c r="B443" s="34">
        <v>31</v>
      </c>
      <c r="C443" s="35">
        <v>28.594999999999999</v>
      </c>
      <c r="D443" s="35">
        <v>1</v>
      </c>
      <c r="E443" s="35">
        <v>1</v>
      </c>
      <c r="F443" s="35">
        <v>0</v>
      </c>
      <c r="G443" s="35">
        <v>0</v>
      </c>
      <c r="H443" s="35">
        <v>4243.5900499999998</v>
      </c>
      <c r="I443" s="42">
        <f>SUMPRODUCT($A$7:$G$7,Table7[[#This Row],[co-oif]:[southeast]])</f>
        <v>5631.9998710327909</v>
      </c>
      <c r="J443" s="37">
        <f>ABS((Table7[[#This Row],[charges($)]]-Table7[[#This Row],[new charge]])/Table7[[#This Row],[charges($)]])</f>
        <v>0.32717812151359699</v>
      </c>
      <c r="L443" s="26">
        <v>409</v>
      </c>
      <c r="M443" s="26">
        <v>5293.7012535676004</v>
      </c>
      <c r="N443" s="26">
        <v>1358.8275464323997</v>
      </c>
    </row>
    <row r="444" spans="1:14">
      <c r="A444" s="21">
        <v>1</v>
      </c>
      <c r="B444" s="36">
        <v>60</v>
      </c>
      <c r="C444" s="37">
        <v>33.11</v>
      </c>
      <c r="D444" s="37">
        <v>3</v>
      </c>
      <c r="E444" s="37">
        <v>1</v>
      </c>
      <c r="F444" s="37">
        <v>0</v>
      </c>
      <c r="G444" s="37">
        <v>1</v>
      </c>
      <c r="H444" s="37">
        <v>13919.822899999999</v>
      </c>
      <c r="I444" s="42">
        <f>SUMPRODUCT($A$7:$G$7,Table7[[#This Row],[co-oif]:[southeast]])</f>
        <v>14952.388387657289</v>
      </c>
      <c r="J444" s="37">
        <f>ABS((Table7[[#This Row],[charges($)]]-Table7[[#This Row],[new charge]])/Table7[[#This Row],[charges($)]])</f>
        <v>7.4179498911389877E-2</v>
      </c>
      <c r="L444" s="26">
        <v>410</v>
      </c>
      <c r="M444" s="26">
        <v>5789.229119938941</v>
      </c>
      <c r="N444" s="26">
        <v>-1714.775419938941</v>
      </c>
    </row>
    <row r="445" spans="1:14">
      <c r="A445" s="21">
        <v>1</v>
      </c>
      <c r="B445" s="34">
        <v>22</v>
      </c>
      <c r="C445" s="35">
        <v>31.73</v>
      </c>
      <c r="D445" s="35">
        <v>0</v>
      </c>
      <c r="E445" s="35">
        <v>1</v>
      </c>
      <c r="F445" s="35">
        <v>0</v>
      </c>
      <c r="G445" s="35">
        <v>0</v>
      </c>
      <c r="H445" s="35">
        <v>2254.7966999999999</v>
      </c>
      <c r="I445" s="42">
        <f>SUMPRODUCT($A$7:$G$7,Table7[[#This Row],[co-oif]:[southeast]])</f>
        <v>3896.8045352950176</v>
      </c>
      <c r="J445" s="37">
        <f>ABS((Table7[[#This Row],[charges($)]]-Table7[[#This Row],[new charge]])/Table7[[#This Row],[charges($)]])</f>
        <v>0.72822877348322257</v>
      </c>
      <c r="L445" s="26">
        <v>411</v>
      </c>
      <c r="M445" s="26">
        <v>-1633.2342294916778</v>
      </c>
      <c r="N445" s="26">
        <v>3254.5744294916776</v>
      </c>
    </row>
    <row r="446" spans="1:14">
      <c r="A446" s="21">
        <v>1</v>
      </c>
      <c r="B446" s="36">
        <v>35</v>
      </c>
      <c r="C446" s="37">
        <v>28.9</v>
      </c>
      <c r="D446" s="37">
        <v>3</v>
      </c>
      <c r="E446" s="37">
        <v>1</v>
      </c>
      <c r="F446" s="37">
        <v>0</v>
      </c>
      <c r="G446" s="37">
        <v>0</v>
      </c>
      <c r="H446" s="37">
        <v>5926.8459999999995</v>
      </c>
      <c r="I446" s="42">
        <f>SUMPRODUCT($A$7:$G$7,Table7[[#This Row],[co-oif]:[southeast]])</f>
        <v>7699.8997393976078</v>
      </c>
      <c r="J446" s="37">
        <f>ABS((Table7[[#This Row],[charges($)]]-Table7[[#This Row],[new charge]])/Table7[[#This Row],[charges($)]])</f>
        <v>0.2991563707573317</v>
      </c>
      <c r="L446" s="26">
        <v>412</v>
      </c>
      <c r="M446" s="26">
        <v>30176.565333940125</v>
      </c>
      <c r="N446" s="26">
        <v>-10581.755683940126</v>
      </c>
    </row>
    <row r="447" spans="1:14">
      <c r="A447" s="21">
        <v>1</v>
      </c>
      <c r="B447" s="34">
        <v>52</v>
      </c>
      <c r="C447" s="35">
        <v>46.75</v>
      </c>
      <c r="D447" s="35">
        <v>5</v>
      </c>
      <c r="E447" s="35">
        <v>0</v>
      </c>
      <c r="F447" s="35">
        <v>0</v>
      </c>
      <c r="G447" s="35">
        <v>1</v>
      </c>
      <c r="H447" s="35">
        <v>12592.5345</v>
      </c>
      <c r="I447" s="42">
        <f>SUMPRODUCT($A$7:$G$7,Table7[[#This Row],[co-oif]:[southeast]])</f>
        <v>18518.622016267076</v>
      </c>
      <c r="J447" s="37">
        <f>ABS((Table7[[#This Row],[charges($)]]-Table7[[#This Row],[new charge]])/Table7[[#This Row],[charges($)]])</f>
        <v>0.47060323847173707</v>
      </c>
      <c r="L447" s="26">
        <v>413</v>
      </c>
      <c r="M447" s="26">
        <v>25003.911535056697</v>
      </c>
      <c r="N447" s="26">
        <v>-10548.267485056696</v>
      </c>
    </row>
    <row r="448" spans="1:14">
      <c r="A448" s="21">
        <v>1</v>
      </c>
      <c r="B448" s="36">
        <v>26</v>
      </c>
      <c r="C448" s="37">
        <v>29.45</v>
      </c>
      <c r="D448" s="37">
        <v>0</v>
      </c>
      <c r="E448" s="37">
        <v>1</v>
      </c>
      <c r="F448" s="37">
        <v>0</v>
      </c>
      <c r="G448" s="37">
        <v>0</v>
      </c>
      <c r="H448" s="37">
        <v>2897.3235</v>
      </c>
      <c r="I448" s="42">
        <f>SUMPRODUCT($A$7:$G$7,Table7[[#This Row],[co-oif]:[southeast]])</f>
        <v>4163.4538454215435</v>
      </c>
      <c r="J448" s="37">
        <f>ABS((Table7[[#This Row],[charges($)]]-Table7[[#This Row],[new charge]])/Table7[[#This Row],[charges($)]])</f>
        <v>0.43699999168941389</v>
      </c>
      <c r="L448" s="26">
        <v>414</v>
      </c>
      <c r="M448" s="26">
        <v>4397.826650990125</v>
      </c>
      <c r="N448" s="26">
        <v>682.26934900987453</v>
      </c>
    </row>
    <row r="449" spans="1:14">
      <c r="A449" s="21">
        <v>1</v>
      </c>
      <c r="B449" s="34">
        <v>31</v>
      </c>
      <c r="C449" s="35">
        <v>32.68</v>
      </c>
      <c r="D449" s="35">
        <v>1</v>
      </c>
      <c r="E449" s="35">
        <v>0</v>
      </c>
      <c r="F449" s="35">
        <v>0</v>
      </c>
      <c r="G449" s="35">
        <v>0</v>
      </c>
      <c r="H449" s="35">
        <v>4738.2682000000004</v>
      </c>
      <c r="I449" s="42">
        <f>SUMPRODUCT($A$7:$G$7,Table7[[#This Row],[co-oif]:[southeast]])</f>
        <v>7125.4303840206139</v>
      </c>
      <c r="J449" s="37">
        <f>ABS((Table7[[#This Row],[charges($)]]-Table7[[#This Row],[new charge]])/Table7[[#This Row],[charges($)]])</f>
        <v>0.50380478336380652</v>
      </c>
      <c r="L449" s="26">
        <v>415</v>
      </c>
      <c r="M449" s="26">
        <v>4397.0855980998786</v>
      </c>
      <c r="N449" s="26">
        <v>-2262.1840980998786</v>
      </c>
    </row>
    <row r="450" spans="1:14">
      <c r="A450" s="21">
        <v>1</v>
      </c>
      <c r="B450" s="36">
        <v>33</v>
      </c>
      <c r="C450" s="37">
        <v>33.5</v>
      </c>
      <c r="D450" s="37">
        <v>0</v>
      </c>
      <c r="E450" s="37">
        <v>0</v>
      </c>
      <c r="F450" s="37">
        <v>1</v>
      </c>
      <c r="G450" s="37">
        <v>0</v>
      </c>
      <c r="H450" s="37">
        <v>37079.372000000003</v>
      </c>
      <c r="I450" s="42">
        <f>SUMPRODUCT($A$7:$G$7,Table7[[#This Row],[co-oif]:[southeast]])</f>
        <v>31310.374009925068</v>
      </c>
      <c r="J450" s="37">
        <f>ABS((Table7[[#This Row],[charges($)]]-Table7[[#This Row],[new charge]])/Table7[[#This Row],[charges($)]])</f>
        <v>0.15558510511113657</v>
      </c>
      <c r="L450" s="26">
        <v>416</v>
      </c>
      <c r="M450" s="26">
        <v>10619.187945184809</v>
      </c>
      <c r="N450" s="26">
        <v>-3273.461345184809</v>
      </c>
    </row>
    <row r="451" spans="1:14">
      <c r="A451" s="21">
        <v>1</v>
      </c>
      <c r="B451" s="34">
        <v>18</v>
      </c>
      <c r="C451" s="35">
        <v>43.01</v>
      </c>
      <c r="D451" s="35">
        <v>0</v>
      </c>
      <c r="E451" s="35">
        <v>1</v>
      </c>
      <c r="F451" s="35">
        <v>0</v>
      </c>
      <c r="G451" s="35">
        <v>1</v>
      </c>
      <c r="H451" s="35">
        <v>1149.3959</v>
      </c>
      <c r="I451" s="42">
        <f>SUMPRODUCT($A$7:$G$7,Table7[[#This Row],[co-oif]:[southeast]])</f>
        <v>6056.7943405550141</v>
      </c>
      <c r="J451" s="37">
        <f>ABS((Table7[[#This Row],[charges($)]]-Table7[[#This Row],[new charge]])/Table7[[#This Row],[charges($)]])</f>
        <v>4.2695458027604021</v>
      </c>
      <c r="L451" s="26">
        <v>417</v>
      </c>
      <c r="M451" s="26">
        <v>11819.907596902938</v>
      </c>
      <c r="N451" s="26">
        <v>-2678.9565969029391</v>
      </c>
    </row>
    <row r="452" spans="1:14">
      <c r="A452" s="21">
        <v>1</v>
      </c>
      <c r="B452" s="36">
        <v>59</v>
      </c>
      <c r="C452" s="37">
        <v>36.520000000000003</v>
      </c>
      <c r="D452" s="37">
        <v>1</v>
      </c>
      <c r="E452" s="37">
        <v>0</v>
      </c>
      <c r="F452" s="37">
        <v>0</v>
      </c>
      <c r="G452" s="37">
        <v>1</v>
      </c>
      <c r="H452" s="37">
        <v>28287.897659999999</v>
      </c>
      <c r="I452" s="42">
        <f>SUMPRODUCT($A$7:$G$7,Table7[[#This Row],[co-oif]:[southeast]])</f>
        <v>15025.416628166984</v>
      </c>
      <c r="J452" s="37">
        <f>ABS((Table7[[#This Row],[charges($)]]-Table7[[#This Row],[new charge]])/Table7[[#This Row],[charges($)]])</f>
        <v>0.46883940232103538</v>
      </c>
      <c r="L452" s="26">
        <v>418</v>
      </c>
      <c r="M452" s="26">
        <v>29379.195527242686</v>
      </c>
      <c r="N452" s="26">
        <v>-10770.933527242687</v>
      </c>
    </row>
    <row r="453" spans="1:14">
      <c r="A453" s="21">
        <v>1</v>
      </c>
      <c r="B453" s="34">
        <v>56</v>
      </c>
      <c r="C453" s="35">
        <v>26.695</v>
      </c>
      <c r="D453" s="35">
        <v>1</v>
      </c>
      <c r="E453" s="35">
        <v>1</v>
      </c>
      <c r="F453" s="35">
        <v>1</v>
      </c>
      <c r="G453" s="35">
        <v>0</v>
      </c>
      <c r="H453" s="35">
        <v>26109.32905</v>
      </c>
      <c r="I453" s="42">
        <f>SUMPRODUCT($A$7:$G$7,Table7[[#This Row],[co-oif]:[southeast]])</f>
        <v>35289.032014076525</v>
      </c>
      <c r="J453" s="37">
        <f>ABS((Table7[[#This Row],[charges($)]]-Table7[[#This Row],[new charge]])/Table7[[#This Row],[charges($)]])</f>
        <v>0.35158708776074521</v>
      </c>
      <c r="L453" s="26">
        <v>419</v>
      </c>
      <c r="M453" s="26">
        <v>17062.994859008151</v>
      </c>
      <c r="N453" s="26">
        <v>-2644.7144590081516</v>
      </c>
    </row>
    <row r="454" spans="1:14">
      <c r="A454" s="21">
        <v>1</v>
      </c>
      <c r="B454" s="36">
        <v>45</v>
      </c>
      <c r="C454" s="37">
        <v>33.1</v>
      </c>
      <c r="D454" s="37">
        <v>0</v>
      </c>
      <c r="E454" s="37">
        <v>0</v>
      </c>
      <c r="F454" s="37">
        <v>0</v>
      </c>
      <c r="G454" s="37">
        <v>0</v>
      </c>
      <c r="H454" s="37">
        <v>7345.0839999999998</v>
      </c>
      <c r="I454" s="42">
        <f>SUMPRODUCT($A$7:$G$7,Table7[[#This Row],[co-oif]:[southeast]])</f>
        <v>10395.015465964243</v>
      </c>
      <c r="J454" s="37">
        <f>ABS((Table7[[#This Row],[charges($)]]-Table7[[#This Row],[new charge]])/Table7[[#This Row],[charges($)]])</f>
        <v>0.41523438887346192</v>
      </c>
      <c r="L454" s="26">
        <v>420</v>
      </c>
      <c r="M454" s="26">
        <v>36843.573902013697</v>
      </c>
      <c r="N454" s="26">
        <v>-7893.1047020136975</v>
      </c>
    </row>
    <row r="455" spans="1:14">
      <c r="A455" s="21">
        <v>1</v>
      </c>
      <c r="B455" s="34">
        <v>60</v>
      </c>
      <c r="C455" s="35">
        <v>29.64</v>
      </c>
      <c r="D455" s="35">
        <v>0</v>
      </c>
      <c r="E455" s="35">
        <v>1</v>
      </c>
      <c r="F455" s="35">
        <v>0</v>
      </c>
      <c r="G455" s="35">
        <v>0</v>
      </c>
      <c r="H455" s="35">
        <v>12730.999599999999</v>
      </c>
      <c r="I455" s="42">
        <f>SUMPRODUCT($A$7:$G$7,Table7[[#This Row],[co-oif]:[southeast]])</f>
        <v>12965.631714422687</v>
      </c>
      <c r="J455" s="37">
        <f>ABS((Table7[[#This Row],[charges($)]]-Table7[[#This Row],[new charge]])/Table7[[#This Row],[charges($)]])</f>
        <v>1.8429983645800105E-2</v>
      </c>
      <c r="L455" s="26">
        <v>421</v>
      </c>
      <c r="M455" s="26">
        <v>38696.720665496665</v>
      </c>
      <c r="N455" s="26">
        <v>8192.5405345033359</v>
      </c>
    </row>
    <row r="456" spans="1:14">
      <c r="A456" s="21">
        <v>1</v>
      </c>
      <c r="B456" s="36">
        <v>56</v>
      </c>
      <c r="C456" s="37">
        <v>25.65</v>
      </c>
      <c r="D456" s="37">
        <v>0</v>
      </c>
      <c r="E456" s="37">
        <v>0</v>
      </c>
      <c r="F456" s="37">
        <v>0</v>
      </c>
      <c r="G456" s="37">
        <v>0</v>
      </c>
      <c r="H456" s="37">
        <v>11454.021500000001</v>
      </c>
      <c r="I456" s="42">
        <f>SUMPRODUCT($A$7:$G$7,Table7[[#This Row],[co-oif]:[southeast]])</f>
        <v>10734.224558600017</v>
      </c>
      <c r="J456" s="37">
        <f>ABS((Table7[[#This Row],[charges($)]]-Table7[[#This Row],[new charge]])/Table7[[#This Row],[charges($)]])</f>
        <v>6.2842290055067862E-2</v>
      </c>
      <c r="L456" s="26">
        <v>422</v>
      </c>
      <c r="M456" s="26">
        <v>38586.903731848623</v>
      </c>
      <c r="N456" s="26">
        <v>8012.2046681513748</v>
      </c>
    </row>
    <row r="457" spans="1:14">
      <c r="A457" s="21">
        <v>1</v>
      </c>
      <c r="B457" s="34">
        <v>40</v>
      </c>
      <c r="C457" s="35">
        <v>29.6</v>
      </c>
      <c r="D457" s="35">
        <v>0</v>
      </c>
      <c r="E457" s="35">
        <v>0</v>
      </c>
      <c r="F457" s="35">
        <v>0</v>
      </c>
      <c r="G457" s="35">
        <v>0</v>
      </c>
      <c r="H457" s="35">
        <v>5910.9440000000004</v>
      </c>
      <c r="I457" s="42">
        <f>SUMPRODUCT($A$7:$G$7,Table7[[#This Row],[co-oif]:[southeast]])</f>
        <v>7941.037862333782</v>
      </c>
      <c r="J457" s="37">
        <f>ABS((Table7[[#This Row],[charges($)]]-Table7[[#This Row],[new charge]])/Table7[[#This Row],[charges($)]])</f>
        <v>0.34344664106677064</v>
      </c>
      <c r="L457" s="26">
        <v>423</v>
      </c>
      <c r="M457" s="26">
        <v>33207.186815057692</v>
      </c>
      <c r="N457" s="26">
        <v>5918.1454349423075</v>
      </c>
    </row>
    <row r="458" spans="1:14">
      <c r="A458" s="21">
        <v>1</v>
      </c>
      <c r="B458" s="36">
        <v>35</v>
      </c>
      <c r="C458" s="37">
        <v>38.6</v>
      </c>
      <c r="D458" s="37">
        <v>1</v>
      </c>
      <c r="E458" s="37">
        <v>1</v>
      </c>
      <c r="F458" s="37">
        <v>0</v>
      </c>
      <c r="G458" s="37">
        <v>0</v>
      </c>
      <c r="H458" s="37">
        <v>4762.3289999999997</v>
      </c>
      <c r="I458" s="42">
        <f>SUMPRODUCT($A$7:$G$7,Table7[[#This Row],[co-oif]:[southeast]])</f>
        <v>10001.386408241166</v>
      </c>
      <c r="J458" s="37">
        <f>ABS((Table7[[#This Row],[charges($)]]-Table7[[#This Row],[new charge]])/Table7[[#This Row],[charges($)]])</f>
        <v>1.1001040474610566</v>
      </c>
      <c r="L458" s="26">
        <v>424</v>
      </c>
      <c r="M458" s="26">
        <v>4287.1505101110479</v>
      </c>
      <c r="N458" s="26">
        <v>-1559.7554101110477</v>
      </c>
    </row>
    <row r="459" spans="1:14">
      <c r="A459" s="21">
        <v>1</v>
      </c>
      <c r="B459" s="34">
        <v>39</v>
      </c>
      <c r="C459" s="35">
        <v>29.6</v>
      </c>
      <c r="D459" s="35">
        <v>4</v>
      </c>
      <c r="E459" s="35">
        <v>1</v>
      </c>
      <c r="F459" s="35">
        <v>0</v>
      </c>
      <c r="G459" s="35">
        <v>0</v>
      </c>
      <c r="H459" s="35">
        <v>7512.2669999999998</v>
      </c>
      <c r="I459" s="42">
        <f>SUMPRODUCT($A$7:$G$7,Table7[[#This Row],[co-oif]:[southeast]])</f>
        <v>9430.7371345611155</v>
      </c>
      <c r="J459" s="37">
        <f>ABS((Table7[[#This Row],[charges($)]]-Table7[[#This Row],[new charge]])/Table7[[#This Row],[charges($)]])</f>
        <v>0.2553783211593938</v>
      </c>
      <c r="L459" s="26">
        <v>425</v>
      </c>
      <c r="M459" s="26">
        <v>11006.351068526361</v>
      </c>
      <c r="N459" s="26">
        <v>-2038.021068526361</v>
      </c>
    </row>
    <row r="460" spans="1:14">
      <c r="A460" s="21">
        <v>1</v>
      </c>
      <c r="B460" s="36">
        <v>30</v>
      </c>
      <c r="C460" s="37">
        <v>24.13</v>
      </c>
      <c r="D460" s="37">
        <v>1</v>
      </c>
      <c r="E460" s="37">
        <v>1</v>
      </c>
      <c r="F460" s="37">
        <v>0</v>
      </c>
      <c r="G460" s="37">
        <v>0</v>
      </c>
      <c r="H460" s="37">
        <v>4032.2406999999998</v>
      </c>
      <c r="I460" s="42">
        <f>SUMPRODUCT($A$7:$G$7,Table7[[#This Row],[co-oif]:[southeast]])</f>
        <v>3883.8331122144614</v>
      </c>
      <c r="J460" s="37">
        <f>ABS((Table7[[#This Row],[charges($)]]-Table7[[#This Row],[new charge]])/Table7[[#This Row],[charges($)]])</f>
        <v>3.6805240268900231E-2</v>
      </c>
      <c r="L460" s="26">
        <v>426</v>
      </c>
      <c r="M460" s="26">
        <v>9096.1487523450614</v>
      </c>
      <c r="N460" s="26">
        <v>692.71714765493925</v>
      </c>
    </row>
    <row r="461" spans="1:14">
      <c r="A461" s="21">
        <v>1</v>
      </c>
      <c r="B461" s="34">
        <v>24</v>
      </c>
      <c r="C461" s="35">
        <v>23.4</v>
      </c>
      <c r="D461" s="35">
        <v>0</v>
      </c>
      <c r="E461" s="35">
        <v>1</v>
      </c>
      <c r="F461" s="35">
        <v>0</v>
      </c>
      <c r="G461" s="35">
        <v>0</v>
      </c>
      <c r="H461" s="35">
        <v>1969.614</v>
      </c>
      <c r="I461" s="42">
        <f>SUMPRODUCT($A$7:$G$7,Table7[[#This Row],[co-oif]:[southeast]])</f>
        <v>1628.9341832179891</v>
      </c>
      <c r="J461" s="37">
        <f>ABS((Table7[[#This Row],[charges($)]]-Table7[[#This Row],[new charge]])/Table7[[#This Row],[charges($)]])</f>
        <v>0.17296780830254602</v>
      </c>
      <c r="L461" s="26">
        <v>427</v>
      </c>
      <c r="M461" s="26">
        <v>7116.1691961891984</v>
      </c>
      <c r="N461" s="26">
        <v>-561.09884618919841</v>
      </c>
    </row>
    <row r="462" spans="1:14">
      <c r="A462" s="21">
        <v>1</v>
      </c>
      <c r="B462" s="36">
        <v>20</v>
      </c>
      <c r="C462" s="37">
        <v>29.734999999999999</v>
      </c>
      <c r="D462" s="37">
        <v>0</v>
      </c>
      <c r="E462" s="37">
        <v>1</v>
      </c>
      <c r="F462" s="37">
        <v>0</v>
      </c>
      <c r="G462" s="37">
        <v>0</v>
      </c>
      <c r="H462" s="37">
        <v>1769.5316499999999</v>
      </c>
      <c r="I462" s="42">
        <f>SUMPRODUCT($A$7:$G$7,Table7[[#This Row],[co-oif]:[southeast]])</f>
        <v>2716.5054230155065</v>
      </c>
      <c r="J462" s="37">
        <f>ABS((Table7[[#This Row],[charges($)]]-Table7[[#This Row],[new charge]])/Table7[[#This Row],[charges($)]])</f>
        <v>0.5351550355233865</v>
      </c>
      <c r="L462" s="26">
        <v>428</v>
      </c>
      <c r="M462" s="26">
        <v>2141.2948600251857</v>
      </c>
      <c r="N462" s="26">
        <v>5182.4399589748145</v>
      </c>
    </row>
    <row r="463" spans="1:14">
      <c r="A463" s="21">
        <v>1</v>
      </c>
      <c r="B463" s="34">
        <v>32</v>
      </c>
      <c r="C463" s="35">
        <v>46.53</v>
      </c>
      <c r="D463" s="35">
        <v>2</v>
      </c>
      <c r="E463" s="35">
        <v>1</v>
      </c>
      <c r="F463" s="35">
        <v>0</v>
      </c>
      <c r="G463" s="35">
        <v>1</v>
      </c>
      <c r="H463" s="35">
        <v>4686.3887000000004</v>
      </c>
      <c r="I463" s="42">
        <f>SUMPRODUCT($A$7:$G$7,Table7[[#This Row],[co-oif]:[southeast]])</f>
        <v>11768.598915203562</v>
      </c>
      <c r="J463" s="37">
        <f>ABS((Table7[[#This Row],[charges($)]]-Table7[[#This Row],[new charge]])/Table7[[#This Row],[charges($)]])</f>
        <v>1.5112297909056414</v>
      </c>
      <c r="L463" s="26">
        <v>429</v>
      </c>
      <c r="M463" s="26">
        <v>-743.10809699533786</v>
      </c>
      <c r="N463" s="26">
        <v>3910.5639469953376</v>
      </c>
    </row>
    <row r="464" spans="1:14">
      <c r="A464" s="21">
        <v>1</v>
      </c>
      <c r="B464" s="36">
        <v>59</v>
      </c>
      <c r="C464" s="37">
        <v>37.4</v>
      </c>
      <c r="D464" s="37">
        <v>0</v>
      </c>
      <c r="E464" s="37">
        <v>1</v>
      </c>
      <c r="F464" s="37">
        <v>0</v>
      </c>
      <c r="G464" s="37">
        <v>0</v>
      </c>
      <c r="H464" s="37">
        <v>21797.000400000001</v>
      </c>
      <c r="I464" s="42">
        <f>SUMPRODUCT($A$7:$G$7,Table7[[#This Row],[co-oif]:[southeast]])</f>
        <v>15300.164394031344</v>
      </c>
      <c r="J464" s="37">
        <f>ABS((Table7[[#This Row],[charges($)]]-Table7[[#This Row],[new charge]])/Table7[[#This Row],[charges($)]])</f>
        <v>0.29806101237529253</v>
      </c>
      <c r="L464" s="26">
        <v>430</v>
      </c>
      <c r="M464" s="26">
        <v>6273.8649664832265</v>
      </c>
      <c r="N464" s="26">
        <v>12530.887433516775</v>
      </c>
    </row>
    <row r="465" spans="1:14">
      <c r="A465" s="21">
        <v>1</v>
      </c>
      <c r="B465" s="34">
        <v>55</v>
      </c>
      <c r="C465" s="35">
        <v>30.14</v>
      </c>
      <c r="D465" s="35">
        <v>2</v>
      </c>
      <c r="E465" s="35">
        <v>0</v>
      </c>
      <c r="F465" s="35">
        <v>0</v>
      </c>
      <c r="G465" s="35">
        <v>1</v>
      </c>
      <c r="H465" s="35">
        <v>11881.9696</v>
      </c>
      <c r="I465" s="42">
        <f>SUMPRODUCT($A$7:$G$7,Table7[[#This Row],[co-oif]:[southeast]])</f>
        <v>12335.624404035296</v>
      </c>
      <c r="J465" s="37">
        <f>ABS((Table7[[#This Row],[charges($)]]-Table7[[#This Row],[new charge]])/Table7[[#This Row],[charges($)]])</f>
        <v>3.8180101389528501E-2</v>
      </c>
      <c r="L465" s="26">
        <v>431</v>
      </c>
      <c r="M465" s="26">
        <v>3583.2700836559361</v>
      </c>
      <c r="N465" s="26">
        <v>19499.685246344066</v>
      </c>
    </row>
    <row r="466" spans="1:14">
      <c r="A466" s="21">
        <v>1</v>
      </c>
      <c r="B466" s="36">
        <v>57</v>
      </c>
      <c r="C466" s="37">
        <v>30.495000000000001</v>
      </c>
      <c r="D466" s="37">
        <v>0</v>
      </c>
      <c r="E466" s="37">
        <v>0</v>
      </c>
      <c r="F466" s="37">
        <v>0</v>
      </c>
      <c r="G466" s="37">
        <v>0</v>
      </c>
      <c r="H466" s="37">
        <v>11840.77505</v>
      </c>
      <c r="I466" s="42">
        <f>SUMPRODUCT($A$7:$G$7,Table7[[#This Row],[co-oif]:[southeast]])</f>
        <v>12609.297312232438</v>
      </c>
      <c r="J466" s="37">
        <f>ABS((Table7[[#This Row],[charges($)]]-Table7[[#This Row],[new charge]])/Table7[[#This Row],[charges($)]])</f>
        <v>6.4904726167603205E-2</v>
      </c>
      <c r="L466" s="26">
        <v>432</v>
      </c>
      <c r="M466" s="26">
        <v>2924.1943295327292</v>
      </c>
      <c r="N466" s="26">
        <v>1982.2153204672704</v>
      </c>
    </row>
    <row r="467" spans="1:14">
      <c r="A467" s="21">
        <v>1</v>
      </c>
      <c r="B467" s="34">
        <v>56</v>
      </c>
      <c r="C467" s="35">
        <v>39.6</v>
      </c>
      <c r="D467" s="35">
        <v>0</v>
      </c>
      <c r="E467" s="35">
        <v>1</v>
      </c>
      <c r="F467" s="35">
        <v>0</v>
      </c>
      <c r="G467" s="35">
        <v>0</v>
      </c>
      <c r="H467" s="35">
        <v>10601.412</v>
      </c>
      <c r="I467" s="42">
        <f>SUMPRODUCT($A$7:$G$7,Table7[[#This Row],[co-oif]:[southeast]])</f>
        <v>15263.819352117776</v>
      </c>
      <c r="J467" s="37">
        <f>ABS((Table7[[#This Row],[charges($)]]-Table7[[#This Row],[new charge]])/Table7[[#This Row],[charges($)]])</f>
        <v>0.43979116669720753</v>
      </c>
      <c r="L467" s="26">
        <v>433</v>
      </c>
      <c r="M467" s="26">
        <v>7424.1889436344281</v>
      </c>
      <c r="N467" s="26">
        <v>-1454.4659436344282</v>
      </c>
    </row>
    <row r="468" spans="1:14">
      <c r="A468" s="21">
        <v>1</v>
      </c>
      <c r="B468" s="36">
        <v>40</v>
      </c>
      <c r="C468" s="37">
        <v>33</v>
      </c>
      <c r="D468" s="37">
        <v>3</v>
      </c>
      <c r="E468" s="37">
        <v>0</v>
      </c>
      <c r="F468" s="37">
        <v>0</v>
      </c>
      <c r="G468" s="37">
        <v>1</v>
      </c>
      <c r="H468" s="37">
        <v>7682.67</v>
      </c>
      <c r="I468" s="42">
        <f>SUMPRODUCT($A$7:$G$7,Table7[[#This Row],[co-oif]:[southeast]])</f>
        <v>9904.4171154710493</v>
      </c>
      <c r="J468" s="37">
        <f>ABS((Table7[[#This Row],[charges($)]]-Table7[[#This Row],[new charge]])/Table7[[#This Row],[charges($)]])</f>
        <v>0.28918945047373495</v>
      </c>
      <c r="L468" s="26">
        <v>434</v>
      </c>
      <c r="M468" s="26">
        <v>13382.031087211979</v>
      </c>
      <c r="N468" s="26">
        <v>-743.83608721197925</v>
      </c>
    </row>
    <row r="469" spans="1:14">
      <c r="A469" s="21">
        <v>1</v>
      </c>
      <c r="B469" s="34">
        <v>49</v>
      </c>
      <c r="C469" s="35">
        <v>36.630000000000003</v>
      </c>
      <c r="D469" s="35">
        <v>3</v>
      </c>
      <c r="E469" s="35">
        <v>0</v>
      </c>
      <c r="F469" s="35">
        <v>0</v>
      </c>
      <c r="G469" s="35">
        <v>1</v>
      </c>
      <c r="H469" s="35">
        <v>10381.4787</v>
      </c>
      <c r="I469" s="42">
        <f>SUMPRODUCT($A$7:$G$7,Table7[[#This Row],[co-oif]:[southeast]])</f>
        <v>13429.89520686477</v>
      </c>
      <c r="J469" s="37">
        <f>ABS((Table7[[#This Row],[charges($)]]-Table7[[#This Row],[new charge]])/Table7[[#This Row],[charges($)]])</f>
        <v>0.29363991344169216</v>
      </c>
      <c r="L469" s="26">
        <v>435</v>
      </c>
      <c r="M469" s="26">
        <v>5631.9998710327909</v>
      </c>
      <c r="N469" s="26">
        <v>-1388.4098210327911</v>
      </c>
    </row>
    <row r="470" spans="1:14">
      <c r="A470" s="21">
        <v>1</v>
      </c>
      <c r="B470" s="36">
        <v>42</v>
      </c>
      <c r="C470" s="37">
        <v>30</v>
      </c>
      <c r="D470" s="37">
        <v>0</v>
      </c>
      <c r="E470" s="37">
        <v>1</v>
      </c>
      <c r="F470" s="37">
        <v>1</v>
      </c>
      <c r="G470" s="37">
        <v>0</v>
      </c>
      <c r="H470" s="37">
        <v>22144.031999999999</v>
      </c>
      <c r="I470" s="42">
        <f>SUMPRODUCT($A$7:$G$7,Table7[[#This Row],[co-oif]:[southeast]])</f>
        <v>32325.503814096999</v>
      </c>
      <c r="J470" s="37">
        <f>ABS((Table7[[#This Row],[charges($)]]-Table7[[#This Row],[new charge]])/Table7[[#This Row],[charges($)]])</f>
        <v>0.45978400925797974</v>
      </c>
      <c r="L470" s="26">
        <v>436</v>
      </c>
      <c r="M470" s="26">
        <v>14952.388387657289</v>
      </c>
      <c r="N470" s="26">
        <v>-1032.5654876572899</v>
      </c>
    </row>
    <row r="471" spans="1:14">
      <c r="A471" s="21">
        <v>1</v>
      </c>
      <c r="B471" s="34">
        <v>62</v>
      </c>
      <c r="C471" s="35">
        <v>38.094999999999999</v>
      </c>
      <c r="D471" s="35">
        <v>2</v>
      </c>
      <c r="E471" s="35">
        <v>0</v>
      </c>
      <c r="F471" s="35">
        <v>0</v>
      </c>
      <c r="G471" s="35">
        <v>0</v>
      </c>
      <c r="H471" s="35">
        <v>15230.324049999999</v>
      </c>
      <c r="I471" s="42">
        <f>SUMPRODUCT($A$7:$G$7,Table7[[#This Row],[co-oif]:[southeast]])</f>
        <v>17370.479637636312</v>
      </c>
      <c r="J471" s="37">
        <f>ABS((Table7[[#This Row],[charges($)]]-Table7[[#This Row],[new charge]])/Table7[[#This Row],[charges($)]])</f>
        <v>0.14051937310134335</v>
      </c>
      <c r="L471" s="26">
        <v>437</v>
      </c>
      <c r="M471" s="26">
        <v>3896.8045352950176</v>
      </c>
      <c r="N471" s="26">
        <v>-1642.0078352950177</v>
      </c>
    </row>
    <row r="472" spans="1:14">
      <c r="A472" s="21">
        <v>1</v>
      </c>
      <c r="B472" s="36">
        <v>56</v>
      </c>
      <c r="C472" s="37">
        <v>25.934999999999999</v>
      </c>
      <c r="D472" s="37">
        <v>0</v>
      </c>
      <c r="E472" s="37">
        <v>1</v>
      </c>
      <c r="F472" s="37">
        <v>0</v>
      </c>
      <c r="G472" s="37">
        <v>0</v>
      </c>
      <c r="H472" s="37">
        <v>11165.417649999999</v>
      </c>
      <c r="I472" s="42">
        <f>SUMPRODUCT($A$7:$G$7,Table7[[#This Row],[co-oif]:[southeast]])</f>
        <v>10700.212985974234</v>
      </c>
      <c r="J472" s="37">
        <f>ABS((Table7[[#This Row],[charges($)]]-Table7[[#This Row],[new charge]])/Table7[[#This Row],[charges($)]])</f>
        <v>4.1664779465348974E-2</v>
      </c>
      <c r="L472" s="26">
        <v>438</v>
      </c>
      <c r="M472" s="26">
        <v>7699.8997393976078</v>
      </c>
      <c r="N472" s="26">
        <v>-1773.0537393976083</v>
      </c>
    </row>
    <row r="473" spans="1:14">
      <c r="A473" s="21">
        <v>1</v>
      </c>
      <c r="B473" s="34">
        <v>19</v>
      </c>
      <c r="C473" s="35">
        <v>25.175000000000001</v>
      </c>
      <c r="D473" s="35">
        <v>0</v>
      </c>
      <c r="E473" s="35">
        <v>1</v>
      </c>
      <c r="F473" s="35">
        <v>0</v>
      </c>
      <c r="G473" s="35">
        <v>0</v>
      </c>
      <c r="H473" s="35">
        <v>1632.0362500000001</v>
      </c>
      <c r="I473" s="42">
        <f>SUMPRODUCT($A$7:$G$7,Table7[[#This Row],[co-oif]:[southeast]])</f>
        <v>936.6121654936544</v>
      </c>
      <c r="J473" s="37">
        <f>ABS((Table7[[#This Row],[charges($)]]-Table7[[#This Row],[new charge]])/Table7[[#This Row],[charges($)]])</f>
        <v>0.4261082341193988</v>
      </c>
      <c r="L473" s="26">
        <v>439</v>
      </c>
      <c r="M473" s="26">
        <v>18518.622016267076</v>
      </c>
      <c r="N473" s="26">
        <v>-5926.0875162670764</v>
      </c>
    </row>
    <row r="474" spans="1:14">
      <c r="A474" s="21">
        <v>1</v>
      </c>
      <c r="B474" s="36">
        <v>30</v>
      </c>
      <c r="C474" s="37">
        <v>28.38</v>
      </c>
      <c r="D474" s="37">
        <v>1</v>
      </c>
      <c r="E474" s="37">
        <v>0</v>
      </c>
      <c r="F474" s="37">
        <v>1</v>
      </c>
      <c r="G474" s="37">
        <v>1</v>
      </c>
      <c r="H474" s="37">
        <v>19521.968199999999</v>
      </c>
      <c r="I474" s="42">
        <f>SUMPRODUCT($A$7:$G$7,Table7[[#This Row],[co-oif]:[southeast]])</f>
        <v>28719.367484456201</v>
      </c>
      <c r="J474" s="37">
        <f>ABS((Table7[[#This Row],[charges($)]]-Table7[[#This Row],[new charge]])/Table7[[#This Row],[charges($)]])</f>
        <v>0.47113073795787669</v>
      </c>
      <c r="L474" s="26">
        <v>440</v>
      </c>
      <c r="M474" s="26">
        <v>4163.4538454215435</v>
      </c>
      <c r="N474" s="26">
        <v>-1266.1303454215436</v>
      </c>
    </row>
    <row r="475" spans="1:14">
      <c r="A475" s="21">
        <v>1</v>
      </c>
      <c r="B475" s="34">
        <v>60</v>
      </c>
      <c r="C475" s="35">
        <v>28.7</v>
      </c>
      <c r="D475" s="35">
        <v>1</v>
      </c>
      <c r="E475" s="35">
        <v>0</v>
      </c>
      <c r="F475" s="35">
        <v>0</v>
      </c>
      <c r="G475" s="35">
        <v>0</v>
      </c>
      <c r="H475" s="35">
        <v>13224.692999999999</v>
      </c>
      <c r="I475" s="42">
        <f>SUMPRODUCT($A$7:$G$7,Table7[[#This Row],[co-oif]:[southeast]])</f>
        <v>13249.875342745401</v>
      </c>
      <c r="J475" s="37">
        <f>ABS((Table7[[#This Row],[charges($)]]-Table7[[#This Row],[new charge]])/Table7[[#This Row],[charges($)]])</f>
        <v>1.9041911026140201E-3</v>
      </c>
      <c r="L475" s="26">
        <v>441</v>
      </c>
      <c r="M475" s="26">
        <v>7125.4303840206139</v>
      </c>
      <c r="N475" s="26">
        <v>-2387.1621840206135</v>
      </c>
    </row>
    <row r="476" spans="1:14">
      <c r="A476" s="21">
        <v>1</v>
      </c>
      <c r="B476" s="36">
        <v>56</v>
      </c>
      <c r="C476" s="37">
        <v>33.82</v>
      </c>
      <c r="D476" s="37">
        <v>2</v>
      </c>
      <c r="E476" s="37">
        <v>0</v>
      </c>
      <c r="F476" s="37">
        <v>0</v>
      </c>
      <c r="G476" s="37">
        <v>0</v>
      </c>
      <c r="H476" s="37">
        <v>12643.3778</v>
      </c>
      <c r="I476" s="42">
        <f>SUMPRODUCT($A$7:$G$7,Table7[[#This Row],[co-oif]:[southeast]])</f>
        <v>14400.659277461187</v>
      </c>
      <c r="J476" s="37">
        <f>ABS((Table7[[#This Row],[charges($)]]-Table7[[#This Row],[new charge]])/Table7[[#This Row],[charges($)]])</f>
        <v>0.13898829136160015</v>
      </c>
      <c r="L476" s="26">
        <v>442</v>
      </c>
      <c r="M476" s="26">
        <v>31310.374009925068</v>
      </c>
      <c r="N476" s="26">
        <v>5768.9979900749349</v>
      </c>
    </row>
    <row r="477" spans="1:14">
      <c r="A477" s="21">
        <v>1</v>
      </c>
      <c r="B477" s="34">
        <v>28</v>
      </c>
      <c r="C477" s="35">
        <v>24.32</v>
      </c>
      <c r="D477" s="35">
        <v>1</v>
      </c>
      <c r="E477" s="35">
        <v>0</v>
      </c>
      <c r="F477" s="35">
        <v>0</v>
      </c>
      <c r="G477" s="35">
        <v>0</v>
      </c>
      <c r="H477" s="35">
        <v>23288.928400000001</v>
      </c>
      <c r="I477" s="42">
        <f>SUMPRODUCT($A$7:$G$7,Table7[[#This Row],[co-oif]:[southeast]])</f>
        <v>3562.434538852322</v>
      </c>
      <c r="J477" s="37">
        <f>ABS((Table7[[#This Row],[charges($)]]-Table7[[#This Row],[new charge]])/Table7[[#This Row],[charges($)]])</f>
        <v>0.84703312760185556</v>
      </c>
      <c r="L477" s="26">
        <v>443</v>
      </c>
      <c r="M477" s="26">
        <v>6056.7943405550141</v>
      </c>
      <c r="N477" s="26">
        <v>-4907.3984405550145</v>
      </c>
    </row>
    <row r="478" spans="1:14">
      <c r="A478" s="21">
        <v>1</v>
      </c>
      <c r="B478" s="36">
        <v>18</v>
      </c>
      <c r="C478" s="37">
        <v>24.09</v>
      </c>
      <c r="D478" s="37">
        <v>1</v>
      </c>
      <c r="E478" s="37">
        <v>0</v>
      </c>
      <c r="F478" s="37">
        <v>0</v>
      </c>
      <c r="G478" s="37">
        <v>1</v>
      </c>
      <c r="H478" s="37">
        <v>2201.0971</v>
      </c>
      <c r="I478" s="42">
        <f>SUMPRODUCT($A$7:$G$7,Table7[[#This Row],[co-oif]:[southeast]])</f>
        <v>336.38063530576358</v>
      </c>
      <c r="J478" s="37">
        <f>ABS((Table7[[#This Row],[charges($)]]-Table7[[#This Row],[new charge]])/Table7[[#This Row],[charges($)]])</f>
        <v>0.84717592181382484</v>
      </c>
      <c r="L478" s="26">
        <v>444</v>
      </c>
      <c r="M478" s="26">
        <v>15025.416628166984</v>
      </c>
      <c r="N478" s="26">
        <v>13262.481031833015</v>
      </c>
    </row>
    <row r="479" spans="1:14">
      <c r="A479" s="21">
        <v>1</v>
      </c>
      <c r="B479" s="34">
        <v>27</v>
      </c>
      <c r="C479" s="35">
        <v>32.67</v>
      </c>
      <c r="D479" s="35">
        <v>0</v>
      </c>
      <c r="E479" s="35">
        <v>1</v>
      </c>
      <c r="F479" s="35">
        <v>0</v>
      </c>
      <c r="G479" s="35">
        <v>1</v>
      </c>
      <c r="H479" s="35">
        <v>2497.0383000000002</v>
      </c>
      <c r="I479" s="42">
        <f>SUMPRODUCT($A$7:$G$7,Table7[[#This Row],[co-oif]:[southeast]])</f>
        <v>4916.8073068096728</v>
      </c>
      <c r="J479" s="37">
        <f>ABS((Table7[[#This Row],[charges($)]]-Table7[[#This Row],[new charge]])/Table7[[#This Row],[charges($)]])</f>
        <v>0.96905562353996433</v>
      </c>
      <c r="L479" s="26">
        <v>445</v>
      </c>
      <c r="M479" s="26">
        <v>35289.032014076525</v>
      </c>
      <c r="N479" s="26">
        <v>-9179.7029640765249</v>
      </c>
    </row>
    <row r="480" spans="1:14">
      <c r="A480" s="21">
        <v>1</v>
      </c>
      <c r="B480" s="36">
        <v>18</v>
      </c>
      <c r="C480" s="37">
        <v>30.114999999999998</v>
      </c>
      <c r="D480" s="37">
        <v>0</v>
      </c>
      <c r="E480" s="37">
        <v>0</v>
      </c>
      <c r="F480" s="37">
        <v>0</v>
      </c>
      <c r="G480" s="37">
        <v>0</v>
      </c>
      <c r="H480" s="37">
        <v>2203.4718499999999</v>
      </c>
      <c r="I480" s="42">
        <f>SUMPRODUCT($A$7:$G$7,Table7[[#This Row],[co-oif]:[southeast]])</f>
        <v>2458.5598470604109</v>
      </c>
      <c r="J480" s="37">
        <f>ABS((Table7[[#This Row],[charges($)]]-Table7[[#This Row],[new charge]])/Table7[[#This Row],[charges($)]])</f>
        <v>0.11576639704310768</v>
      </c>
      <c r="L480" s="26">
        <v>446</v>
      </c>
      <c r="M480" s="26">
        <v>10395.015465964243</v>
      </c>
      <c r="N480" s="26">
        <v>-3049.9314659642432</v>
      </c>
    </row>
    <row r="481" spans="1:14">
      <c r="A481" s="21">
        <v>1</v>
      </c>
      <c r="B481" s="34">
        <v>19</v>
      </c>
      <c r="C481" s="35">
        <v>29.8</v>
      </c>
      <c r="D481" s="35">
        <v>0</v>
      </c>
      <c r="E481" s="35">
        <v>0</v>
      </c>
      <c r="F481" s="35">
        <v>0</v>
      </c>
      <c r="G481" s="35">
        <v>0</v>
      </c>
      <c r="H481" s="35">
        <v>1744.4649999999999</v>
      </c>
      <c r="I481" s="42">
        <f>SUMPRODUCT($A$7:$G$7,Table7[[#This Row],[co-oif]:[southeast]])</f>
        <v>2610.3827763751851</v>
      </c>
      <c r="J481" s="37">
        <f>ABS((Table7[[#This Row],[charges($)]]-Table7[[#This Row],[new charge]])/Table7[[#This Row],[charges($)]])</f>
        <v>0.49638013739179937</v>
      </c>
      <c r="L481" s="26">
        <v>447</v>
      </c>
      <c r="M481" s="26">
        <v>12965.631714422687</v>
      </c>
      <c r="N481" s="26">
        <v>-234.63211442268766</v>
      </c>
    </row>
    <row r="482" spans="1:14">
      <c r="A482" s="21">
        <v>1</v>
      </c>
      <c r="B482" s="36">
        <v>47</v>
      </c>
      <c r="C482" s="37">
        <v>33.344999999999999</v>
      </c>
      <c r="D482" s="37">
        <v>0</v>
      </c>
      <c r="E482" s="37">
        <v>0</v>
      </c>
      <c r="F482" s="37">
        <v>0</v>
      </c>
      <c r="G482" s="37">
        <v>0</v>
      </c>
      <c r="H482" s="37">
        <v>20878.78443</v>
      </c>
      <c r="I482" s="42">
        <f>SUMPRODUCT($A$7:$G$7,Table7[[#This Row],[co-oif]:[southeast]])</f>
        <v>10990.879075810439</v>
      </c>
      <c r="J482" s="37">
        <f>ABS((Table7[[#This Row],[charges($)]]-Table7[[#This Row],[new charge]])/Table7[[#This Row],[charges($)]])</f>
        <v>0.47358625629478568</v>
      </c>
      <c r="L482" s="26">
        <v>448</v>
      </c>
      <c r="M482" s="26">
        <v>10734.224558600017</v>
      </c>
      <c r="N482" s="26">
        <v>719.79694139998355</v>
      </c>
    </row>
    <row r="483" spans="1:14">
      <c r="A483" s="21">
        <v>1</v>
      </c>
      <c r="B483" s="34">
        <v>54</v>
      </c>
      <c r="C483" s="35">
        <v>25.1</v>
      </c>
      <c r="D483" s="35">
        <v>3</v>
      </c>
      <c r="E483" s="35">
        <v>1</v>
      </c>
      <c r="F483" s="35">
        <v>1</v>
      </c>
      <c r="G483" s="35">
        <v>0</v>
      </c>
      <c r="H483" s="35">
        <v>25382.296999999999</v>
      </c>
      <c r="I483" s="42">
        <f>SUMPRODUCT($A$7:$G$7,Table7[[#This Row],[co-oif]:[southeast]])</f>
        <v>35180.273989854279</v>
      </c>
      <c r="J483" s="37">
        <f>ABS((Table7[[#This Row],[charges($)]]-Table7[[#This Row],[new charge]])/Table7[[#This Row],[charges($)]])</f>
        <v>0.3860161666950111</v>
      </c>
      <c r="L483" s="26">
        <v>449</v>
      </c>
      <c r="M483" s="26">
        <v>7941.037862333782</v>
      </c>
      <c r="N483" s="26">
        <v>-2030.0938623337815</v>
      </c>
    </row>
    <row r="484" spans="1:14">
      <c r="A484" s="21">
        <v>1</v>
      </c>
      <c r="B484" s="36">
        <v>61</v>
      </c>
      <c r="C484" s="37">
        <v>28.31</v>
      </c>
      <c r="D484" s="37">
        <v>1</v>
      </c>
      <c r="E484" s="37">
        <v>1</v>
      </c>
      <c r="F484" s="37">
        <v>1</v>
      </c>
      <c r="G484" s="37">
        <v>0</v>
      </c>
      <c r="H484" s="37">
        <v>28868.6639</v>
      </c>
      <c r="I484" s="42">
        <f>SUMPRODUCT($A$7:$G$7,Table7[[#This Row],[co-oif]:[southeast]])</f>
        <v>37113.489090800242</v>
      </c>
      <c r="J484" s="37">
        <f>ABS((Table7[[#This Row],[charges($)]]-Table7[[#This Row],[new charge]])/Table7[[#This Row],[charges($)]])</f>
        <v>0.28559774083622352</v>
      </c>
      <c r="L484" s="26">
        <v>450</v>
      </c>
      <c r="M484" s="26">
        <v>10001.386408241166</v>
      </c>
      <c r="N484" s="26">
        <v>-5239.0574082411658</v>
      </c>
    </row>
    <row r="485" spans="1:14">
      <c r="A485" s="21">
        <v>1</v>
      </c>
      <c r="B485" s="34">
        <v>24</v>
      </c>
      <c r="C485" s="35">
        <v>28.5</v>
      </c>
      <c r="D485" s="35">
        <v>0</v>
      </c>
      <c r="E485" s="35">
        <v>1</v>
      </c>
      <c r="F485" s="35">
        <v>1</v>
      </c>
      <c r="G485" s="35">
        <v>0</v>
      </c>
      <c r="H485" s="35">
        <v>35147.528480000001</v>
      </c>
      <c r="I485" s="42">
        <f>SUMPRODUCT($A$7:$G$7,Table7[[#This Row],[co-oif]:[southeast]])</f>
        <v>27198.175342175775</v>
      </c>
      <c r="J485" s="37">
        <f>ABS((Table7[[#This Row],[charges($)]]-Table7[[#This Row],[new charge]])/Table7[[#This Row],[charges($)]])</f>
        <v>0.22617104193677934</v>
      </c>
      <c r="L485" s="26">
        <v>451</v>
      </c>
      <c r="M485" s="26">
        <v>9430.7371345611155</v>
      </c>
      <c r="N485" s="26">
        <v>-1918.4701345611156</v>
      </c>
    </row>
    <row r="486" spans="1:14">
      <c r="A486" s="21">
        <v>1</v>
      </c>
      <c r="B486" s="36">
        <v>25</v>
      </c>
      <c r="C486" s="37">
        <v>35.625</v>
      </c>
      <c r="D486" s="37">
        <v>0</v>
      </c>
      <c r="E486" s="37">
        <v>1</v>
      </c>
      <c r="F486" s="37">
        <v>0</v>
      </c>
      <c r="G486" s="37">
        <v>0</v>
      </c>
      <c r="H486" s="37">
        <v>2534.3937500000002</v>
      </c>
      <c r="I486" s="42">
        <f>SUMPRODUCT($A$7:$G$7,Table7[[#This Row],[co-oif]:[southeast]])</f>
        <v>5968.6549413977455</v>
      </c>
      <c r="J486" s="37">
        <f>ABS((Table7[[#This Row],[charges($)]]-Table7[[#This Row],[new charge]])/Table7[[#This Row],[charges($)]])</f>
        <v>1.3550622082293824</v>
      </c>
      <c r="L486" s="26">
        <v>452</v>
      </c>
      <c r="M486" s="26">
        <v>3883.8331122144614</v>
      </c>
      <c r="N486" s="26">
        <v>148.40758778553845</v>
      </c>
    </row>
    <row r="487" spans="1:14">
      <c r="A487" s="21">
        <v>1</v>
      </c>
      <c r="B487" s="34">
        <v>21</v>
      </c>
      <c r="C487" s="35">
        <v>36.85</v>
      </c>
      <c r="D487" s="35">
        <v>0</v>
      </c>
      <c r="E487" s="35">
        <v>1</v>
      </c>
      <c r="F487" s="35">
        <v>0</v>
      </c>
      <c r="G487" s="35">
        <v>1</v>
      </c>
      <c r="H487" s="35">
        <v>1534.3045</v>
      </c>
      <c r="I487" s="42">
        <f>SUMPRODUCT($A$7:$G$7,Table7[[#This Row],[co-oif]:[southeast]])</f>
        <v>4770.6453312480626</v>
      </c>
      <c r="J487" s="37">
        <f>ABS((Table7[[#This Row],[charges($)]]-Table7[[#This Row],[new charge]])/Table7[[#This Row],[charges($)]])</f>
        <v>2.1093210840795047</v>
      </c>
      <c r="L487" s="26">
        <v>453</v>
      </c>
      <c r="M487" s="26">
        <v>1628.9341832179891</v>
      </c>
      <c r="N487" s="26">
        <v>340.6798167820109</v>
      </c>
    </row>
    <row r="488" spans="1:14">
      <c r="A488" s="21">
        <v>1</v>
      </c>
      <c r="B488" s="36">
        <v>23</v>
      </c>
      <c r="C488" s="37">
        <v>32.56</v>
      </c>
      <c r="D488" s="37">
        <v>0</v>
      </c>
      <c r="E488" s="37">
        <v>1</v>
      </c>
      <c r="F488" s="37">
        <v>0</v>
      </c>
      <c r="G488" s="37">
        <v>1</v>
      </c>
      <c r="H488" s="37">
        <v>1824.2854</v>
      </c>
      <c r="I488" s="42">
        <f>SUMPRODUCT($A$7:$G$7,Table7[[#This Row],[co-oif]:[southeast]])</f>
        <v>3851.9860819313662</v>
      </c>
      <c r="J488" s="37">
        <f>ABS((Table7[[#This Row],[charges($)]]-Table7[[#This Row],[new charge]])/Table7[[#This Row],[charges($)]])</f>
        <v>1.111504089179997</v>
      </c>
      <c r="L488" s="26">
        <v>454</v>
      </c>
      <c r="M488" s="26">
        <v>2716.5054230155065</v>
      </c>
      <c r="N488" s="26">
        <v>-946.97377301550659</v>
      </c>
    </row>
    <row r="489" spans="1:14">
      <c r="A489" s="21">
        <v>1</v>
      </c>
      <c r="B489" s="34">
        <v>63</v>
      </c>
      <c r="C489" s="35">
        <v>41.325000000000003</v>
      </c>
      <c r="D489" s="35">
        <v>3</v>
      </c>
      <c r="E489" s="35">
        <v>1</v>
      </c>
      <c r="F489" s="35">
        <v>0</v>
      </c>
      <c r="G489" s="35">
        <v>0</v>
      </c>
      <c r="H489" s="35">
        <v>15555.188749999999</v>
      </c>
      <c r="I489" s="42">
        <f>SUMPRODUCT($A$7:$G$7,Table7[[#This Row],[co-oif]:[southeast]])</f>
        <v>19045.988759751614</v>
      </c>
      <c r="J489" s="37">
        <f>ABS((Table7[[#This Row],[charges($)]]-Table7[[#This Row],[new charge]])/Table7[[#This Row],[charges($)]])</f>
        <v>0.22441386381451747</v>
      </c>
      <c r="L489" s="26">
        <v>455</v>
      </c>
      <c r="M489" s="26">
        <v>11768.598915203562</v>
      </c>
      <c r="N489" s="26">
        <v>-7082.2102152035613</v>
      </c>
    </row>
    <row r="490" spans="1:14">
      <c r="A490" s="21">
        <v>1</v>
      </c>
      <c r="B490" s="36">
        <v>49</v>
      </c>
      <c r="C490" s="37">
        <v>37.51</v>
      </c>
      <c r="D490" s="37">
        <v>2</v>
      </c>
      <c r="E490" s="37">
        <v>1</v>
      </c>
      <c r="F490" s="37">
        <v>0</v>
      </c>
      <c r="G490" s="37">
        <v>1</v>
      </c>
      <c r="H490" s="37">
        <v>9304.7019</v>
      </c>
      <c r="I490" s="42">
        <f>SUMPRODUCT($A$7:$G$7,Table7[[#This Row],[co-oif]:[southeast]])</f>
        <v>13125.613789887198</v>
      </c>
      <c r="J490" s="37">
        <f>ABS((Table7[[#This Row],[charges($)]]-Table7[[#This Row],[new charge]])/Table7[[#This Row],[charges($)]])</f>
        <v>0.41064312763068728</v>
      </c>
      <c r="L490" s="26">
        <v>456</v>
      </c>
      <c r="M490" s="26">
        <v>15300.164394031344</v>
      </c>
      <c r="N490" s="26">
        <v>6496.8360059686565</v>
      </c>
    </row>
    <row r="491" spans="1:14">
      <c r="A491" s="21">
        <v>1</v>
      </c>
      <c r="B491" s="34">
        <v>18</v>
      </c>
      <c r="C491" s="35">
        <v>31.35</v>
      </c>
      <c r="D491" s="35">
        <v>0</v>
      </c>
      <c r="E491" s="35">
        <v>0</v>
      </c>
      <c r="F491" s="35">
        <v>0</v>
      </c>
      <c r="G491" s="35">
        <v>1</v>
      </c>
      <c r="H491" s="35">
        <v>1622.1885</v>
      </c>
      <c r="I491" s="42">
        <f>SUMPRODUCT($A$7:$G$7,Table7[[#This Row],[co-oif]:[southeast]])</f>
        <v>2291.9751473642737</v>
      </c>
      <c r="J491" s="37">
        <f>ABS((Table7[[#This Row],[charges($)]]-Table7[[#This Row],[new charge]])/Table7[[#This Row],[charges($)]])</f>
        <v>0.4128907629195212</v>
      </c>
      <c r="L491" s="26">
        <v>457</v>
      </c>
      <c r="M491" s="26">
        <v>12335.624404035296</v>
      </c>
      <c r="N491" s="26">
        <v>-453.65480403529546</v>
      </c>
    </row>
    <row r="492" spans="1:14">
      <c r="A492" s="21">
        <v>1</v>
      </c>
      <c r="B492" s="36">
        <v>51</v>
      </c>
      <c r="C492" s="37">
        <v>39.5</v>
      </c>
      <c r="D492" s="37">
        <v>1</v>
      </c>
      <c r="E492" s="37">
        <v>0</v>
      </c>
      <c r="F492" s="37">
        <v>0</v>
      </c>
      <c r="G492" s="37">
        <v>0</v>
      </c>
      <c r="H492" s="37">
        <v>9880.0679999999993</v>
      </c>
      <c r="I492" s="42">
        <f>SUMPRODUCT($A$7:$G$7,Table7[[#This Row],[co-oif]:[southeast]])</f>
        <v>14543.485422844642</v>
      </c>
      <c r="J492" s="37">
        <f>ABS((Table7[[#This Row],[charges($)]]-Table7[[#This Row],[new charge]])/Table7[[#This Row],[charges($)]])</f>
        <v>0.47200256342817104</v>
      </c>
      <c r="L492" s="26">
        <v>458</v>
      </c>
      <c r="M492" s="26">
        <v>12609.297312232438</v>
      </c>
      <c r="N492" s="26">
        <v>-768.52226223243815</v>
      </c>
    </row>
    <row r="493" spans="1:14">
      <c r="A493" s="21">
        <v>1</v>
      </c>
      <c r="B493" s="34">
        <v>48</v>
      </c>
      <c r="C493" s="35">
        <v>34.299999999999997</v>
      </c>
      <c r="D493" s="35">
        <v>3</v>
      </c>
      <c r="E493" s="35">
        <v>1</v>
      </c>
      <c r="F493" s="35">
        <v>0</v>
      </c>
      <c r="G493" s="35">
        <v>0</v>
      </c>
      <c r="H493" s="35">
        <v>9563.0290000000005</v>
      </c>
      <c r="I493" s="42">
        <f>SUMPRODUCT($A$7:$G$7,Table7[[#This Row],[co-oif]:[southeast]])</f>
        <v>12844.57787512066</v>
      </c>
      <c r="J493" s="37">
        <f>ABS((Table7[[#This Row],[charges($)]]-Table7[[#This Row],[new charge]])/Table7[[#This Row],[charges($)]])</f>
        <v>0.34314952669501048</v>
      </c>
      <c r="L493" s="26">
        <v>459</v>
      </c>
      <c r="M493" s="26">
        <v>15263.819352117776</v>
      </c>
      <c r="N493" s="26">
        <v>-4662.4073521177761</v>
      </c>
    </row>
    <row r="494" spans="1:14">
      <c r="A494" s="21">
        <v>1</v>
      </c>
      <c r="B494" s="36">
        <v>31</v>
      </c>
      <c r="C494" s="37">
        <v>31.065000000000001</v>
      </c>
      <c r="D494" s="37">
        <v>0</v>
      </c>
      <c r="E494" s="37">
        <v>0</v>
      </c>
      <c r="F494" s="37">
        <v>0</v>
      </c>
      <c r="G494" s="37">
        <v>0</v>
      </c>
      <c r="H494" s="37">
        <v>4347.0233500000004</v>
      </c>
      <c r="I494" s="42">
        <f>SUMPRODUCT($A$7:$G$7,Table7[[#This Row],[co-oif]:[southeast]])</f>
        <v>6117.101990881617</v>
      </c>
      <c r="J494" s="37">
        <f>ABS((Table7[[#This Row],[charges($)]]-Table7[[#This Row],[new charge]])/Table7[[#This Row],[charges($)]])</f>
        <v>0.4071932672921153</v>
      </c>
      <c r="L494" s="26">
        <v>460</v>
      </c>
      <c r="M494" s="26">
        <v>9904.4171154710493</v>
      </c>
      <c r="N494" s="26">
        <v>-2221.7471154710493</v>
      </c>
    </row>
    <row r="495" spans="1:14">
      <c r="A495" s="21">
        <v>1</v>
      </c>
      <c r="B495" s="34">
        <v>54</v>
      </c>
      <c r="C495" s="35">
        <v>21.47</v>
      </c>
      <c r="D495" s="35">
        <v>3</v>
      </c>
      <c r="E495" s="35">
        <v>0</v>
      </c>
      <c r="F495" s="35">
        <v>0</v>
      </c>
      <c r="G495" s="35">
        <v>0</v>
      </c>
      <c r="H495" s="35">
        <v>12475.3513</v>
      </c>
      <c r="I495" s="42">
        <f>SUMPRODUCT($A$7:$G$7,Table7[[#This Row],[co-oif]:[southeast]])</f>
        <v>10231.149721676826</v>
      </c>
      <c r="J495" s="37">
        <f>ABS((Table7[[#This Row],[charges($)]]-Table7[[#This Row],[new charge]])/Table7[[#This Row],[charges($)]])</f>
        <v>0.17989085231797636</v>
      </c>
      <c r="L495" s="26">
        <v>461</v>
      </c>
      <c r="M495" s="26">
        <v>13429.89520686477</v>
      </c>
      <c r="N495" s="26">
        <v>-3048.4165068647708</v>
      </c>
    </row>
    <row r="496" spans="1:14">
      <c r="A496" s="21">
        <v>1</v>
      </c>
      <c r="B496" s="36">
        <v>19</v>
      </c>
      <c r="C496" s="37">
        <v>28.7</v>
      </c>
      <c r="D496" s="37">
        <v>0</v>
      </c>
      <c r="E496" s="37">
        <v>1</v>
      </c>
      <c r="F496" s="37">
        <v>0</v>
      </c>
      <c r="G496" s="37">
        <v>0</v>
      </c>
      <c r="H496" s="37">
        <v>1253.9359999999999</v>
      </c>
      <c r="I496" s="42">
        <f>SUMPRODUCT($A$7:$G$7,Table7[[#This Row],[co-oif]:[southeast]])</f>
        <v>2113.8322489664661</v>
      </c>
      <c r="J496" s="37">
        <f>ABS((Table7[[#This Row],[charges($)]]-Table7[[#This Row],[new charge]])/Table7[[#This Row],[charges($)]])</f>
        <v>0.68575768537346893</v>
      </c>
      <c r="L496" s="26">
        <v>462</v>
      </c>
      <c r="M496" s="26">
        <v>32325.503814096999</v>
      </c>
      <c r="N496" s="26">
        <v>-10181.471814097</v>
      </c>
    </row>
    <row r="497" spans="1:14">
      <c r="A497" s="21">
        <v>1</v>
      </c>
      <c r="B497" s="34">
        <v>44</v>
      </c>
      <c r="C497" s="35">
        <v>38.06</v>
      </c>
      <c r="D497" s="35">
        <v>0</v>
      </c>
      <c r="E497" s="35">
        <v>0</v>
      </c>
      <c r="F497" s="35">
        <v>1</v>
      </c>
      <c r="G497" s="35">
        <v>1</v>
      </c>
      <c r="H497" s="35">
        <v>48885.135609999998</v>
      </c>
      <c r="I497" s="42">
        <f>SUMPRODUCT($A$7:$G$7,Table7[[#This Row],[co-oif]:[southeast]])</f>
        <v>35081.451282132657</v>
      </c>
      <c r="J497" s="37">
        <f>ABS((Table7[[#This Row],[charges($)]]-Table7[[#This Row],[new charge]])/Table7[[#This Row],[charges($)]])</f>
        <v>0.28236976650717616</v>
      </c>
      <c r="L497" s="26">
        <v>463</v>
      </c>
      <c r="M497" s="26">
        <v>17370.479637636312</v>
      </c>
      <c r="N497" s="26">
        <v>-2140.1555876363127</v>
      </c>
    </row>
    <row r="498" spans="1:14">
      <c r="A498" s="21">
        <v>1</v>
      </c>
      <c r="B498" s="36">
        <v>53</v>
      </c>
      <c r="C498" s="37">
        <v>31.16</v>
      </c>
      <c r="D498" s="37">
        <v>1</v>
      </c>
      <c r="E498" s="37">
        <v>1</v>
      </c>
      <c r="F498" s="37">
        <v>0</v>
      </c>
      <c r="G498" s="37">
        <v>0</v>
      </c>
      <c r="H498" s="37">
        <v>10461.9794</v>
      </c>
      <c r="I498" s="42">
        <f>SUMPRODUCT($A$7:$G$7,Table7[[#This Row],[co-oif]:[southeast]])</f>
        <v>12143.084370588789</v>
      </c>
      <c r="J498" s="37">
        <f>ABS((Table7[[#This Row],[charges($)]]-Table7[[#This Row],[new charge]])/Table7[[#This Row],[charges($)]])</f>
        <v>0.16068708475843385</v>
      </c>
      <c r="L498" s="26">
        <v>464</v>
      </c>
      <c r="M498" s="26">
        <v>10700.212985974234</v>
      </c>
      <c r="N498" s="26">
        <v>465.20466402576494</v>
      </c>
    </row>
    <row r="499" spans="1:14">
      <c r="A499" s="21">
        <v>1</v>
      </c>
      <c r="B499" s="34">
        <v>19</v>
      </c>
      <c r="C499" s="35">
        <v>32.9</v>
      </c>
      <c r="D499" s="35">
        <v>0</v>
      </c>
      <c r="E499" s="35">
        <v>0</v>
      </c>
      <c r="F499" s="35">
        <v>0</v>
      </c>
      <c r="G499" s="35">
        <v>0</v>
      </c>
      <c r="H499" s="35">
        <v>1748.7739999999999</v>
      </c>
      <c r="I499" s="42">
        <f>SUMPRODUCT($A$7:$G$7,Table7[[#This Row],[co-oif]:[southeast]])</f>
        <v>3645.6685235427631</v>
      </c>
      <c r="J499" s="37">
        <f>ABS((Table7[[#This Row],[charges($)]]-Table7[[#This Row],[new charge]])/Table7[[#This Row],[charges($)]])</f>
        <v>1.0846996373132054</v>
      </c>
      <c r="L499" s="26">
        <v>465</v>
      </c>
      <c r="M499" s="26">
        <v>936.6121654936544</v>
      </c>
      <c r="N499" s="26">
        <v>695.42408450634571</v>
      </c>
    </row>
    <row r="500" spans="1:14">
      <c r="A500" s="21">
        <v>1</v>
      </c>
      <c r="B500" s="36">
        <v>61</v>
      </c>
      <c r="C500" s="37">
        <v>25.08</v>
      </c>
      <c r="D500" s="37">
        <v>0</v>
      </c>
      <c r="E500" s="37">
        <v>0</v>
      </c>
      <c r="F500" s="37">
        <v>0</v>
      </c>
      <c r="G500" s="37">
        <v>1</v>
      </c>
      <c r="H500" s="37">
        <v>24513.091260000001</v>
      </c>
      <c r="I500" s="42">
        <f>SUMPRODUCT($A$7:$G$7,Table7[[#This Row],[co-oif]:[southeast]])</f>
        <v>11249.942982300787</v>
      </c>
      <c r="J500" s="37">
        <f>ABS((Table7[[#This Row],[charges($)]]-Table7[[#This Row],[new charge]])/Table7[[#This Row],[charges($)]])</f>
        <v>0.54106388039854314</v>
      </c>
      <c r="L500" s="26">
        <v>466</v>
      </c>
      <c r="M500" s="26">
        <v>28719.367484456201</v>
      </c>
      <c r="N500" s="26">
        <v>-9197.3992844562017</v>
      </c>
    </row>
    <row r="501" spans="1:14">
      <c r="A501" s="21">
        <v>1</v>
      </c>
      <c r="B501" s="34">
        <v>18</v>
      </c>
      <c r="C501" s="35">
        <v>25.08</v>
      </c>
      <c r="D501" s="35">
        <v>0</v>
      </c>
      <c r="E501" s="35">
        <v>0</v>
      </c>
      <c r="F501" s="35">
        <v>0</v>
      </c>
      <c r="G501" s="35">
        <v>0</v>
      </c>
      <c r="H501" s="35">
        <v>2196.4731999999999</v>
      </c>
      <c r="I501" s="42">
        <f>SUMPRODUCT($A$7:$G$7,Table7[[#This Row],[co-oif]:[southeast]])</f>
        <v>777.05541577371332</v>
      </c>
      <c r="J501" s="37">
        <f>ABS((Table7[[#This Row],[charges($)]]-Table7[[#This Row],[new charge]])/Table7[[#This Row],[charges($)]])</f>
        <v>0.64622586072358479</v>
      </c>
      <c r="L501" s="26">
        <v>467</v>
      </c>
      <c r="M501" s="26">
        <v>13249.875342745401</v>
      </c>
      <c r="N501" s="26">
        <v>-25.182342745401911</v>
      </c>
    </row>
    <row r="502" spans="1:14">
      <c r="A502" s="21">
        <v>1</v>
      </c>
      <c r="B502" s="36">
        <v>61</v>
      </c>
      <c r="C502" s="37">
        <v>43.4</v>
      </c>
      <c r="D502" s="37">
        <v>0</v>
      </c>
      <c r="E502" s="37">
        <v>1</v>
      </c>
      <c r="F502" s="37">
        <v>0</v>
      </c>
      <c r="G502" s="37">
        <v>0</v>
      </c>
      <c r="H502" s="37">
        <v>12574.049000000001</v>
      </c>
      <c r="I502" s="42">
        <f>SUMPRODUCT($A$7:$G$7,Table7[[#This Row],[co-oif]:[southeast]])</f>
        <v>17817.985899022518</v>
      </c>
      <c r="J502" s="37">
        <f>ABS((Table7[[#This Row],[charges($)]]-Table7[[#This Row],[new charge]])/Table7[[#This Row],[charges($)]])</f>
        <v>0.4170444141757772</v>
      </c>
      <c r="L502" s="26">
        <v>468</v>
      </c>
      <c r="M502" s="26">
        <v>14400.659277461187</v>
      </c>
      <c r="N502" s="26">
        <v>-1757.281477461187</v>
      </c>
    </row>
    <row r="503" spans="1:14">
      <c r="A503" s="21">
        <v>1</v>
      </c>
      <c r="B503" s="34">
        <v>21</v>
      </c>
      <c r="C503" s="35">
        <v>25.7</v>
      </c>
      <c r="D503" s="35">
        <v>4</v>
      </c>
      <c r="E503" s="35">
        <v>1</v>
      </c>
      <c r="F503" s="35">
        <v>1</v>
      </c>
      <c r="G503" s="35">
        <v>0</v>
      </c>
      <c r="H503" s="35">
        <v>17942.106</v>
      </c>
      <c r="I503" s="42">
        <f>SUMPRODUCT($A$7:$G$7,Table7[[#This Row],[co-oif]:[southeast]])</f>
        <v>27367.926239740627</v>
      </c>
      <c r="J503" s="37">
        <f>ABS((Table7[[#This Row],[charges($)]]-Table7[[#This Row],[new charge]])/Table7[[#This Row],[charges($)]])</f>
        <v>0.52534636902382736</v>
      </c>
      <c r="L503" s="26">
        <v>469</v>
      </c>
      <c r="M503" s="26">
        <v>3562.434538852322</v>
      </c>
      <c r="N503" s="26">
        <v>19726.493861147679</v>
      </c>
    </row>
    <row r="504" spans="1:14">
      <c r="A504" s="21">
        <v>1</v>
      </c>
      <c r="B504" s="36">
        <v>20</v>
      </c>
      <c r="C504" s="37">
        <v>27.93</v>
      </c>
      <c r="D504" s="37">
        <v>0</v>
      </c>
      <c r="E504" s="37">
        <v>1</v>
      </c>
      <c r="F504" s="37">
        <v>0</v>
      </c>
      <c r="G504" s="37">
        <v>0</v>
      </c>
      <c r="H504" s="37">
        <v>1967.0227</v>
      </c>
      <c r="I504" s="42">
        <f>SUMPRODUCT($A$7:$G$7,Table7[[#This Row],[co-oif]:[southeast]])</f>
        <v>2113.7019476485775</v>
      </c>
      <c r="J504" s="37">
        <f>ABS((Table7[[#This Row],[charges($)]]-Table7[[#This Row],[new charge]])/Table7[[#This Row],[charges($)]])</f>
        <v>7.4569168748574957E-2</v>
      </c>
      <c r="L504" s="26">
        <v>470</v>
      </c>
      <c r="M504" s="26">
        <v>336.38063530576358</v>
      </c>
      <c r="N504" s="26">
        <v>1864.7164646942365</v>
      </c>
    </row>
    <row r="505" spans="1:14">
      <c r="A505" s="21">
        <v>1</v>
      </c>
      <c r="B505" s="34">
        <v>31</v>
      </c>
      <c r="C505" s="35">
        <v>23.6</v>
      </c>
      <c r="D505" s="35">
        <v>2</v>
      </c>
      <c r="E505" s="35">
        <v>0</v>
      </c>
      <c r="F505" s="35">
        <v>0</v>
      </c>
      <c r="G505" s="35">
        <v>0</v>
      </c>
      <c r="H505" s="35">
        <v>4931.6469999999999</v>
      </c>
      <c r="I505" s="42">
        <f>SUMPRODUCT($A$7:$G$7,Table7[[#This Row],[co-oif]:[southeast]])</f>
        <v>4562.0229494314617</v>
      </c>
      <c r="J505" s="37">
        <f>ABS((Table7[[#This Row],[charges($)]]-Table7[[#This Row],[new charge]])/Table7[[#This Row],[charges($)]])</f>
        <v>7.494941356681413E-2</v>
      </c>
      <c r="L505" s="26">
        <v>471</v>
      </c>
      <c r="M505" s="26">
        <v>4916.8073068096728</v>
      </c>
      <c r="N505" s="26">
        <v>-2419.7690068096726</v>
      </c>
    </row>
    <row r="506" spans="1:14">
      <c r="A506" s="21">
        <v>1</v>
      </c>
      <c r="B506" s="36">
        <v>45</v>
      </c>
      <c r="C506" s="37">
        <v>28.7</v>
      </c>
      <c r="D506" s="37">
        <v>2</v>
      </c>
      <c r="E506" s="37">
        <v>1</v>
      </c>
      <c r="F506" s="37">
        <v>0</v>
      </c>
      <c r="G506" s="37">
        <v>0</v>
      </c>
      <c r="H506" s="37">
        <v>8027.9679999999998</v>
      </c>
      <c r="I506" s="42">
        <f>SUMPRODUCT($A$7:$G$7,Table7[[#This Row],[co-oif]:[southeast]])</f>
        <v>9734.3423928966477</v>
      </c>
      <c r="J506" s="37">
        <f>ABS((Table7[[#This Row],[charges($)]]-Table7[[#This Row],[new charge]])/Table7[[#This Row],[charges($)]])</f>
        <v>0.21255371133724596</v>
      </c>
      <c r="L506" s="26">
        <v>472</v>
      </c>
      <c r="M506" s="26">
        <v>2458.5598470604109</v>
      </c>
      <c r="N506" s="26">
        <v>-255.087997060411</v>
      </c>
    </row>
    <row r="507" spans="1:14">
      <c r="A507" s="21">
        <v>1</v>
      </c>
      <c r="B507" s="34">
        <v>44</v>
      </c>
      <c r="C507" s="35">
        <v>23.98</v>
      </c>
      <c r="D507" s="35">
        <v>2</v>
      </c>
      <c r="E507" s="35">
        <v>0</v>
      </c>
      <c r="F507" s="35">
        <v>0</v>
      </c>
      <c r="G507" s="35">
        <v>1</v>
      </c>
      <c r="H507" s="35">
        <v>8211.1002000000008</v>
      </c>
      <c r="I507" s="42">
        <f>SUMPRODUCT($A$7:$G$7,Table7[[#This Row],[co-oif]:[southeast]])</f>
        <v>7451.1769181895988</v>
      </c>
      <c r="J507" s="37">
        <f>ABS((Table7[[#This Row],[charges($)]]-Table7[[#This Row],[new charge]])/Table7[[#This Row],[charges($)]])</f>
        <v>9.2548289912526199E-2</v>
      </c>
      <c r="L507" s="26">
        <v>473</v>
      </c>
      <c r="M507" s="26">
        <v>2610.3827763751851</v>
      </c>
      <c r="N507" s="26">
        <v>-865.91777637518521</v>
      </c>
    </row>
    <row r="508" spans="1:14">
      <c r="A508" s="21">
        <v>1</v>
      </c>
      <c r="B508" s="36">
        <v>62</v>
      </c>
      <c r="C508" s="37">
        <v>39.200000000000003</v>
      </c>
      <c r="D508" s="37">
        <v>0</v>
      </c>
      <c r="E508" s="37">
        <v>0</v>
      </c>
      <c r="F508" s="37">
        <v>0</v>
      </c>
      <c r="G508" s="37">
        <v>0</v>
      </c>
      <c r="H508" s="37">
        <v>13470.86</v>
      </c>
      <c r="I508" s="42">
        <f>SUMPRODUCT($A$7:$G$7,Table7[[#This Row],[co-oif]:[southeast]])</f>
        <v>16801.553081671693</v>
      </c>
      <c r="J508" s="37">
        <f>ABS((Table7[[#This Row],[charges($)]]-Table7[[#This Row],[new charge]])/Table7[[#This Row],[charges($)]])</f>
        <v>0.24725170343034461</v>
      </c>
      <c r="L508" s="26">
        <v>474</v>
      </c>
      <c r="M508" s="26">
        <v>10990.879075810439</v>
      </c>
      <c r="N508" s="26">
        <v>9887.905354189561</v>
      </c>
    </row>
    <row r="509" spans="1:14">
      <c r="A509" s="21">
        <v>1</v>
      </c>
      <c r="B509" s="34">
        <v>29</v>
      </c>
      <c r="C509" s="35">
        <v>34.4</v>
      </c>
      <c r="D509" s="35">
        <v>0</v>
      </c>
      <c r="E509" s="35">
        <v>1</v>
      </c>
      <c r="F509" s="35">
        <v>1</v>
      </c>
      <c r="G509" s="35">
        <v>0</v>
      </c>
      <c r="H509" s="35">
        <v>36197.699000000001</v>
      </c>
      <c r="I509" s="42">
        <f>SUMPRODUCT($A$7:$G$7,Table7[[#This Row],[co-oif]:[southeast]])</f>
        <v>30453.664492000491</v>
      </c>
      <c r="J509" s="37">
        <f>ABS((Table7[[#This Row],[charges($)]]-Table7[[#This Row],[new charge]])/Table7[[#This Row],[charges($)]])</f>
        <v>0.15868507299316206</v>
      </c>
      <c r="L509" s="26">
        <v>475</v>
      </c>
      <c r="M509" s="26">
        <v>35180.273989854279</v>
      </c>
      <c r="N509" s="26">
        <v>-9797.97698985428</v>
      </c>
    </row>
    <row r="510" spans="1:14">
      <c r="A510" s="21">
        <v>1</v>
      </c>
      <c r="B510" s="36">
        <v>43</v>
      </c>
      <c r="C510" s="37">
        <v>26.03</v>
      </c>
      <c r="D510" s="37">
        <v>0</v>
      </c>
      <c r="E510" s="37">
        <v>1</v>
      </c>
      <c r="F510" s="37">
        <v>0</v>
      </c>
      <c r="G510" s="37">
        <v>0</v>
      </c>
      <c r="H510" s="37">
        <v>6837.3687</v>
      </c>
      <c r="I510" s="42">
        <f>SUMPRODUCT($A$7:$G$7,Table7[[#This Row],[co-oif]:[southeast]])</f>
        <v>7390.6623278917796</v>
      </c>
      <c r="J510" s="37">
        <f>ABS((Table7[[#This Row],[charges($)]]-Table7[[#This Row],[new charge]])/Table7[[#This Row],[charges($)]])</f>
        <v>8.0922011400640065E-2</v>
      </c>
      <c r="L510" s="26">
        <v>476</v>
      </c>
      <c r="M510" s="26">
        <v>37113.489090800242</v>
      </c>
      <c r="N510" s="26">
        <v>-8244.8251908002421</v>
      </c>
    </row>
    <row r="511" spans="1:14">
      <c r="A511" s="21">
        <v>1</v>
      </c>
      <c r="B511" s="34">
        <v>51</v>
      </c>
      <c r="C511" s="35">
        <v>23.21</v>
      </c>
      <c r="D511" s="35">
        <v>1</v>
      </c>
      <c r="E511" s="35">
        <v>1</v>
      </c>
      <c r="F511" s="35">
        <v>1</v>
      </c>
      <c r="G511" s="35">
        <v>1</v>
      </c>
      <c r="H511" s="35">
        <v>22218.1149</v>
      </c>
      <c r="I511" s="42">
        <f>SUMPRODUCT($A$7:$G$7,Table7[[#This Row],[co-oif]:[southeast]])</f>
        <v>32261.034674767845</v>
      </c>
      <c r="J511" s="37">
        <f>ABS((Table7[[#This Row],[charges($)]]-Table7[[#This Row],[new charge]])/Table7[[#This Row],[charges($)]])</f>
        <v>0.4520149355590849</v>
      </c>
      <c r="L511" s="26">
        <v>477</v>
      </c>
      <c r="M511" s="26">
        <v>27198.175342175775</v>
      </c>
      <c r="N511" s="26">
        <v>7949.353137824226</v>
      </c>
    </row>
    <row r="512" spans="1:14">
      <c r="A512" s="21">
        <v>1</v>
      </c>
      <c r="B512" s="36">
        <v>19</v>
      </c>
      <c r="C512" s="37">
        <v>30.25</v>
      </c>
      <c r="D512" s="37">
        <v>0</v>
      </c>
      <c r="E512" s="37">
        <v>1</v>
      </c>
      <c r="F512" s="37">
        <v>1</v>
      </c>
      <c r="G512" s="37">
        <v>1</v>
      </c>
      <c r="H512" s="37">
        <v>32548.340499999998</v>
      </c>
      <c r="I512" s="42">
        <f>SUMPRODUCT($A$7:$G$7,Table7[[#This Row],[co-oif]:[southeast]])</f>
        <v>25918.47506300332</v>
      </c>
      <c r="J512" s="37">
        <f>ABS((Table7[[#This Row],[charges($)]]-Table7[[#This Row],[new charge]])/Table7[[#This Row],[charges($)]])</f>
        <v>0.20369288680007139</v>
      </c>
      <c r="L512" s="26">
        <v>478</v>
      </c>
      <c r="M512" s="26">
        <v>5968.6549413977455</v>
      </c>
      <c r="N512" s="26">
        <v>-3434.2611913977453</v>
      </c>
    </row>
    <row r="513" spans="1:14">
      <c r="A513" s="21">
        <v>1</v>
      </c>
      <c r="B513" s="34">
        <v>38</v>
      </c>
      <c r="C513" s="35">
        <v>28.93</v>
      </c>
      <c r="D513" s="35">
        <v>1</v>
      </c>
      <c r="E513" s="35">
        <v>0</v>
      </c>
      <c r="F513" s="35">
        <v>0</v>
      </c>
      <c r="G513" s="35">
        <v>1</v>
      </c>
      <c r="H513" s="35">
        <v>5974.3846999999996</v>
      </c>
      <c r="I513" s="42">
        <f>SUMPRODUCT($A$7:$G$7,Table7[[#This Row],[co-oif]:[southeast]])</f>
        <v>7093.1886485195309</v>
      </c>
      <c r="J513" s="37">
        <f>ABS((Table7[[#This Row],[charges($)]]-Table7[[#This Row],[new charge]])/Table7[[#This Row],[charges($)]])</f>
        <v>0.1872668073282143</v>
      </c>
      <c r="L513" s="26">
        <v>479</v>
      </c>
      <c r="M513" s="26">
        <v>4770.6453312480626</v>
      </c>
      <c r="N513" s="26">
        <v>-3236.3408312480624</v>
      </c>
    </row>
    <row r="514" spans="1:14">
      <c r="A514" s="21">
        <v>1</v>
      </c>
      <c r="B514" s="36">
        <v>37</v>
      </c>
      <c r="C514" s="37">
        <v>30.875</v>
      </c>
      <c r="D514" s="37">
        <v>3</v>
      </c>
      <c r="E514" s="37">
        <v>1</v>
      </c>
      <c r="F514" s="37">
        <v>0</v>
      </c>
      <c r="G514" s="37">
        <v>0</v>
      </c>
      <c r="H514" s="37">
        <v>6796.8632500000003</v>
      </c>
      <c r="I514" s="42">
        <f>SUMPRODUCT($A$7:$G$7,Table7[[#This Row],[co-oif]:[southeast]])</f>
        <v>8873.5195887921655</v>
      </c>
      <c r="J514" s="37">
        <f>ABS((Table7[[#This Row],[charges($)]]-Table7[[#This Row],[new charge]])/Table7[[#This Row],[charges($)]])</f>
        <v>0.3055315757297552</v>
      </c>
      <c r="L514" s="26">
        <v>480</v>
      </c>
      <c r="M514" s="26">
        <v>3851.9860819313662</v>
      </c>
      <c r="N514" s="26">
        <v>-2027.7006819313663</v>
      </c>
    </row>
    <row r="515" spans="1:14">
      <c r="A515" s="21">
        <v>1</v>
      </c>
      <c r="B515" s="34">
        <v>22</v>
      </c>
      <c r="C515" s="35">
        <v>31.35</v>
      </c>
      <c r="D515" s="35">
        <v>1</v>
      </c>
      <c r="E515" s="35">
        <v>1</v>
      </c>
      <c r="F515" s="35">
        <v>0</v>
      </c>
      <c r="G515" s="35">
        <v>0</v>
      </c>
      <c r="H515" s="35">
        <v>2643.2685000000001</v>
      </c>
      <c r="I515" s="42">
        <f>SUMPRODUCT($A$7:$G$7,Table7[[#This Row],[co-oif]:[southeast]])</f>
        <v>4238.876455660039</v>
      </c>
      <c r="J515" s="37">
        <f>ABS((Table7[[#This Row],[charges($)]]-Table7[[#This Row],[new charge]])/Table7[[#This Row],[charges($)]])</f>
        <v>0.60364959354679204</v>
      </c>
      <c r="L515" s="26">
        <v>481</v>
      </c>
      <c r="M515" s="26">
        <v>19045.988759751614</v>
      </c>
      <c r="N515" s="26">
        <v>-3490.8000097516142</v>
      </c>
    </row>
    <row r="516" spans="1:14">
      <c r="A516" s="21">
        <v>1</v>
      </c>
      <c r="B516" s="36">
        <v>21</v>
      </c>
      <c r="C516" s="37">
        <v>23.75</v>
      </c>
      <c r="D516" s="37">
        <v>2</v>
      </c>
      <c r="E516" s="37">
        <v>1</v>
      </c>
      <c r="F516" s="37">
        <v>0</v>
      </c>
      <c r="G516" s="37">
        <v>0</v>
      </c>
      <c r="H516" s="37">
        <v>3077.0954999999999</v>
      </c>
      <c r="I516" s="42">
        <f>SUMPRODUCT($A$7:$G$7,Table7[[#This Row],[co-oif]:[southeast]])</f>
        <v>1912.7131548045754</v>
      </c>
      <c r="J516" s="37">
        <f>ABS((Table7[[#This Row],[charges($)]]-Table7[[#This Row],[new charge]])/Table7[[#This Row],[charges($)]])</f>
        <v>0.37840305742718239</v>
      </c>
      <c r="L516" s="26">
        <v>482</v>
      </c>
      <c r="M516" s="26">
        <v>13125.613789887198</v>
      </c>
      <c r="N516" s="26">
        <v>-3820.9118898871984</v>
      </c>
    </row>
    <row r="517" spans="1:14">
      <c r="A517" s="21">
        <v>1</v>
      </c>
      <c r="B517" s="34">
        <v>24</v>
      </c>
      <c r="C517" s="35">
        <v>25.27</v>
      </c>
      <c r="D517" s="35">
        <v>0</v>
      </c>
      <c r="E517" s="35">
        <v>0</v>
      </c>
      <c r="F517" s="35">
        <v>0</v>
      </c>
      <c r="G517" s="35">
        <v>0</v>
      </c>
      <c r="H517" s="35">
        <v>3044.2132999999999</v>
      </c>
      <c r="I517" s="42">
        <f>SUMPRODUCT($A$7:$G$7,Table7[[#This Row],[co-oif]:[southeast]])</f>
        <v>2382.6363316973639</v>
      </c>
      <c r="J517" s="37">
        <f>ABS((Table7[[#This Row],[charges($)]]-Table7[[#This Row],[new charge]])/Table7[[#This Row],[charges($)]])</f>
        <v>0.21732280333399637</v>
      </c>
      <c r="L517" s="26">
        <v>483</v>
      </c>
      <c r="M517" s="26">
        <v>2291.9751473642737</v>
      </c>
      <c r="N517" s="26">
        <v>-669.78664736427368</v>
      </c>
    </row>
    <row r="518" spans="1:14">
      <c r="A518" s="21">
        <v>1</v>
      </c>
      <c r="B518" s="36">
        <v>57</v>
      </c>
      <c r="C518" s="37">
        <v>28.7</v>
      </c>
      <c r="D518" s="37">
        <v>0</v>
      </c>
      <c r="E518" s="37">
        <v>0</v>
      </c>
      <c r="F518" s="37">
        <v>0</v>
      </c>
      <c r="G518" s="37">
        <v>0</v>
      </c>
      <c r="H518" s="37">
        <v>11455.28</v>
      </c>
      <c r="I518" s="42">
        <f>SUMPRODUCT($A$7:$G$7,Table7[[#This Row],[co-oif]:[southeast]])</f>
        <v>12009.833468307985</v>
      </c>
      <c r="J518" s="37">
        <f>ABS((Table7[[#This Row],[charges($)]]-Table7[[#This Row],[new charge]])/Table7[[#This Row],[charges($)]])</f>
        <v>4.8410293620756897E-2</v>
      </c>
      <c r="L518" s="26">
        <v>484</v>
      </c>
      <c r="M518" s="26">
        <v>14543.485422844642</v>
      </c>
      <c r="N518" s="26">
        <v>-4663.4174228446427</v>
      </c>
    </row>
    <row r="519" spans="1:14">
      <c r="A519" s="21">
        <v>1</v>
      </c>
      <c r="B519" s="34">
        <v>56</v>
      </c>
      <c r="C519" s="35">
        <v>32.11</v>
      </c>
      <c r="D519" s="35">
        <v>1</v>
      </c>
      <c r="E519" s="35">
        <v>1</v>
      </c>
      <c r="F519" s="35">
        <v>0</v>
      </c>
      <c r="G519" s="35">
        <v>0</v>
      </c>
      <c r="H519" s="35">
        <v>11763.000899999999</v>
      </c>
      <c r="I519" s="42">
        <f>SUMPRODUCT($A$7:$G$7,Table7[[#This Row],[co-oif]:[southeast]])</f>
        <v>13231.413316882317</v>
      </c>
      <c r="J519" s="37">
        <f>ABS((Table7[[#This Row],[charges($)]]-Table7[[#This Row],[new charge]])/Table7[[#This Row],[charges($)]])</f>
        <v>0.1248331466915316</v>
      </c>
      <c r="L519" s="26">
        <v>485</v>
      </c>
      <c r="M519" s="26">
        <v>12844.57787512066</v>
      </c>
      <c r="N519" s="26">
        <v>-3281.5488751206594</v>
      </c>
    </row>
    <row r="520" spans="1:14">
      <c r="A520" s="21">
        <v>1</v>
      </c>
      <c r="B520" s="36">
        <v>27</v>
      </c>
      <c r="C520" s="37">
        <v>33.659999999999997</v>
      </c>
      <c r="D520" s="37">
        <v>0</v>
      </c>
      <c r="E520" s="37">
        <v>1</v>
      </c>
      <c r="F520" s="37">
        <v>0</v>
      </c>
      <c r="G520" s="37">
        <v>1</v>
      </c>
      <c r="H520" s="37">
        <v>2498.4144000000001</v>
      </c>
      <c r="I520" s="42">
        <f>SUMPRODUCT($A$7:$G$7,Table7[[#This Row],[co-oif]:[southeast]])</f>
        <v>5247.4308196148013</v>
      </c>
      <c r="J520" s="37">
        <f>ABS((Table7[[#This Row],[charges($)]]-Table7[[#This Row],[new charge]])/Table7[[#This Row],[charges($)]])</f>
        <v>1.1003044249243845</v>
      </c>
      <c r="L520" s="26">
        <v>486</v>
      </c>
      <c r="M520" s="26">
        <v>6117.101990881617</v>
      </c>
      <c r="N520" s="26">
        <v>-1770.0786408816166</v>
      </c>
    </row>
    <row r="521" spans="1:14">
      <c r="A521" s="21">
        <v>1</v>
      </c>
      <c r="B521" s="34">
        <v>51</v>
      </c>
      <c r="C521" s="35">
        <v>22.42</v>
      </c>
      <c r="D521" s="35">
        <v>0</v>
      </c>
      <c r="E521" s="35">
        <v>1</v>
      </c>
      <c r="F521" s="35">
        <v>0</v>
      </c>
      <c r="G521" s="35">
        <v>0</v>
      </c>
      <c r="H521" s="35">
        <v>9361.3268000000007</v>
      </c>
      <c r="I521" s="42">
        <f>SUMPRODUCT($A$7:$G$7,Table7[[#This Row],[co-oif]:[southeast]])</f>
        <v>8241.2259351800603</v>
      </c>
      <c r="J521" s="37">
        <f>ABS((Table7[[#This Row],[charges($)]]-Table7[[#This Row],[new charge]])/Table7[[#This Row],[charges($)]])</f>
        <v>0.11965193489665805</v>
      </c>
      <c r="L521" s="26">
        <v>487</v>
      </c>
      <c r="M521" s="26">
        <v>10231.149721676826</v>
      </c>
      <c r="N521" s="26">
        <v>2244.2015783231745</v>
      </c>
    </row>
    <row r="522" spans="1:14">
      <c r="A522" s="21">
        <v>1</v>
      </c>
      <c r="B522" s="36">
        <v>19</v>
      </c>
      <c r="C522" s="37">
        <v>30.4</v>
      </c>
      <c r="D522" s="37">
        <v>0</v>
      </c>
      <c r="E522" s="37">
        <v>1</v>
      </c>
      <c r="F522" s="37">
        <v>0</v>
      </c>
      <c r="G522" s="37">
        <v>0</v>
      </c>
      <c r="H522" s="37">
        <v>1256.299</v>
      </c>
      <c r="I522" s="42">
        <f>SUMPRODUCT($A$7:$G$7,Table7[[#This Row],[co-oif]:[southeast]])</f>
        <v>2681.5695941873964</v>
      </c>
      <c r="J522" s="37">
        <f>ABS((Table7[[#This Row],[charges($)]]-Table7[[#This Row],[new charge]])/Table7[[#This Row],[charges($)]])</f>
        <v>1.1344995054420934</v>
      </c>
      <c r="L522" s="26">
        <v>488</v>
      </c>
      <c r="M522" s="26">
        <v>2113.8322489664661</v>
      </c>
      <c r="N522" s="26">
        <v>-859.89624896646615</v>
      </c>
    </row>
    <row r="523" spans="1:14">
      <c r="A523" s="21">
        <v>1</v>
      </c>
      <c r="B523" s="34">
        <v>39</v>
      </c>
      <c r="C523" s="35">
        <v>28.3</v>
      </c>
      <c r="D523" s="35">
        <v>1</v>
      </c>
      <c r="E523" s="35">
        <v>1</v>
      </c>
      <c r="F523" s="35">
        <v>1</v>
      </c>
      <c r="G523" s="35">
        <v>0</v>
      </c>
      <c r="H523" s="35">
        <v>21082.16</v>
      </c>
      <c r="I523" s="42">
        <f>SUMPRODUCT($A$7:$G$7,Table7[[#This Row],[co-oif]:[southeast]])</f>
        <v>31455.680424796879</v>
      </c>
      <c r="J523" s="37">
        <f>ABS((Table7[[#This Row],[charges($)]]-Table7[[#This Row],[new charge]])/Table7[[#This Row],[charges($)]])</f>
        <v>0.49205206794734885</v>
      </c>
      <c r="L523" s="26">
        <v>489</v>
      </c>
      <c r="M523" s="26">
        <v>35081.451282132657</v>
      </c>
      <c r="N523" s="26">
        <v>13803.68432786734</v>
      </c>
    </row>
    <row r="524" spans="1:14">
      <c r="A524" s="21">
        <v>1</v>
      </c>
      <c r="B524" s="36">
        <v>58</v>
      </c>
      <c r="C524" s="37">
        <v>35.700000000000003</v>
      </c>
      <c r="D524" s="37">
        <v>0</v>
      </c>
      <c r="E524" s="37">
        <v>1</v>
      </c>
      <c r="F524" s="37">
        <v>0</v>
      </c>
      <c r="G524" s="37">
        <v>0</v>
      </c>
      <c r="H524" s="37">
        <v>11362.754999999999</v>
      </c>
      <c r="I524" s="42">
        <f>SUMPRODUCT($A$7:$G$7,Table7[[#This Row],[co-oif]:[southeast]])</f>
        <v>14475.405729057647</v>
      </c>
      <c r="J524" s="37">
        <f>ABS((Table7[[#This Row],[charges($)]]-Table7[[#This Row],[new charge]])/Table7[[#This Row],[charges($)]])</f>
        <v>0.27393451051770884</v>
      </c>
      <c r="L524" s="26">
        <v>490</v>
      </c>
      <c r="M524" s="26">
        <v>12143.084370588789</v>
      </c>
      <c r="N524" s="26">
        <v>-1681.104970588789</v>
      </c>
    </row>
    <row r="525" spans="1:14">
      <c r="A525" s="21">
        <v>1</v>
      </c>
      <c r="B525" s="34">
        <v>20</v>
      </c>
      <c r="C525" s="35">
        <v>35.31</v>
      </c>
      <c r="D525" s="35">
        <v>1</v>
      </c>
      <c r="E525" s="35">
        <v>1</v>
      </c>
      <c r="F525" s="35">
        <v>0</v>
      </c>
      <c r="G525" s="35">
        <v>1</v>
      </c>
      <c r="H525" s="35">
        <v>27724.28875</v>
      </c>
      <c r="I525" s="42">
        <f>SUMPRODUCT($A$7:$G$7,Table7[[#This Row],[co-oif]:[southeast]])</f>
        <v>4468.2986845330943</v>
      </c>
      <c r="J525" s="37">
        <f>ABS((Table7[[#This Row],[charges($)]]-Table7[[#This Row],[new charge]])/Table7[[#This Row],[charges($)]])</f>
        <v>0.83883089933071431</v>
      </c>
      <c r="L525" s="26">
        <v>491</v>
      </c>
      <c r="M525" s="26">
        <v>3645.6685235427631</v>
      </c>
      <c r="N525" s="26">
        <v>-1896.8945235427632</v>
      </c>
    </row>
    <row r="526" spans="1:14">
      <c r="A526" s="21">
        <v>1</v>
      </c>
      <c r="B526" s="36">
        <v>45</v>
      </c>
      <c r="C526" s="37">
        <v>30.495000000000001</v>
      </c>
      <c r="D526" s="37">
        <v>2</v>
      </c>
      <c r="E526" s="37">
        <v>1</v>
      </c>
      <c r="F526" s="37">
        <v>0</v>
      </c>
      <c r="G526" s="37">
        <v>0</v>
      </c>
      <c r="H526" s="37">
        <v>8413.4630500000003</v>
      </c>
      <c r="I526" s="42">
        <f>SUMPRODUCT($A$7:$G$7,Table7[[#This Row],[co-oif]:[southeast]])</f>
        <v>10333.806236821101</v>
      </c>
      <c r="J526" s="37">
        <f>ABS((Table7[[#This Row],[charges($)]]-Table7[[#This Row],[new charge]])/Table7[[#This Row],[charges($)]])</f>
        <v>0.22824646348462907</v>
      </c>
      <c r="L526" s="26">
        <v>492</v>
      </c>
      <c r="M526" s="26">
        <v>11249.942982300787</v>
      </c>
      <c r="N526" s="26">
        <v>13263.148277699214</v>
      </c>
    </row>
    <row r="527" spans="1:14">
      <c r="A527" s="21">
        <v>1</v>
      </c>
      <c r="B527" s="34">
        <v>35</v>
      </c>
      <c r="C527" s="35">
        <v>31</v>
      </c>
      <c r="D527" s="35">
        <v>1</v>
      </c>
      <c r="E527" s="35">
        <v>0</v>
      </c>
      <c r="F527" s="35">
        <v>0</v>
      </c>
      <c r="G527" s="35">
        <v>0</v>
      </c>
      <c r="H527" s="35">
        <v>5240.7650000000003</v>
      </c>
      <c r="I527" s="42">
        <f>SUMPRODUCT($A$7:$G$7,Table7[[#This Row],[co-oif]:[southeast]])</f>
        <v>7592.4575806957064</v>
      </c>
      <c r="J527" s="37">
        <f>ABS((Table7[[#This Row],[charges($)]]-Table7[[#This Row],[new charge]])/Table7[[#This Row],[charges($)]])</f>
        <v>0.44873078275704137</v>
      </c>
      <c r="L527" s="26">
        <v>493</v>
      </c>
      <c r="M527" s="26">
        <v>777.05541577371332</v>
      </c>
      <c r="N527" s="26">
        <v>1419.4177842262866</v>
      </c>
    </row>
    <row r="528" spans="1:14">
      <c r="A528" s="21">
        <v>1</v>
      </c>
      <c r="B528" s="36">
        <v>31</v>
      </c>
      <c r="C528" s="37">
        <v>30.875</v>
      </c>
      <c r="D528" s="37">
        <v>0</v>
      </c>
      <c r="E528" s="37">
        <v>1</v>
      </c>
      <c r="F528" s="37">
        <v>0</v>
      </c>
      <c r="G528" s="37">
        <v>0</v>
      </c>
      <c r="H528" s="37">
        <v>3857.7592500000001</v>
      </c>
      <c r="I528" s="42">
        <f>SUMPRODUCT($A$7:$G$7,Table7[[#This Row],[co-oif]:[southeast]])</f>
        <v>5924.4579247382217</v>
      </c>
      <c r="J528" s="37">
        <f>ABS((Table7[[#This Row],[charges($)]]-Table7[[#This Row],[new charge]])/Table7[[#This Row],[charges($)]])</f>
        <v>0.53572515566859735</v>
      </c>
      <c r="L528" s="26">
        <v>494</v>
      </c>
      <c r="M528" s="26">
        <v>17817.985899022518</v>
      </c>
      <c r="N528" s="26">
        <v>-5243.9368990225175</v>
      </c>
    </row>
    <row r="529" spans="1:14">
      <c r="A529" s="21">
        <v>1</v>
      </c>
      <c r="B529" s="34">
        <v>50</v>
      </c>
      <c r="C529" s="35">
        <v>27.36</v>
      </c>
      <c r="D529" s="35">
        <v>0</v>
      </c>
      <c r="E529" s="35">
        <v>0</v>
      </c>
      <c r="F529" s="35">
        <v>0</v>
      </c>
      <c r="G529" s="35">
        <v>0</v>
      </c>
      <c r="H529" s="35">
        <v>25656.575260000001</v>
      </c>
      <c r="I529" s="42">
        <f>SUMPRODUCT($A$7:$G$7,Table7[[#This Row],[co-oif]:[southeast]])</f>
        <v>9763.1736167468189</v>
      </c>
      <c r="J529" s="37">
        <f>ABS((Table7[[#This Row],[charges($)]]-Table7[[#This Row],[new charge]])/Table7[[#This Row],[charges($)]])</f>
        <v>0.6194669975315007</v>
      </c>
      <c r="L529" s="26">
        <v>495</v>
      </c>
      <c r="M529" s="26">
        <v>27367.926239740627</v>
      </c>
      <c r="N529" s="26">
        <v>-9425.8202397406276</v>
      </c>
    </row>
    <row r="530" spans="1:14">
      <c r="A530" s="21">
        <v>1</v>
      </c>
      <c r="B530" s="36">
        <v>32</v>
      </c>
      <c r="C530" s="37">
        <v>44.22</v>
      </c>
      <c r="D530" s="37">
        <v>0</v>
      </c>
      <c r="E530" s="37">
        <v>0</v>
      </c>
      <c r="F530" s="37">
        <v>0</v>
      </c>
      <c r="G530" s="37">
        <v>1</v>
      </c>
      <c r="H530" s="37">
        <v>3994.1777999999999</v>
      </c>
      <c r="I530" s="42">
        <f>SUMPRODUCT($A$7:$G$7,Table7[[#This Row],[co-oif]:[southeast]])</f>
        <v>10188.379290369714</v>
      </c>
      <c r="J530" s="37">
        <f>ABS((Table7[[#This Row],[charges($)]]-Table7[[#This Row],[new charge]])/Table7[[#This Row],[charges($)]])</f>
        <v>1.550807650668359</v>
      </c>
      <c r="L530" s="26">
        <v>496</v>
      </c>
      <c r="M530" s="26">
        <v>2113.7019476485775</v>
      </c>
      <c r="N530" s="26">
        <v>-146.67924764857753</v>
      </c>
    </row>
    <row r="531" spans="1:14">
      <c r="A531" s="21">
        <v>1</v>
      </c>
      <c r="B531" s="34">
        <v>51</v>
      </c>
      <c r="C531" s="35">
        <v>33.914999999999999</v>
      </c>
      <c r="D531" s="35">
        <v>0</v>
      </c>
      <c r="E531" s="35">
        <v>0</v>
      </c>
      <c r="F531" s="35">
        <v>0</v>
      </c>
      <c r="G531" s="35">
        <v>0</v>
      </c>
      <c r="H531" s="35">
        <v>9866.3048500000004</v>
      </c>
      <c r="I531" s="42">
        <f>SUMPRODUCT($A$7:$G$7,Table7[[#This Row],[co-oif]:[southeast]])</f>
        <v>12209.323347042646</v>
      </c>
      <c r="J531" s="37">
        <f>ABS((Table7[[#This Row],[charges($)]]-Table7[[#This Row],[new charge]])/Table7[[#This Row],[charges($)]])</f>
        <v>0.2374767993351275</v>
      </c>
      <c r="L531" s="26">
        <v>497</v>
      </c>
      <c r="M531" s="26">
        <v>4562.0229494314617</v>
      </c>
      <c r="N531" s="26">
        <v>369.62405056853822</v>
      </c>
    </row>
    <row r="532" spans="1:14">
      <c r="A532" s="21">
        <v>1</v>
      </c>
      <c r="B532" s="36">
        <v>38</v>
      </c>
      <c r="C532" s="37">
        <v>37.729999999999997</v>
      </c>
      <c r="D532" s="37">
        <v>0</v>
      </c>
      <c r="E532" s="37">
        <v>0</v>
      </c>
      <c r="F532" s="37">
        <v>0</v>
      </c>
      <c r="G532" s="37">
        <v>1</v>
      </c>
      <c r="H532" s="37">
        <v>5397.6166999999996</v>
      </c>
      <c r="I532" s="42">
        <f>SUMPRODUCT($A$7:$G$7,Table7[[#This Row],[co-oif]:[southeast]])</f>
        <v>9563.0864027193547</v>
      </c>
      <c r="J532" s="37">
        <f>ABS((Table7[[#This Row],[charges($)]]-Table7[[#This Row],[new charge]])/Table7[[#This Row],[charges($)]])</f>
        <v>0.7717238800449383</v>
      </c>
      <c r="L532" s="26">
        <v>498</v>
      </c>
      <c r="M532" s="26">
        <v>9734.3423928966477</v>
      </c>
      <c r="N532" s="26">
        <v>-1706.3743928966478</v>
      </c>
    </row>
    <row r="533" spans="1:14">
      <c r="A533" s="21">
        <v>1</v>
      </c>
      <c r="B533" s="34">
        <v>42</v>
      </c>
      <c r="C533" s="35">
        <v>26.07</v>
      </c>
      <c r="D533" s="35">
        <v>1</v>
      </c>
      <c r="E533" s="35">
        <v>1</v>
      </c>
      <c r="F533" s="35">
        <v>1</v>
      </c>
      <c r="G533" s="35">
        <v>1</v>
      </c>
      <c r="H533" s="35">
        <v>38245.593269999998</v>
      </c>
      <c r="I533" s="42">
        <f>SUMPRODUCT($A$7:$G$7,Table7[[#This Row],[co-oif]:[southeast]])</f>
        <v>30902.977389541087</v>
      </c>
      <c r="J533" s="37">
        <f>ABS((Table7[[#This Row],[charges($)]]-Table7[[#This Row],[new charge]])/Table7[[#This Row],[charges($)]])</f>
        <v>0.19198593230395747</v>
      </c>
      <c r="L533" s="26">
        <v>499</v>
      </c>
      <c r="M533" s="26">
        <v>7451.1769181895988</v>
      </c>
      <c r="N533" s="26">
        <v>759.92328181040193</v>
      </c>
    </row>
    <row r="534" spans="1:14">
      <c r="A534" s="21">
        <v>1</v>
      </c>
      <c r="B534" s="36">
        <v>18</v>
      </c>
      <c r="C534" s="37">
        <v>33.880000000000003</v>
      </c>
      <c r="D534" s="37">
        <v>0</v>
      </c>
      <c r="E534" s="37">
        <v>0</v>
      </c>
      <c r="F534" s="37">
        <v>0</v>
      </c>
      <c r="G534" s="37">
        <v>1</v>
      </c>
      <c r="H534" s="37">
        <v>11482.63485</v>
      </c>
      <c r="I534" s="42">
        <f>SUMPRODUCT($A$7:$G$7,Table7[[#This Row],[co-oif]:[southeast]])</f>
        <v>3136.9019023107194</v>
      </c>
      <c r="J534" s="37">
        <f>ABS((Table7[[#This Row],[charges($)]]-Table7[[#This Row],[new charge]])/Table7[[#This Row],[charges($)]])</f>
        <v>0.7268134062182845</v>
      </c>
      <c r="L534" s="26">
        <v>500</v>
      </c>
      <c r="M534" s="26">
        <v>16801.553081671693</v>
      </c>
      <c r="N534" s="26">
        <v>-3330.6930816716922</v>
      </c>
    </row>
    <row r="535" spans="1:14">
      <c r="A535" s="21">
        <v>1</v>
      </c>
      <c r="B535" s="34">
        <v>19</v>
      </c>
      <c r="C535" s="35">
        <v>30.59</v>
      </c>
      <c r="D535" s="35">
        <v>2</v>
      </c>
      <c r="E535" s="35">
        <v>0</v>
      </c>
      <c r="F535" s="35">
        <v>0</v>
      </c>
      <c r="G535" s="35">
        <v>0</v>
      </c>
      <c r="H535" s="35">
        <v>24059.680189999999</v>
      </c>
      <c r="I535" s="42">
        <f>SUMPRODUCT($A$7:$G$7,Table7[[#This Row],[co-oif]:[southeast]])</f>
        <v>3812.1694906890198</v>
      </c>
      <c r="J535" s="37">
        <f>ABS((Table7[[#This Row],[charges($)]]-Table7[[#This Row],[new charge]])/Table7[[#This Row],[charges($)]])</f>
        <v>0.84155360916752819</v>
      </c>
      <c r="L535" s="26">
        <v>501</v>
      </c>
      <c r="M535" s="26">
        <v>30453.664492000491</v>
      </c>
      <c r="N535" s="26">
        <v>5744.0345079995095</v>
      </c>
    </row>
    <row r="536" spans="1:14">
      <c r="A536" s="21">
        <v>1</v>
      </c>
      <c r="B536" s="36">
        <v>51</v>
      </c>
      <c r="C536" s="37">
        <v>25.8</v>
      </c>
      <c r="D536" s="37">
        <v>1</v>
      </c>
      <c r="E536" s="37">
        <v>0</v>
      </c>
      <c r="F536" s="37">
        <v>0</v>
      </c>
      <c r="G536" s="37">
        <v>0</v>
      </c>
      <c r="H536" s="37">
        <v>9861.0249999999996</v>
      </c>
      <c r="I536" s="42">
        <f>SUMPRODUCT($A$7:$G$7,Table7[[#This Row],[co-oif]:[southeast]])</f>
        <v>9968.1903466524345</v>
      </c>
      <c r="J536" s="37">
        <f>ABS((Table7[[#This Row],[charges($)]]-Table7[[#This Row],[new charge]])/Table7[[#This Row],[charges($)]])</f>
        <v>1.0867566673082656E-2</v>
      </c>
      <c r="L536" s="26">
        <v>502</v>
      </c>
      <c r="M536" s="26">
        <v>7390.6623278917796</v>
      </c>
      <c r="N536" s="26">
        <v>-553.29362789177958</v>
      </c>
    </row>
    <row r="537" spans="1:14">
      <c r="A537" s="21">
        <v>1</v>
      </c>
      <c r="B537" s="34">
        <v>46</v>
      </c>
      <c r="C537" s="35">
        <v>39.424999999999997</v>
      </c>
      <c r="D537" s="35">
        <v>1</v>
      </c>
      <c r="E537" s="35">
        <v>1</v>
      </c>
      <c r="F537" s="35">
        <v>0</v>
      </c>
      <c r="G537" s="35">
        <v>0</v>
      </c>
      <c r="H537" s="35">
        <v>8342.9087500000005</v>
      </c>
      <c r="I537" s="42">
        <f>SUMPRODUCT($A$7:$G$7,Table7[[#This Row],[co-oif]:[southeast]])</f>
        <v>13104.140519525883</v>
      </c>
      <c r="J537" s="37">
        <f>ABS((Table7[[#This Row],[charges($)]]-Table7[[#This Row],[new charge]])/Table7[[#This Row],[charges($)]])</f>
        <v>0.57069205863313344</v>
      </c>
      <c r="L537" s="26">
        <v>503</v>
      </c>
      <c r="M537" s="26">
        <v>32261.034674767845</v>
      </c>
      <c r="N537" s="26">
        <v>-10042.919774767845</v>
      </c>
    </row>
    <row r="538" spans="1:14">
      <c r="A538" s="21">
        <v>1</v>
      </c>
      <c r="B538" s="36">
        <v>18</v>
      </c>
      <c r="C538" s="37">
        <v>25.46</v>
      </c>
      <c r="D538" s="37">
        <v>0</v>
      </c>
      <c r="E538" s="37">
        <v>1</v>
      </c>
      <c r="F538" s="37">
        <v>0</v>
      </c>
      <c r="G538" s="37">
        <v>0</v>
      </c>
      <c r="H538" s="37">
        <v>1708.0014000000001</v>
      </c>
      <c r="I538" s="42">
        <f>SUMPRODUCT($A$7:$G$7,Table7[[#This Row],[co-oif]:[southeast]])</f>
        <v>774.77034185145408</v>
      </c>
      <c r="J538" s="37">
        <f>ABS((Table7[[#This Row],[charges($)]]-Table7[[#This Row],[new charge]])/Table7[[#This Row],[charges($)]])</f>
        <v>0.54638775948810459</v>
      </c>
      <c r="L538" s="26">
        <v>504</v>
      </c>
      <c r="M538" s="26">
        <v>25918.47506300332</v>
      </c>
      <c r="N538" s="26">
        <v>6629.8654369966789</v>
      </c>
    </row>
    <row r="539" spans="1:14">
      <c r="A539" s="21">
        <v>1</v>
      </c>
      <c r="B539" s="34">
        <v>57</v>
      </c>
      <c r="C539" s="35">
        <v>42.13</v>
      </c>
      <c r="D539" s="35">
        <v>1</v>
      </c>
      <c r="E539" s="35">
        <v>1</v>
      </c>
      <c r="F539" s="35">
        <v>1</v>
      </c>
      <c r="G539" s="35">
        <v>1</v>
      </c>
      <c r="H539" s="35">
        <v>48675.517699999997</v>
      </c>
      <c r="I539" s="42">
        <f>SUMPRODUCT($A$7:$G$7,Table7[[#This Row],[co-oif]:[southeast]])</f>
        <v>40121.745282449163</v>
      </c>
      <c r="J539" s="37">
        <f>ABS((Table7[[#This Row],[charges($)]]-Table7[[#This Row],[new charge]])/Table7[[#This Row],[charges($)]])</f>
        <v>0.17573048673606267</v>
      </c>
      <c r="L539" s="26">
        <v>505</v>
      </c>
      <c r="M539" s="26">
        <v>7093.1886485195309</v>
      </c>
      <c r="N539" s="26">
        <v>-1118.8039485195313</v>
      </c>
    </row>
    <row r="540" spans="1:14">
      <c r="A540" s="21">
        <v>1</v>
      </c>
      <c r="B540" s="36">
        <v>62</v>
      </c>
      <c r="C540" s="37">
        <v>31.73</v>
      </c>
      <c r="D540" s="37">
        <v>0</v>
      </c>
      <c r="E540" s="37">
        <v>0</v>
      </c>
      <c r="F540" s="37">
        <v>0</v>
      </c>
      <c r="G540" s="37">
        <v>0</v>
      </c>
      <c r="H540" s="37">
        <v>14043.476699999999</v>
      </c>
      <c r="I540" s="42">
        <f>SUMPRODUCT($A$7:$G$7,Table7[[#This Row],[co-oif]:[southeast]])</f>
        <v>14306.848394142071</v>
      </c>
      <c r="J540" s="37">
        <f>ABS((Table7[[#This Row],[charges($)]]-Table7[[#This Row],[new charge]])/Table7[[#This Row],[charges($)]])</f>
        <v>1.8754023648721665E-2</v>
      </c>
      <c r="L540" s="26">
        <v>506</v>
      </c>
      <c r="M540" s="26">
        <v>8873.5195887921655</v>
      </c>
      <c r="N540" s="26">
        <v>-2076.6563387921651</v>
      </c>
    </row>
    <row r="541" spans="1:14">
      <c r="A541" s="21">
        <v>1</v>
      </c>
      <c r="B541" s="34">
        <v>59</v>
      </c>
      <c r="C541" s="35">
        <v>29.7</v>
      </c>
      <c r="D541" s="35">
        <v>2</v>
      </c>
      <c r="E541" s="35">
        <v>1</v>
      </c>
      <c r="F541" s="35">
        <v>0</v>
      </c>
      <c r="G541" s="35">
        <v>1</v>
      </c>
      <c r="H541" s="35">
        <v>12925.886</v>
      </c>
      <c r="I541" s="42">
        <f>SUMPRODUCT($A$7:$G$7,Table7[[#This Row],[co-oif]:[southeast]])</f>
        <v>13087.574830841068</v>
      </c>
      <c r="J541" s="37">
        <f>ABS((Table7[[#This Row],[charges($)]]-Table7[[#This Row],[new charge]])/Table7[[#This Row],[charges($)]])</f>
        <v>1.2508916668541491E-2</v>
      </c>
      <c r="L541" s="26">
        <v>507</v>
      </c>
      <c r="M541" s="26">
        <v>4238.876455660039</v>
      </c>
      <c r="N541" s="26">
        <v>-1595.6079556600389</v>
      </c>
    </row>
    <row r="542" spans="1:14">
      <c r="A542" s="21">
        <v>1</v>
      </c>
      <c r="B542" s="36">
        <v>37</v>
      </c>
      <c r="C542" s="37">
        <v>36.19</v>
      </c>
      <c r="D542" s="37">
        <v>0</v>
      </c>
      <c r="E542" s="37">
        <v>1</v>
      </c>
      <c r="F542" s="37">
        <v>0</v>
      </c>
      <c r="G542" s="37">
        <v>1</v>
      </c>
      <c r="H542" s="37">
        <v>19214.705529999999</v>
      </c>
      <c r="I542" s="42">
        <f>SUMPRODUCT($A$7:$G$7,Table7[[#This Row],[co-oif]:[southeast]])</f>
        <v>8662.5707720889222</v>
      </c>
      <c r="J542" s="37">
        <f>ABS((Table7[[#This Row],[charges($)]]-Table7[[#This Row],[new charge]])/Table7[[#This Row],[charges($)]])</f>
        <v>0.54916973572329719</v>
      </c>
      <c r="L542" s="26">
        <v>508</v>
      </c>
      <c r="M542" s="26">
        <v>1912.7131548045754</v>
      </c>
      <c r="N542" s="26">
        <v>1164.3823451954245</v>
      </c>
    </row>
    <row r="543" spans="1:14">
      <c r="A543" s="21">
        <v>1</v>
      </c>
      <c r="B543" s="34">
        <v>64</v>
      </c>
      <c r="C543" s="35">
        <v>40.479999999999997</v>
      </c>
      <c r="D543" s="35">
        <v>0</v>
      </c>
      <c r="E543" s="35">
        <v>1</v>
      </c>
      <c r="F543" s="35">
        <v>0</v>
      </c>
      <c r="G543" s="35">
        <v>1</v>
      </c>
      <c r="H543" s="35">
        <v>13831.1152</v>
      </c>
      <c r="I543" s="42">
        <f>SUMPRODUCT($A$7:$G$7,Table7[[#This Row],[co-oif]:[southeast]])</f>
        <v>17034.848294235879</v>
      </c>
      <c r="J543" s="37">
        <f>ABS((Table7[[#This Row],[charges($)]]-Table7[[#This Row],[new charge]])/Table7[[#This Row],[charges($)]])</f>
        <v>0.23163230498115425</v>
      </c>
      <c r="L543" s="26">
        <v>509</v>
      </c>
      <c r="M543" s="26">
        <v>2382.6363316973639</v>
      </c>
      <c r="N543" s="26">
        <v>661.57696830263603</v>
      </c>
    </row>
    <row r="544" spans="1:14">
      <c r="A544" s="21">
        <v>1</v>
      </c>
      <c r="B544" s="36">
        <v>38</v>
      </c>
      <c r="C544" s="37">
        <v>28.024999999999999</v>
      </c>
      <c r="D544" s="37">
        <v>1</v>
      </c>
      <c r="E544" s="37">
        <v>1</v>
      </c>
      <c r="F544" s="37">
        <v>0</v>
      </c>
      <c r="G544" s="37">
        <v>0</v>
      </c>
      <c r="H544" s="37">
        <v>6067.1267500000004</v>
      </c>
      <c r="I544" s="42">
        <f>SUMPRODUCT($A$7:$G$7,Table7[[#This Row],[co-oif]:[southeast]])</f>
        <v>7240.7901170810283</v>
      </c>
      <c r="J544" s="37">
        <f>ABS((Table7[[#This Row],[charges($)]]-Table7[[#This Row],[new charge]])/Table7[[#This Row],[charges($)]])</f>
        <v>0.19344632400848191</v>
      </c>
      <c r="L544" s="26">
        <v>510</v>
      </c>
      <c r="M544" s="26">
        <v>12009.833468307985</v>
      </c>
      <c r="N544" s="26">
        <v>-554.55346830798408</v>
      </c>
    </row>
    <row r="545" spans="1:14">
      <c r="A545" s="21">
        <v>1</v>
      </c>
      <c r="B545" s="34">
        <v>33</v>
      </c>
      <c r="C545" s="35">
        <v>38.9</v>
      </c>
      <c r="D545" s="35">
        <v>3</v>
      </c>
      <c r="E545" s="35">
        <v>0</v>
      </c>
      <c r="F545" s="35">
        <v>0</v>
      </c>
      <c r="G545" s="35">
        <v>0</v>
      </c>
      <c r="H545" s="35">
        <v>5972.3779999999997</v>
      </c>
      <c r="I545" s="42">
        <f>SUMPRODUCT($A$7:$G$7,Table7[[#This Row],[co-oif]:[southeast]])</f>
        <v>10654.679611104488</v>
      </c>
      <c r="J545" s="37">
        <f>ABS((Table7[[#This Row],[charges($)]]-Table7[[#This Row],[new charge]])/Table7[[#This Row],[charges($)]])</f>
        <v>0.78399284357160381</v>
      </c>
      <c r="L545" s="26">
        <v>511</v>
      </c>
      <c r="M545" s="26">
        <v>13231.413316882317</v>
      </c>
      <c r="N545" s="26">
        <v>-1468.4124168823182</v>
      </c>
    </row>
    <row r="546" spans="1:14">
      <c r="A546" s="21">
        <v>1</v>
      </c>
      <c r="B546" s="36">
        <v>46</v>
      </c>
      <c r="C546" s="37">
        <v>30.2</v>
      </c>
      <c r="D546" s="37">
        <v>2</v>
      </c>
      <c r="E546" s="37">
        <v>0</v>
      </c>
      <c r="F546" s="37">
        <v>0</v>
      </c>
      <c r="G546" s="37">
        <v>0</v>
      </c>
      <c r="H546" s="37">
        <v>8825.0859999999993</v>
      </c>
      <c r="I546" s="42">
        <f>SUMPRODUCT($A$7:$G$7,Table7[[#This Row],[co-oif]:[southeast]])</f>
        <v>10621.499497757177</v>
      </c>
      <c r="J546" s="37">
        <f>ABS((Table7[[#This Row],[charges($)]]-Table7[[#This Row],[new charge]])/Table7[[#This Row],[charges($)]])</f>
        <v>0.20355761946763778</v>
      </c>
      <c r="L546" s="26">
        <v>512</v>
      </c>
      <c r="M546" s="26">
        <v>5247.4308196148013</v>
      </c>
      <c r="N546" s="26">
        <v>-2749.0164196148012</v>
      </c>
    </row>
    <row r="547" spans="1:14">
      <c r="A547" s="21">
        <v>1</v>
      </c>
      <c r="B547" s="34">
        <v>46</v>
      </c>
      <c r="C547" s="35">
        <v>28.05</v>
      </c>
      <c r="D547" s="35">
        <v>1</v>
      </c>
      <c r="E547" s="35">
        <v>0</v>
      </c>
      <c r="F547" s="35">
        <v>0</v>
      </c>
      <c r="G547" s="35">
        <v>1</v>
      </c>
      <c r="H547" s="35">
        <v>8233.0974999999999</v>
      </c>
      <c r="I547" s="42">
        <f>SUMPRODUCT($A$7:$G$7,Table7[[#This Row],[co-oif]:[southeast]])</f>
        <v>8855.4716396037784</v>
      </c>
      <c r="J547" s="37">
        <f>ABS((Table7[[#This Row],[charges($)]]-Table7[[#This Row],[new charge]])/Table7[[#This Row],[charges($)]])</f>
        <v>7.5594166060073811E-2</v>
      </c>
      <c r="L547" s="26">
        <v>513</v>
      </c>
      <c r="M547" s="26">
        <v>8241.2259351800603</v>
      </c>
      <c r="N547" s="26">
        <v>1120.1008648199404</v>
      </c>
    </row>
    <row r="548" spans="1:14">
      <c r="A548" s="21">
        <v>1</v>
      </c>
      <c r="B548" s="36">
        <v>53</v>
      </c>
      <c r="C548" s="37">
        <v>31.35</v>
      </c>
      <c r="D548" s="37">
        <v>0</v>
      </c>
      <c r="E548" s="37">
        <v>1</v>
      </c>
      <c r="F548" s="37">
        <v>0</v>
      </c>
      <c r="G548" s="37">
        <v>1</v>
      </c>
      <c r="H548" s="37">
        <v>27346.04207</v>
      </c>
      <c r="I548" s="42">
        <f>SUMPRODUCT($A$7:$G$7,Table7[[#This Row],[co-oif]:[southeast]])</f>
        <v>11158.530269974788</v>
      </c>
      <c r="J548" s="37">
        <f>ABS((Table7[[#This Row],[charges($)]]-Table7[[#This Row],[new charge]])/Table7[[#This Row],[charges($)]])</f>
        <v>0.59195081169657582</v>
      </c>
      <c r="L548" s="26">
        <v>514</v>
      </c>
      <c r="M548" s="26">
        <v>2681.5695941873964</v>
      </c>
      <c r="N548" s="26">
        <v>-1425.2705941873965</v>
      </c>
    </row>
    <row r="549" spans="1:14">
      <c r="A549" s="21">
        <v>1</v>
      </c>
      <c r="B549" s="34">
        <v>34</v>
      </c>
      <c r="C549" s="35">
        <v>38</v>
      </c>
      <c r="D549" s="35">
        <v>3</v>
      </c>
      <c r="E549" s="35">
        <v>0</v>
      </c>
      <c r="F549" s="35">
        <v>0</v>
      </c>
      <c r="G549" s="35">
        <v>0</v>
      </c>
      <c r="H549" s="35">
        <v>6196.4480000000003</v>
      </c>
      <c r="I549" s="42">
        <f>SUMPRODUCT($A$7:$G$7,Table7[[#This Row],[co-oif]:[southeast]])</f>
        <v>10611.134101034409</v>
      </c>
      <c r="J549" s="37">
        <f>ABS((Table7[[#This Row],[charges($)]]-Table7[[#This Row],[new charge]])/Table7[[#This Row],[charges($)]])</f>
        <v>0.71245431270211723</v>
      </c>
      <c r="L549" s="26">
        <v>515</v>
      </c>
      <c r="M549" s="26">
        <v>31455.680424796879</v>
      </c>
      <c r="N549" s="26">
        <v>-10373.52042479688</v>
      </c>
    </row>
    <row r="550" spans="1:14">
      <c r="A550" s="21">
        <v>1</v>
      </c>
      <c r="B550" s="36">
        <v>20</v>
      </c>
      <c r="C550" s="37">
        <v>31.79</v>
      </c>
      <c r="D550" s="37">
        <v>2</v>
      </c>
      <c r="E550" s="37">
        <v>0</v>
      </c>
      <c r="F550" s="37">
        <v>0</v>
      </c>
      <c r="G550" s="37">
        <v>1</v>
      </c>
      <c r="H550" s="37">
        <v>3056.3881000000001</v>
      </c>
      <c r="I550" s="42">
        <f>SUMPRODUCT($A$7:$G$7,Table7[[#This Row],[co-oif]:[southeast]])</f>
        <v>3890.9174006969824</v>
      </c>
      <c r="J550" s="37">
        <f>ABS((Table7[[#This Row],[charges($)]]-Table7[[#This Row],[new charge]])/Table7[[#This Row],[charges($)]])</f>
        <v>0.27304428410023657</v>
      </c>
      <c r="L550" s="26">
        <v>516</v>
      </c>
      <c r="M550" s="26">
        <v>14475.405729057647</v>
      </c>
      <c r="N550" s="26">
        <v>-3112.6507290576483</v>
      </c>
    </row>
    <row r="551" spans="1:14">
      <c r="A551" s="21">
        <v>1</v>
      </c>
      <c r="B551" s="34">
        <v>63</v>
      </c>
      <c r="C551" s="35">
        <v>36.299999999999997</v>
      </c>
      <c r="D551" s="35">
        <v>0</v>
      </c>
      <c r="E551" s="35">
        <v>0</v>
      </c>
      <c r="F551" s="35">
        <v>0</v>
      </c>
      <c r="G551" s="35">
        <v>1</v>
      </c>
      <c r="H551" s="35">
        <v>13887.204</v>
      </c>
      <c r="I551" s="42">
        <f>SUMPRODUCT($A$7:$G$7,Table7[[#This Row],[co-oif]:[southeast]])</f>
        <v>15511.052100264465</v>
      </c>
      <c r="J551" s="37">
        <f>ABS((Table7[[#This Row],[charges($)]]-Table7[[#This Row],[new charge]])/Table7[[#This Row],[charges($)]])</f>
        <v>0.11693124838264533</v>
      </c>
      <c r="L551" s="26">
        <v>517</v>
      </c>
      <c r="M551" s="26">
        <v>4468.2986845330943</v>
      </c>
      <c r="N551" s="26">
        <v>23255.990065466904</v>
      </c>
    </row>
    <row r="552" spans="1:14">
      <c r="A552" s="21">
        <v>1</v>
      </c>
      <c r="B552" s="36">
        <v>54</v>
      </c>
      <c r="C552" s="37">
        <v>47.41</v>
      </c>
      <c r="D552" s="37">
        <v>0</v>
      </c>
      <c r="E552" s="37">
        <v>0</v>
      </c>
      <c r="F552" s="37">
        <v>1</v>
      </c>
      <c r="G552" s="37">
        <v>1</v>
      </c>
      <c r="H552" s="37">
        <v>63770.428010000003</v>
      </c>
      <c r="I552" s="42">
        <f>SUMPRODUCT($A$7:$G$7,Table7[[#This Row],[co-oif]:[southeast]])</f>
        <v>40774.21987837545</v>
      </c>
      <c r="J552" s="37">
        <f>ABS((Table7[[#This Row],[charges($)]]-Table7[[#This Row],[new charge]])/Table7[[#This Row],[charges($)]])</f>
        <v>0.36060928002582104</v>
      </c>
      <c r="L552" s="26">
        <v>518</v>
      </c>
      <c r="M552" s="26">
        <v>10333.806236821101</v>
      </c>
      <c r="N552" s="26">
        <v>-1920.343186821101</v>
      </c>
    </row>
    <row r="553" spans="1:14">
      <c r="A553" s="21">
        <v>1</v>
      </c>
      <c r="B553" s="34">
        <v>54</v>
      </c>
      <c r="C553" s="35">
        <v>30.21</v>
      </c>
      <c r="D553" s="35">
        <v>0</v>
      </c>
      <c r="E553" s="35">
        <v>1</v>
      </c>
      <c r="F553" s="35">
        <v>0</v>
      </c>
      <c r="G553" s="35">
        <v>0</v>
      </c>
      <c r="H553" s="35">
        <v>10231.499900000001</v>
      </c>
      <c r="I553" s="42">
        <f>SUMPRODUCT($A$7:$G$7,Table7[[#This Row],[co-oif]:[southeast]])</f>
        <v>11613.862788127217</v>
      </c>
      <c r="J553" s="37">
        <f>ABS((Table7[[#This Row],[charges($)]]-Table7[[#This Row],[new charge]])/Table7[[#This Row],[charges($)]])</f>
        <v>0.13510852774647597</v>
      </c>
      <c r="L553" s="26">
        <v>519</v>
      </c>
      <c r="M553" s="26">
        <v>7592.4575806957064</v>
      </c>
      <c r="N553" s="26">
        <v>-2351.6925806957061</v>
      </c>
    </row>
    <row r="554" spans="1:14">
      <c r="A554" s="21">
        <v>1</v>
      </c>
      <c r="B554" s="36">
        <v>49</v>
      </c>
      <c r="C554" s="37">
        <v>25.84</v>
      </c>
      <c r="D554" s="37">
        <v>2</v>
      </c>
      <c r="E554" s="37">
        <v>1</v>
      </c>
      <c r="F554" s="37">
        <v>1</v>
      </c>
      <c r="G554" s="37">
        <v>0</v>
      </c>
      <c r="H554" s="37">
        <v>23807.240600000001</v>
      </c>
      <c r="I554" s="42">
        <f>SUMPRODUCT($A$7:$G$7,Table7[[#This Row],[co-oif]:[southeast]])</f>
        <v>33673.322202654555</v>
      </c>
      <c r="J554" s="37">
        <f>ABS((Table7[[#This Row],[charges($)]]-Table7[[#This Row],[new charge]])/Table7[[#This Row],[charges($)]])</f>
        <v>0.41441516757110247</v>
      </c>
      <c r="L554" s="26">
        <v>520</v>
      </c>
      <c r="M554" s="26">
        <v>5924.4579247382217</v>
      </c>
      <c r="N554" s="26">
        <v>-2066.6986747382216</v>
      </c>
    </row>
    <row r="555" spans="1:14">
      <c r="A555" s="21">
        <v>1</v>
      </c>
      <c r="B555" s="34">
        <v>28</v>
      </c>
      <c r="C555" s="35">
        <v>35.435000000000002</v>
      </c>
      <c r="D555" s="35">
        <v>0</v>
      </c>
      <c r="E555" s="35">
        <v>1</v>
      </c>
      <c r="F555" s="35">
        <v>0</v>
      </c>
      <c r="G555" s="35">
        <v>0</v>
      </c>
      <c r="H555" s="35">
        <v>3268.84665</v>
      </c>
      <c r="I555" s="42">
        <f>SUMPRODUCT($A$7:$G$7,Table7[[#This Row],[co-oif]:[southeast]])</f>
        <v>6676.2659032490037</v>
      </c>
      <c r="J555" s="37">
        <f>ABS((Table7[[#This Row],[charges($)]]-Table7[[#This Row],[new charge]])/Table7[[#This Row],[charges($)]])</f>
        <v>1.0423918947831352</v>
      </c>
      <c r="L555" s="26">
        <v>521</v>
      </c>
      <c r="M555" s="26">
        <v>9763.1736167468189</v>
      </c>
      <c r="N555" s="26">
        <v>15893.401643253183</v>
      </c>
    </row>
    <row r="556" spans="1:14">
      <c r="A556" s="21">
        <v>1</v>
      </c>
      <c r="B556" s="36">
        <v>54</v>
      </c>
      <c r="C556" s="37">
        <v>46.7</v>
      </c>
      <c r="D556" s="37">
        <v>2</v>
      </c>
      <c r="E556" s="37">
        <v>0</v>
      </c>
      <c r="F556" s="37">
        <v>0</v>
      </c>
      <c r="G556" s="37">
        <v>0</v>
      </c>
      <c r="H556" s="37">
        <v>11538.421</v>
      </c>
      <c r="I556" s="42">
        <f>SUMPRODUCT($A$7:$G$7,Table7[[#This Row],[co-oif]:[southeast]])</f>
        <v>18188.061935864829</v>
      </c>
      <c r="J556" s="37">
        <f>ABS((Table7[[#This Row],[charges($)]]-Table7[[#This Row],[new charge]])/Table7[[#This Row],[charges($)]])</f>
        <v>0.57630423919051221</v>
      </c>
      <c r="L556" s="26">
        <v>522</v>
      </c>
      <c r="M556" s="26">
        <v>10188.379290369714</v>
      </c>
      <c r="N556" s="26">
        <v>-6194.2014903697145</v>
      </c>
    </row>
    <row r="557" spans="1:14">
      <c r="A557" s="21">
        <v>1</v>
      </c>
      <c r="B557" s="34">
        <v>25</v>
      </c>
      <c r="C557" s="35">
        <v>28.594999999999999</v>
      </c>
      <c r="D557" s="35">
        <v>0</v>
      </c>
      <c r="E557" s="35">
        <v>0</v>
      </c>
      <c r="F557" s="35">
        <v>0</v>
      </c>
      <c r="G557" s="35">
        <v>0</v>
      </c>
      <c r="H557" s="35">
        <v>3213.6220499999999</v>
      </c>
      <c r="I557" s="42">
        <f>SUMPRODUCT($A$7:$G$7,Table7[[#This Row],[co-oif]:[southeast]])</f>
        <v>3750.085106073423</v>
      </c>
      <c r="J557" s="37">
        <f>ABS((Table7[[#This Row],[charges($)]]-Table7[[#This Row],[new charge]])/Table7[[#This Row],[charges($)]])</f>
        <v>0.1669340848820175</v>
      </c>
      <c r="L557" s="26">
        <v>523</v>
      </c>
      <c r="M557" s="26">
        <v>12209.323347042646</v>
      </c>
      <c r="N557" s="26">
        <v>-2343.0184970426453</v>
      </c>
    </row>
    <row r="558" spans="1:14">
      <c r="A558" s="21">
        <v>1</v>
      </c>
      <c r="B558" s="36">
        <v>43</v>
      </c>
      <c r="C558" s="37">
        <v>46.2</v>
      </c>
      <c r="D558" s="37">
        <v>0</v>
      </c>
      <c r="E558" s="37">
        <v>0</v>
      </c>
      <c r="F558" s="37">
        <v>1</v>
      </c>
      <c r="G558" s="37">
        <v>1</v>
      </c>
      <c r="H558" s="37">
        <v>45863.205000000002</v>
      </c>
      <c r="I558" s="42">
        <f>SUMPRODUCT($A$7:$G$7,Table7[[#This Row],[co-oif]:[southeast]])</f>
        <v>37542.889956555409</v>
      </c>
      <c r="J558" s="37">
        <f>ABS((Table7[[#This Row],[charges($)]]-Table7[[#This Row],[new charge]])/Table7[[#This Row],[charges($)]])</f>
        <v>0.18141590940808852</v>
      </c>
      <c r="L558" s="26">
        <v>524</v>
      </c>
      <c r="M558" s="26">
        <v>9563.0864027193547</v>
      </c>
      <c r="N558" s="26">
        <v>-4165.4697027193552</v>
      </c>
    </row>
    <row r="559" spans="1:14">
      <c r="A559" s="21">
        <v>1</v>
      </c>
      <c r="B559" s="34">
        <v>63</v>
      </c>
      <c r="C559" s="35">
        <v>30.8</v>
      </c>
      <c r="D559" s="35">
        <v>0</v>
      </c>
      <c r="E559" s="35">
        <v>1</v>
      </c>
      <c r="F559" s="35">
        <v>0</v>
      </c>
      <c r="G559" s="35">
        <v>0</v>
      </c>
      <c r="H559" s="35">
        <v>13390.558999999999</v>
      </c>
      <c r="I559" s="42">
        <f>SUMPRODUCT($A$7:$G$7,Table7[[#This Row],[co-oif]:[southeast]])</f>
        <v>14124.092921008212</v>
      </c>
      <c r="J559" s="37">
        <f>ABS((Table7[[#This Row],[charges($)]]-Table7[[#This Row],[new charge]])/Table7[[#This Row],[charges($)]])</f>
        <v>5.4779932712907126E-2</v>
      </c>
      <c r="L559" s="26">
        <v>525</v>
      </c>
      <c r="M559" s="26">
        <v>30902.977389541087</v>
      </c>
      <c r="N559" s="26">
        <v>7342.6158804589104</v>
      </c>
    </row>
    <row r="560" spans="1:14">
      <c r="A560" s="21">
        <v>1</v>
      </c>
      <c r="B560" s="36">
        <v>32</v>
      </c>
      <c r="C560" s="37">
        <v>28.93</v>
      </c>
      <c r="D560" s="37">
        <v>0</v>
      </c>
      <c r="E560" s="37">
        <v>0</v>
      </c>
      <c r="F560" s="37">
        <v>0</v>
      </c>
      <c r="G560" s="37">
        <v>1</v>
      </c>
      <c r="H560" s="37">
        <v>3972.9247</v>
      </c>
      <c r="I560" s="42">
        <f>SUMPRODUCT($A$7:$G$7,Table7[[#This Row],[co-oif]:[southeast]])</f>
        <v>5082.0828148238124</v>
      </c>
      <c r="J560" s="37">
        <f>ABS((Table7[[#This Row],[charges($)]]-Table7[[#This Row],[new charge]])/Table7[[#This Row],[charges($)]])</f>
        <v>0.27917924415325879</v>
      </c>
      <c r="L560" s="26">
        <v>526</v>
      </c>
      <c r="M560" s="26">
        <v>3136.9019023107194</v>
      </c>
      <c r="N560" s="26">
        <v>8345.732947689281</v>
      </c>
    </row>
    <row r="561" spans="1:14">
      <c r="A561" s="21">
        <v>1</v>
      </c>
      <c r="B561" s="34">
        <v>62</v>
      </c>
      <c r="C561" s="35">
        <v>21.4</v>
      </c>
      <c r="D561" s="35">
        <v>0</v>
      </c>
      <c r="E561" s="35">
        <v>1</v>
      </c>
      <c r="F561" s="35">
        <v>0</v>
      </c>
      <c r="G561" s="35">
        <v>0</v>
      </c>
      <c r="H561" s="35">
        <v>12957.118</v>
      </c>
      <c r="I561" s="42">
        <f>SUMPRODUCT($A$7:$G$7,Table7[[#This Row],[co-oif]:[southeast]])</f>
        <v>10727.818045327944</v>
      </c>
      <c r="J561" s="37">
        <f>ABS((Table7[[#This Row],[charges($)]]-Table7[[#This Row],[new charge]])/Table7[[#This Row],[charges($)]])</f>
        <v>0.17205214575278674</v>
      </c>
      <c r="L561" s="26">
        <v>527</v>
      </c>
      <c r="M561" s="26">
        <v>3812.1694906890198</v>
      </c>
      <c r="N561" s="26">
        <v>20247.51069931098</v>
      </c>
    </row>
    <row r="562" spans="1:14">
      <c r="A562" s="21">
        <v>1</v>
      </c>
      <c r="B562" s="36">
        <v>52</v>
      </c>
      <c r="C562" s="37">
        <v>31.73</v>
      </c>
      <c r="D562" s="37">
        <v>2</v>
      </c>
      <c r="E562" s="37">
        <v>0</v>
      </c>
      <c r="F562" s="37">
        <v>0</v>
      </c>
      <c r="G562" s="37">
        <v>0</v>
      </c>
      <c r="H562" s="37">
        <v>11187.6567</v>
      </c>
      <c r="I562" s="42">
        <f>SUMPRODUCT($A$7:$G$7,Table7[[#This Row],[co-oif]:[southeast]])</f>
        <v>12674.591026972619</v>
      </c>
      <c r="J562" s="37">
        <f>ABS((Table7[[#This Row],[charges($)]]-Table7[[#This Row],[new charge]])/Table7[[#This Row],[charges($)]])</f>
        <v>0.13290846929300393</v>
      </c>
      <c r="L562" s="26">
        <v>528</v>
      </c>
      <c r="M562" s="26">
        <v>9968.1903466524345</v>
      </c>
      <c r="N562" s="26">
        <v>-107.16534665243489</v>
      </c>
    </row>
    <row r="563" spans="1:14">
      <c r="A563" s="21">
        <v>1</v>
      </c>
      <c r="B563" s="34">
        <v>25</v>
      </c>
      <c r="C563" s="35">
        <v>41.325000000000003</v>
      </c>
      <c r="D563" s="35">
        <v>0</v>
      </c>
      <c r="E563" s="35">
        <v>0</v>
      </c>
      <c r="F563" s="35">
        <v>0</v>
      </c>
      <c r="G563" s="35">
        <v>0</v>
      </c>
      <c r="H563" s="35">
        <v>17878.900679999999</v>
      </c>
      <c r="I563" s="42">
        <f>SUMPRODUCT($A$7:$G$7,Table7[[#This Row],[co-oif]:[southeast]])</f>
        <v>8001.4359323454546</v>
      </c>
      <c r="J563" s="37">
        <f>ABS((Table7[[#This Row],[charges($)]]-Table7[[#This Row],[new charge]])/Table7[[#This Row],[charges($)]])</f>
        <v>0.55246488161902718</v>
      </c>
      <c r="L563" s="26">
        <v>529</v>
      </c>
      <c r="M563" s="26">
        <v>13104.140519525883</v>
      </c>
      <c r="N563" s="26">
        <v>-4761.2317695258826</v>
      </c>
    </row>
    <row r="564" spans="1:14">
      <c r="A564" s="21">
        <v>1</v>
      </c>
      <c r="B564" s="36">
        <v>28</v>
      </c>
      <c r="C564" s="37">
        <v>23.8</v>
      </c>
      <c r="D564" s="37">
        <v>2</v>
      </c>
      <c r="E564" s="37">
        <v>1</v>
      </c>
      <c r="F564" s="37">
        <v>0</v>
      </c>
      <c r="G564" s="37">
        <v>0</v>
      </c>
      <c r="H564" s="37">
        <v>3847.674</v>
      </c>
      <c r="I564" s="42">
        <f>SUMPRODUCT($A$7:$G$7,Table7[[#This Row],[co-oif]:[southeast]])</f>
        <v>3728.5605502863291</v>
      </c>
      <c r="J564" s="37">
        <f>ABS((Table7[[#This Row],[charges($)]]-Table7[[#This Row],[new charge]])/Table7[[#This Row],[charges($)]])</f>
        <v>3.095726137756756E-2</v>
      </c>
      <c r="L564" s="26">
        <v>530</v>
      </c>
      <c r="M564" s="26">
        <v>774.77034185145408</v>
      </c>
      <c r="N564" s="26">
        <v>933.23105814854603</v>
      </c>
    </row>
    <row r="565" spans="1:14">
      <c r="A565" s="21">
        <v>1</v>
      </c>
      <c r="B565" s="34">
        <v>46</v>
      </c>
      <c r="C565" s="35">
        <v>33.44</v>
      </c>
      <c r="D565" s="35">
        <v>1</v>
      </c>
      <c r="E565" s="35">
        <v>1</v>
      </c>
      <c r="F565" s="35">
        <v>0</v>
      </c>
      <c r="G565" s="35">
        <v>0</v>
      </c>
      <c r="H565" s="35">
        <v>8334.5895999999993</v>
      </c>
      <c r="I565" s="42">
        <f>SUMPRODUCT($A$7:$G$7,Table7[[#This Row],[co-oif]:[southeast]])</f>
        <v>11105.371101203958</v>
      </c>
      <c r="J565" s="37">
        <f>ABS((Table7[[#This Row],[charges($)]]-Table7[[#This Row],[new charge]])/Table7[[#This Row],[charges($)]])</f>
        <v>0.33244366359730049</v>
      </c>
      <c r="L565" s="26">
        <v>531</v>
      </c>
      <c r="M565" s="26">
        <v>40121.745282449163</v>
      </c>
      <c r="N565" s="26">
        <v>8553.7724175508338</v>
      </c>
    </row>
    <row r="566" spans="1:14">
      <c r="A566" s="21">
        <v>1</v>
      </c>
      <c r="B566" s="36">
        <v>34</v>
      </c>
      <c r="C566" s="37">
        <v>34.21</v>
      </c>
      <c r="D566" s="37">
        <v>0</v>
      </c>
      <c r="E566" s="37">
        <v>1</v>
      </c>
      <c r="F566" s="37">
        <v>0</v>
      </c>
      <c r="G566" s="37">
        <v>1</v>
      </c>
      <c r="H566" s="37">
        <v>3935.1799000000001</v>
      </c>
      <c r="I566" s="42">
        <f>SUMPRODUCT($A$7:$G$7,Table7[[#This Row],[co-oif]:[southeast]])</f>
        <v>7230.2597872203587</v>
      </c>
      <c r="J566" s="37">
        <f>ABS((Table7[[#This Row],[charges($)]]-Table7[[#This Row],[new charge]])/Table7[[#This Row],[charges($)]])</f>
        <v>0.83733907240692063</v>
      </c>
      <c r="L566" s="26">
        <v>532</v>
      </c>
      <c r="M566" s="26">
        <v>14306.848394142071</v>
      </c>
      <c r="N566" s="26">
        <v>-263.37169414207165</v>
      </c>
    </row>
    <row r="567" spans="1:14">
      <c r="A567" s="21">
        <v>1</v>
      </c>
      <c r="B567" s="34">
        <v>35</v>
      </c>
      <c r="C567" s="35">
        <v>34.104999999999997</v>
      </c>
      <c r="D567" s="35">
        <v>3</v>
      </c>
      <c r="E567" s="35">
        <v>0</v>
      </c>
      <c r="F567" s="35">
        <v>1</v>
      </c>
      <c r="G567" s="35">
        <v>0</v>
      </c>
      <c r="H567" s="35">
        <v>39983.425949999997</v>
      </c>
      <c r="I567" s="42">
        <f>SUMPRODUCT($A$7:$G$7,Table7[[#This Row],[co-oif]:[southeast]])</f>
        <v>33433.398097237739</v>
      </c>
      <c r="J567" s="37">
        <f>ABS((Table7[[#This Row],[charges($)]]-Table7[[#This Row],[new charge]])/Table7[[#This Row],[charges($)]])</f>
        <v>0.16381857475027745</v>
      </c>
      <c r="L567" s="26">
        <v>533</v>
      </c>
      <c r="M567" s="26">
        <v>13087.574830841068</v>
      </c>
      <c r="N567" s="26">
        <v>-161.6888308410671</v>
      </c>
    </row>
    <row r="568" spans="1:14">
      <c r="A568" s="21">
        <v>1</v>
      </c>
      <c r="B568" s="36">
        <v>19</v>
      </c>
      <c r="C568" s="37">
        <v>35.53</v>
      </c>
      <c r="D568" s="37">
        <v>0</v>
      </c>
      <c r="E568" s="37">
        <v>1</v>
      </c>
      <c r="F568" s="37">
        <v>0</v>
      </c>
      <c r="G568" s="37">
        <v>0</v>
      </c>
      <c r="H568" s="37">
        <v>1646.4296999999999</v>
      </c>
      <c r="I568" s="42">
        <f>SUMPRODUCT($A$7:$G$7,Table7[[#This Row],[co-oif]:[southeast]])</f>
        <v>4394.8005241776191</v>
      </c>
      <c r="J568" s="37">
        <f>ABS((Table7[[#This Row],[charges($)]]-Table7[[#This Row],[new charge]])/Table7[[#This Row],[charges($)]])</f>
        <v>1.6692913303116552</v>
      </c>
      <c r="L568" s="26">
        <v>534</v>
      </c>
      <c r="M568" s="26">
        <v>8662.5707720889222</v>
      </c>
      <c r="N568" s="26">
        <v>10552.134757911077</v>
      </c>
    </row>
    <row r="569" spans="1:14">
      <c r="A569" s="21">
        <v>1</v>
      </c>
      <c r="B569" s="34">
        <v>46</v>
      </c>
      <c r="C569" s="35">
        <v>19.95</v>
      </c>
      <c r="D569" s="35">
        <v>2</v>
      </c>
      <c r="E569" s="35">
        <v>0</v>
      </c>
      <c r="F569" s="35">
        <v>0</v>
      </c>
      <c r="G569" s="35">
        <v>0</v>
      </c>
      <c r="H569" s="35">
        <v>9193.8384999999998</v>
      </c>
      <c r="I569" s="42">
        <f>SUMPRODUCT($A$7:$G$7,Table7[[#This Row],[co-oif]:[southeast]])</f>
        <v>7198.3772692192106</v>
      </c>
      <c r="J569" s="37">
        <f>ABS((Table7[[#This Row],[charges($)]]-Table7[[#This Row],[new charge]])/Table7[[#This Row],[charges($)]])</f>
        <v>0.21704331991265555</v>
      </c>
      <c r="L569" s="26">
        <v>535</v>
      </c>
      <c r="M569" s="26">
        <v>17034.848294235879</v>
      </c>
      <c r="N569" s="26">
        <v>-3203.7330942358785</v>
      </c>
    </row>
    <row r="570" spans="1:14">
      <c r="A570" s="21">
        <v>1</v>
      </c>
      <c r="B570" s="36">
        <v>54</v>
      </c>
      <c r="C570" s="37">
        <v>32.68</v>
      </c>
      <c r="D570" s="37">
        <v>0</v>
      </c>
      <c r="E570" s="37">
        <v>0</v>
      </c>
      <c r="F570" s="37">
        <v>0</v>
      </c>
      <c r="G570" s="37">
        <v>0</v>
      </c>
      <c r="H570" s="37">
        <v>10923.933199999999</v>
      </c>
      <c r="I570" s="42">
        <f>SUMPRODUCT($A$7:$G$7,Table7[[#This Row],[co-oif]:[southeast]])</f>
        <v>12567.942823155156</v>
      </c>
      <c r="J570" s="37">
        <f>ABS((Table7[[#This Row],[charges($)]]-Table7[[#This Row],[new charge]])/Table7[[#This Row],[charges($)]])</f>
        <v>0.15049612562214826</v>
      </c>
      <c r="L570" s="26">
        <v>536</v>
      </c>
      <c r="M570" s="26">
        <v>7240.7901170810283</v>
      </c>
      <c r="N570" s="26">
        <v>-1173.6633670810279</v>
      </c>
    </row>
    <row r="571" spans="1:14">
      <c r="A571" s="21">
        <v>1</v>
      </c>
      <c r="B571" s="34">
        <v>27</v>
      </c>
      <c r="C571" s="35">
        <v>30.5</v>
      </c>
      <c r="D571" s="35">
        <v>0</v>
      </c>
      <c r="E571" s="35">
        <v>1</v>
      </c>
      <c r="F571" s="35">
        <v>0</v>
      </c>
      <c r="G571" s="35">
        <v>0</v>
      </c>
      <c r="H571" s="35">
        <v>2494.0219999999999</v>
      </c>
      <c r="I571" s="42">
        <f>SUMPRODUCT($A$7:$G$7,Table7[[#This Row],[co-oif]:[southeast]])</f>
        <v>4771.1364666342979</v>
      </c>
      <c r="J571" s="37">
        <f>ABS((Table7[[#This Row],[charges($)]]-Table7[[#This Row],[new charge]])/Table7[[#This Row],[charges($)]])</f>
        <v>0.91302902165028943</v>
      </c>
      <c r="L571" s="26">
        <v>537</v>
      </c>
      <c r="M571" s="26">
        <v>10654.679611104488</v>
      </c>
      <c r="N571" s="26">
        <v>-4682.3016111044881</v>
      </c>
    </row>
    <row r="572" spans="1:14">
      <c r="A572" s="21">
        <v>1</v>
      </c>
      <c r="B572" s="36">
        <v>50</v>
      </c>
      <c r="C572" s="37">
        <v>44.77</v>
      </c>
      <c r="D572" s="37">
        <v>1</v>
      </c>
      <c r="E572" s="37">
        <v>1</v>
      </c>
      <c r="F572" s="37">
        <v>0</v>
      </c>
      <c r="G572" s="37">
        <v>1</v>
      </c>
      <c r="H572" s="37">
        <v>9058.7302999999993</v>
      </c>
      <c r="I572" s="42">
        <f>SUMPRODUCT($A$7:$G$7,Table7[[#This Row],[co-oif]:[southeast]])</f>
        <v>15338.229621698478</v>
      </c>
      <c r="J572" s="37">
        <f>ABS((Table7[[#This Row],[charges($)]]-Table7[[#This Row],[new charge]])/Table7[[#This Row],[charges($)]])</f>
        <v>0.69319861765820301</v>
      </c>
      <c r="L572" s="26">
        <v>538</v>
      </c>
      <c r="M572" s="26">
        <v>10621.499497757177</v>
      </c>
      <c r="N572" s="26">
        <v>-1796.4134977571775</v>
      </c>
    </row>
    <row r="573" spans="1:14">
      <c r="A573" s="21">
        <v>1</v>
      </c>
      <c r="B573" s="34">
        <v>18</v>
      </c>
      <c r="C573" s="35">
        <v>32.119999999999997</v>
      </c>
      <c r="D573" s="35">
        <v>2</v>
      </c>
      <c r="E573" s="35">
        <v>0</v>
      </c>
      <c r="F573" s="35">
        <v>0</v>
      </c>
      <c r="G573" s="35">
        <v>1</v>
      </c>
      <c r="H573" s="35">
        <v>2801.2588000000001</v>
      </c>
      <c r="I573" s="42">
        <f>SUMPRODUCT($A$7:$G$7,Table7[[#This Row],[co-oif]:[southeast]])</f>
        <v>3487.0825987931557</v>
      </c>
      <c r="J573" s="37">
        <f>ABS((Table7[[#This Row],[charges($)]]-Table7[[#This Row],[new charge]])/Table7[[#This Row],[charges($)]])</f>
        <v>0.24482700377171707</v>
      </c>
      <c r="L573" s="26">
        <v>539</v>
      </c>
      <c r="M573" s="26">
        <v>8855.4716396037784</v>
      </c>
      <c r="N573" s="26">
        <v>-622.37413960377853</v>
      </c>
    </row>
    <row r="574" spans="1:14">
      <c r="A574" s="21">
        <v>1</v>
      </c>
      <c r="B574" s="36">
        <v>19</v>
      </c>
      <c r="C574" s="37">
        <v>30.495000000000001</v>
      </c>
      <c r="D574" s="37">
        <v>0</v>
      </c>
      <c r="E574" s="37">
        <v>0</v>
      </c>
      <c r="F574" s="37">
        <v>0</v>
      </c>
      <c r="G574" s="37">
        <v>0</v>
      </c>
      <c r="H574" s="37">
        <v>2128.4310500000001</v>
      </c>
      <c r="I574" s="42">
        <f>SUMPRODUCT($A$7:$G$7,Table7[[#This Row],[co-oif]:[southeast]])</f>
        <v>2842.4871616272703</v>
      </c>
      <c r="J574" s="37">
        <f>ABS((Table7[[#This Row],[charges($)]]-Table7[[#This Row],[new charge]])/Table7[[#This Row],[charges($)]])</f>
        <v>0.33548472788313727</v>
      </c>
      <c r="L574" s="26">
        <v>540</v>
      </c>
      <c r="M574" s="26">
        <v>11158.530269974788</v>
      </c>
      <c r="N574" s="26">
        <v>16187.511800025211</v>
      </c>
    </row>
    <row r="575" spans="1:14">
      <c r="A575" s="21">
        <v>1</v>
      </c>
      <c r="B575" s="34">
        <v>38</v>
      </c>
      <c r="C575" s="35">
        <v>40.564999999999998</v>
      </c>
      <c r="D575" s="35">
        <v>1</v>
      </c>
      <c r="E575" s="35">
        <v>0</v>
      </c>
      <c r="F575" s="35">
        <v>0</v>
      </c>
      <c r="G575" s="35">
        <v>0</v>
      </c>
      <c r="H575" s="35">
        <v>6373.55735</v>
      </c>
      <c r="I575" s="42">
        <f>SUMPRODUCT($A$7:$G$7,Table7[[#This Row],[co-oif]:[southeast]])</f>
        <v>11557.879014682365</v>
      </c>
      <c r="J575" s="37">
        <f>ABS((Table7[[#This Row],[charges($)]]-Table7[[#This Row],[new charge]])/Table7[[#This Row],[charges($)]])</f>
        <v>0.81341100110793929</v>
      </c>
      <c r="L575" s="26">
        <v>541</v>
      </c>
      <c r="M575" s="26">
        <v>10611.134101034409</v>
      </c>
      <c r="N575" s="26">
        <v>-4414.6861010344091</v>
      </c>
    </row>
    <row r="576" spans="1:14">
      <c r="A576" s="21">
        <v>1</v>
      </c>
      <c r="B576" s="36">
        <v>41</v>
      </c>
      <c r="C576" s="37">
        <v>30.59</v>
      </c>
      <c r="D576" s="37">
        <v>2</v>
      </c>
      <c r="E576" s="37">
        <v>1</v>
      </c>
      <c r="F576" s="37">
        <v>0</v>
      </c>
      <c r="G576" s="37">
        <v>0</v>
      </c>
      <c r="H576" s="37">
        <v>7256.7231000000002</v>
      </c>
      <c r="I576" s="42">
        <f>SUMPRODUCT($A$7:$G$7,Table7[[#This Row],[co-oif]:[southeast]])</f>
        <v>9337.4474565135552</v>
      </c>
      <c r="J576" s="37">
        <f>ABS((Table7[[#This Row],[charges($)]]-Table7[[#This Row],[new charge]])/Table7[[#This Row],[charges($)]])</f>
        <v>0.2867305707880124</v>
      </c>
      <c r="L576" s="26">
        <v>542</v>
      </c>
      <c r="M576" s="26">
        <v>3890.9174006969824</v>
      </c>
      <c r="N576" s="26">
        <v>-834.52930069698232</v>
      </c>
    </row>
    <row r="577" spans="1:14">
      <c r="A577" s="21">
        <v>1</v>
      </c>
      <c r="B577" s="34">
        <v>49</v>
      </c>
      <c r="C577" s="35">
        <v>31.9</v>
      </c>
      <c r="D577" s="35">
        <v>5</v>
      </c>
      <c r="E577" s="35">
        <v>0</v>
      </c>
      <c r="F577" s="35">
        <v>0</v>
      </c>
      <c r="G577" s="35">
        <v>0</v>
      </c>
      <c r="H577" s="35">
        <v>11552.904</v>
      </c>
      <c r="I577" s="42">
        <f>SUMPRODUCT($A$7:$G$7,Table7[[#This Row],[co-oif]:[southeast]])</f>
        <v>13367.234547773751</v>
      </c>
      <c r="J577" s="37">
        <f>ABS((Table7[[#This Row],[charges($)]]-Table7[[#This Row],[new charge]])/Table7[[#This Row],[charges($)]])</f>
        <v>0.15704541020800919</v>
      </c>
      <c r="L577" s="26">
        <v>543</v>
      </c>
      <c r="M577" s="26">
        <v>15511.052100264465</v>
      </c>
      <c r="N577" s="26">
        <v>-1623.8481002644658</v>
      </c>
    </row>
    <row r="578" spans="1:14">
      <c r="A578" s="21">
        <v>1</v>
      </c>
      <c r="B578" s="36">
        <v>48</v>
      </c>
      <c r="C578" s="37">
        <v>40.564999999999998</v>
      </c>
      <c r="D578" s="37">
        <v>2</v>
      </c>
      <c r="E578" s="37">
        <v>1</v>
      </c>
      <c r="F578" s="37">
        <v>1</v>
      </c>
      <c r="G578" s="37">
        <v>0</v>
      </c>
      <c r="H578" s="37">
        <v>45702.022349999999</v>
      </c>
      <c r="I578" s="42">
        <f>SUMPRODUCT($A$7:$G$7,Table7[[#This Row],[co-oif]:[southeast]])</f>
        <v>38333.908181947794</v>
      </c>
      <c r="J578" s="37">
        <f>ABS((Table7[[#This Row],[charges($)]]-Table7[[#This Row],[new charge]])/Table7[[#This Row],[charges($)]])</f>
        <v>0.16122074667998154</v>
      </c>
      <c r="L578" s="26">
        <v>544</v>
      </c>
      <c r="M578" s="26">
        <v>40774.21987837545</v>
      </c>
      <c r="N578" s="26">
        <v>22996.208131624553</v>
      </c>
    </row>
    <row r="579" spans="1:14">
      <c r="A579" s="21">
        <v>1</v>
      </c>
      <c r="B579" s="34">
        <v>31</v>
      </c>
      <c r="C579" s="35">
        <v>29.1</v>
      </c>
      <c r="D579" s="35">
        <v>0</v>
      </c>
      <c r="E579" s="35">
        <v>0</v>
      </c>
      <c r="F579" s="35">
        <v>0</v>
      </c>
      <c r="G579" s="35">
        <v>0</v>
      </c>
      <c r="H579" s="35">
        <v>3761.2919999999999</v>
      </c>
      <c r="I579" s="42">
        <f>SUMPRODUCT($A$7:$G$7,Table7[[#This Row],[co-oif]:[southeast]])</f>
        <v>5460.8644124350712</v>
      </c>
      <c r="J579" s="37">
        <f>ABS((Table7[[#This Row],[charges($)]]-Table7[[#This Row],[new charge]])/Table7[[#This Row],[charges($)]])</f>
        <v>0.45185867314610811</v>
      </c>
      <c r="L579" s="26">
        <v>545</v>
      </c>
      <c r="M579" s="26">
        <v>11613.862788127217</v>
      </c>
      <c r="N579" s="26">
        <v>-1382.3628881272161</v>
      </c>
    </row>
    <row r="580" spans="1:14">
      <c r="A580" s="21">
        <v>1</v>
      </c>
      <c r="B580" s="36">
        <v>18</v>
      </c>
      <c r="C580" s="37">
        <v>37.29</v>
      </c>
      <c r="D580" s="37">
        <v>1</v>
      </c>
      <c r="E580" s="37">
        <v>0</v>
      </c>
      <c r="F580" s="37">
        <v>0</v>
      </c>
      <c r="G580" s="37">
        <v>1</v>
      </c>
      <c r="H580" s="37">
        <v>2219.4450999999999</v>
      </c>
      <c r="I580" s="42">
        <f>SUMPRODUCT($A$7:$G$7,Table7[[#This Row],[co-oif]:[southeast]])</f>
        <v>4744.6941393741681</v>
      </c>
      <c r="J580" s="37">
        <f>ABS((Table7[[#This Row],[charges($)]]-Table7[[#This Row],[new charge]])/Table7[[#This Row],[charges($)]])</f>
        <v>1.1377839620246377</v>
      </c>
      <c r="L580" s="26">
        <v>546</v>
      </c>
      <c r="M580" s="26">
        <v>33673.322202654555</v>
      </c>
      <c r="N580" s="26">
        <v>-9866.0816026545544</v>
      </c>
    </row>
    <row r="581" spans="1:14">
      <c r="A581" s="21">
        <v>1</v>
      </c>
      <c r="B581" s="34">
        <v>30</v>
      </c>
      <c r="C581" s="35">
        <v>43.12</v>
      </c>
      <c r="D581" s="35">
        <v>2</v>
      </c>
      <c r="E581" s="35">
        <v>0</v>
      </c>
      <c r="F581" s="35">
        <v>0</v>
      </c>
      <c r="G581" s="35">
        <v>1</v>
      </c>
      <c r="H581" s="35">
        <v>4753.6368000000002</v>
      </c>
      <c r="I581" s="42">
        <f>SUMPRODUCT($A$7:$G$7,Table7[[#This Row],[co-oif]:[southeast]])</f>
        <v>10244.933022550038</v>
      </c>
      <c r="J581" s="37">
        <f>ABS((Table7[[#This Row],[charges($)]]-Table7[[#This Row],[new charge]])/Table7[[#This Row],[charges($)]])</f>
        <v>1.1551779097953041</v>
      </c>
      <c r="L581" s="26">
        <v>547</v>
      </c>
      <c r="M581" s="26">
        <v>6676.2659032490037</v>
      </c>
      <c r="N581" s="26">
        <v>-3407.4192532490038</v>
      </c>
    </row>
    <row r="582" spans="1:14">
      <c r="A582" s="21">
        <v>1</v>
      </c>
      <c r="B582" s="36">
        <v>62</v>
      </c>
      <c r="C582" s="37">
        <v>36.86</v>
      </c>
      <c r="D582" s="37">
        <v>1</v>
      </c>
      <c r="E582" s="37">
        <v>0</v>
      </c>
      <c r="F582" s="37">
        <v>0</v>
      </c>
      <c r="G582" s="37">
        <v>0</v>
      </c>
      <c r="H582" s="37">
        <v>31620.001059999999</v>
      </c>
      <c r="I582" s="42">
        <f>SUMPRODUCT($A$7:$G$7,Table7[[#This Row],[co-oif]:[southeast]])</f>
        <v>16489.057239311405</v>
      </c>
      <c r="J582" s="37">
        <f>ABS((Table7[[#This Row],[charges($)]]-Table7[[#This Row],[new charge]])/Table7[[#This Row],[charges($)]])</f>
        <v>0.47852445646592884</v>
      </c>
      <c r="L582" s="26">
        <v>548</v>
      </c>
      <c r="M582" s="26">
        <v>18188.061935864829</v>
      </c>
      <c r="N582" s="26">
        <v>-6649.6409358648289</v>
      </c>
    </row>
    <row r="583" spans="1:14">
      <c r="A583" s="21">
        <v>1</v>
      </c>
      <c r="B583" s="34">
        <v>57</v>
      </c>
      <c r="C583" s="35">
        <v>34.295000000000002</v>
      </c>
      <c r="D583" s="35">
        <v>2</v>
      </c>
      <c r="E583" s="35">
        <v>0</v>
      </c>
      <c r="F583" s="35">
        <v>0</v>
      </c>
      <c r="G583" s="35">
        <v>0</v>
      </c>
      <c r="H583" s="35">
        <v>13224.057049999999</v>
      </c>
      <c r="I583" s="42">
        <f>SUMPRODUCT($A$7:$G$7,Table7[[#This Row],[co-oif]:[southeast]])</f>
        <v>14816.31309073157</v>
      </c>
      <c r="J583" s="37">
        <f>ABS((Table7[[#This Row],[charges($)]]-Table7[[#This Row],[new charge]])/Table7[[#This Row],[charges($)]])</f>
        <v>0.12040601720873327</v>
      </c>
      <c r="L583" s="26">
        <v>549</v>
      </c>
      <c r="M583" s="26">
        <v>3750.085106073423</v>
      </c>
      <c r="N583" s="26">
        <v>-536.4630560734231</v>
      </c>
    </row>
    <row r="584" spans="1:14">
      <c r="A584" s="21">
        <v>1</v>
      </c>
      <c r="B584" s="36">
        <v>58</v>
      </c>
      <c r="C584" s="37">
        <v>27.17</v>
      </c>
      <c r="D584" s="37">
        <v>0</v>
      </c>
      <c r="E584" s="37">
        <v>0</v>
      </c>
      <c r="F584" s="37">
        <v>0</v>
      </c>
      <c r="G584" s="37">
        <v>0</v>
      </c>
      <c r="H584" s="37">
        <v>12222.898300000001</v>
      </c>
      <c r="I584" s="42">
        <f>SUMPRODUCT($A$7:$G$7,Table7[[#This Row],[co-oif]:[southeast]])</f>
        <v>11755.891177361915</v>
      </c>
      <c r="J584" s="37">
        <f>ABS((Table7[[#This Row],[charges($)]]-Table7[[#This Row],[new charge]])/Table7[[#This Row],[charges($)]])</f>
        <v>3.8207560201829215E-2</v>
      </c>
      <c r="L584" s="26">
        <v>550</v>
      </c>
      <c r="M584" s="26">
        <v>37542.889956555409</v>
      </c>
      <c r="N584" s="26">
        <v>8320.3150434445924</v>
      </c>
    </row>
    <row r="585" spans="1:14">
      <c r="A585" s="21">
        <v>1</v>
      </c>
      <c r="B585" s="34">
        <v>22</v>
      </c>
      <c r="C585" s="35">
        <v>26.84</v>
      </c>
      <c r="D585" s="35">
        <v>0</v>
      </c>
      <c r="E585" s="35">
        <v>1</v>
      </c>
      <c r="F585" s="35">
        <v>0</v>
      </c>
      <c r="G585" s="35">
        <v>1</v>
      </c>
      <c r="H585" s="35">
        <v>1664.9996000000001</v>
      </c>
      <c r="I585" s="42">
        <f>SUMPRODUCT($A$7:$G$7,Table7[[#This Row],[co-oif]:[southeast]])</f>
        <v>1684.6955770822894</v>
      </c>
      <c r="J585" s="37">
        <f>ABS((Table7[[#This Row],[charges($)]]-Table7[[#This Row],[new charge]])/Table7[[#This Row],[charges($)]])</f>
        <v>1.182941850694099E-2</v>
      </c>
      <c r="L585" s="26">
        <v>551</v>
      </c>
      <c r="M585" s="26">
        <v>14124.092921008212</v>
      </c>
      <c r="N585" s="26">
        <v>-733.53392100821293</v>
      </c>
    </row>
    <row r="586" spans="1:14">
      <c r="A586" s="21">
        <v>1</v>
      </c>
      <c r="B586" s="36">
        <v>31</v>
      </c>
      <c r="C586" s="37">
        <v>38.094999999999999</v>
      </c>
      <c r="D586" s="37">
        <v>1</v>
      </c>
      <c r="E586" s="37">
        <v>0</v>
      </c>
      <c r="F586" s="37">
        <v>1</v>
      </c>
      <c r="G586" s="37">
        <v>0</v>
      </c>
      <c r="H586" s="37">
        <v>58571.074480000003</v>
      </c>
      <c r="I586" s="42">
        <f>SUMPRODUCT($A$7:$G$7,Table7[[#This Row],[co-oif]:[southeast]])</f>
        <v>32799.869933416398</v>
      </c>
      <c r="J586" s="37">
        <f>ABS((Table7[[#This Row],[charges($)]]-Table7[[#This Row],[new charge]])/Table7[[#This Row],[charges($)]])</f>
        <v>0.43999883518243432</v>
      </c>
      <c r="L586" s="26">
        <v>552</v>
      </c>
      <c r="M586" s="26">
        <v>5082.0828148238124</v>
      </c>
      <c r="N586" s="26">
        <v>-1109.1581148238124</v>
      </c>
    </row>
    <row r="587" spans="1:14">
      <c r="A587" s="21">
        <v>1</v>
      </c>
      <c r="B587" s="34">
        <v>52</v>
      </c>
      <c r="C587" s="35">
        <v>30.2</v>
      </c>
      <c r="D587" s="35">
        <v>1</v>
      </c>
      <c r="E587" s="35">
        <v>1</v>
      </c>
      <c r="F587" s="35">
        <v>0</v>
      </c>
      <c r="G587" s="35">
        <v>0</v>
      </c>
      <c r="H587" s="35">
        <v>9724.5300000000007</v>
      </c>
      <c r="I587" s="42">
        <f>SUMPRODUCT($A$7:$G$7,Table7[[#This Row],[co-oif]:[southeast]])</f>
        <v>11565.458432358319</v>
      </c>
      <c r="J587" s="37">
        <f>ABS((Table7[[#This Row],[charges($)]]-Table7[[#This Row],[new charge]])/Table7[[#This Row],[charges($)]])</f>
        <v>0.18930770251706949</v>
      </c>
      <c r="L587" s="26">
        <v>553</v>
      </c>
      <c r="M587" s="26">
        <v>10727.818045327944</v>
      </c>
      <c r="N587" s="26">
        <v>2229.2999546720566</v>
      </c>
    </row>
    <row r="588" spans="1:14">
      <c r="A588" s="21">
        <v>1</v>
      </c>
      <c r="B588" s="36">
        <v>25</v>
      </c>
      <c r="C588" s="37">
        <v>23.465</v>
      </c>
      <c r="D588" s="37">
        <v>0</v>
      </c>
      <c r="E588" s="37">
        <v>0</v>
      </c>
      <c r="F588" s="37">
        <v>0</v>
      </c>
      <c r="G588" s="37">
        <v>0</v>
      </c>
      <c r="H588" s="37">
        <v>3206.4913499999998</v>
      </c>
      <c r="I588" s="42">
        <f>SUMPRODUCT($A$7:$G$7,Table7[[#This Row],[co-oif]:[southeast]])</f>
        <v>2036.8541760832022</v>
      </c>
      <c r="J588" s="37">
        <f>ABS((Table7[[#This Row],[charges($)]]-Table7[[#This Row],[new charge]])/Table7[[#This Row],[charges($)]])</f>
        <v>0.36477166043713094</v>
      </c>
      <c r="L588" s="26">
        <v>554</v>
      </c>
      <c r="M588" s="26">
        <v>12674.591026972619</v>
      </c>
      <c r="N588" s="26">
        <v>-1486.9343269726196</v>
      </c>
    </row>
    <row r="589" spans="1:14">
      <c r="A589" s="21">
        <v>1</v>
      </c>
      <c r="B589" s="34">
        <v>59</v>
      </c>
      <c r="C589" s="35">
        <v>25.46</v>
      </c>
      <c r="D589" s="35">
        <v>1</v>
      </c>
      <c r="E589" s="35">
        <v>1</v>
      </c>
      <c r="F589" s="35">
        <v>0</v>
      </c>
      <c r="G589" s="35">
        <v>0</v>
      </c>
      <c r="H589" s="35">
        <v>12913.992399999999</v>
      </c>
      <c r="I589" s="42">
        <f>SUMPRODUCT($A$7:$G$7,Table7[[#This Row],[co-oif]:[southeast]])</f>
        <v>11781.622366894038</v>
      </c>
      <c r="J589" s="37">
        <f>ABS((Table7[[#This Row],[charges($)]]-Table7[[#This Row],[new charge]])/Table7[[#This Row],[charges($)]])</f>
        <v>8.7685511810116981E-2</v>
      </c>
      <c r="L589" s="26">
        <v>555</v>
      </c>
      <c r="M589" s="26">
        <v>8001.4359323454546</v>
      </c>
      <c r="N589" s="26">
        <v>9877.4647476545433</v>
      </c>
    </row>
    <row r="590" spans="1:14">
      <c r="A590" s="21">
        <v>1</v>
      </c>
      <c r="B590" s="36">
        <v>19</v>
      </c>
      <c r="C590" s="37">
        <v>30.59</v>
      </c>
      <c r="D590" s="37">
        <v>0</v>
      </c>
      <c r="E590" s="37">
        <v>1</v>
      </c>
      <c r="F590" s="37">
        <v>0</v>
      </c>
      <c r="G590" s="37">
        <v>0</v>
      </c>
      <c r="H590" s="37">
        <v>1639.5631000000001</v>
      </c>
      <c r="I590" s="42">
        <f>SUMPRODUCT($A$7:$G$7,Table7[[#This Row],[co-oif]:[southeast]])</f>
        <v>2745.0225915944429</v>
      </c>
      <c r="J590" s="37">
        <f>ABS((Table7[[#This Row],[charges($)]]-Table7[[#This Row],[new charge]])/Table7[[#This Row],[charges($)]])</f>
        <v>0.67424028486274346</v>
      </c>
      <c r="L590" s="26">
        <v>556</v>
      </c>
      <c r="M590" s="26">
        <v>3728.5605502863291</v>
      </c>
      <c r="N590" s="26">
        <v>119.11344971367089</v>
      </c>
    </row>
    <row r="591" spans="1:14">
      <c r="A591" s="21">
        <v>1</v>
      </c>
      <c r="B591" s="34">
        <v>39</v>
      </c>
      <c r="C591" s="35">
        <v>45.43</v>
      </c>
      <c r="D591" s="35">
        <v>2</v>
      </c>
      <c r="E591" s="35">
        <v>1</v>
      </c>
      <c r="F591" s="35">
        <v>0</v>
      </c>
      <c r="G591" s="35">
        <v>1</v>
      </c>
      <c r="H591" s="35">
        <v>6356.2707</v>
      </c>
      <c r="I591" s="42">
        <f>SUMPRODUCT($A$7:$G$7,Table7[[#This Row],[co-oif]:[southeast]])</f>
        <v>13200.388694800566</v>
      </c>
      <c r="J591" s="37">
        <f>ABS((Table7[[#This Row],[charges($)]]-Table7[[#This Row],[new charge]])/Table7[[#This Row],[charges($)]])</f>
        <v>1.0767505535597415</v>
      </c>
      <c r="L591" s="26">
        <v>557</v>
      </c>
      <c r="M591" s="26">
        <v>11105.371101203958</v>
      </c>
      <c r="N591" s="26">
        <v>-2770.7815012039591</v>
      </c>
    </row>
    <row r="592" spans="1:14">
      <c r="A592" s="21">
        <v>1</v>
      </c>
      <c r="B592" s="36">
        <v>32</v>
      </c>
      <c r="C592" s="37">
        <v>23.65</v>
      </c>
      <c r="D592" s="37">
        <v>1</v>
      </c>
      <c r="E592" s="37">
        <v>0</v>
      </c>
      <c r="F592" s="37">
        <v>0</v>
      </c>
      <c r="G592" s="37">
        <v>1</v>
      </c>
      <c r="H592" s="37">
        <v>17626.239509999999</v>
      </c>
      <c r="I592" s="42">
        <f>SUMPRODUCT($A$7:$G$7,Table7[[#This Row],[co-oif]:[southeast]])</f>
        <v>3787.7353283755629</v>
      </c>
      <c r="J592" s="37">
        <f>ABS((Table7[[#This Row],[charges($)]]-Table7[[#This Row],[new charge]])/Table7[[#This Row],[charges($)]])</f>
        <v>0.78510814367258297</v>
      </c>
      <c r="L592" s="26">
        <v>558</v>
      </c>
      <c r="M592" s="26">
        <v>7230.2597872203587</v>
      </c>
      <c r="N592" s="26">
        <v>-3295.0798872203586</v>
      </c>
    </row>
    <row r="593" spans="1:14">
      <c r="A593" s="21">
        <v>1</v>
      </c>
      <c r="B593" s="34">
        <v>19</v>
      </c>
      <c r="C593" s="35">
        <v>20.7</v>
      </c>
      <c r="D593" s="35">
        <v>0</v>
      </c>
      <c r="E593" s="35">
        <v>1</v>
      </c>
      <c r="F593" s="35">
        <v>0</v>
      </c>
      <c r="G593" s="35">
        <v>0</v>
      </c>
      <c r="H593" s="35">
        <v>1242.816</v>
      </c>
      <c r="I593" s="42">
        <f>SUMPRODUCT($A$7:$G$7,Table7[[#This Row],[co-oif]:[southeast]])</f>
        <v>-557.87290501438542</v>
      </c>
      <c r="J593" s="37">
        <f>ABS((Table7[[#This Row],[charges($)]]-Table7[[#This Row],[new charge]])/Table7[[#This Row],[charges($)]])</f>
        <v>1.448878116321632</v>
      </c>
      <c r="L593" s="26">
        <v>559</v>
      </c>
      <c r="M593" s="26">
        <v>33433.398097237739</v>
      </c>
      <c r="N593" s="26">
        <v>6550.0278527622577</v>
      </c>
    </row>
    <row r="594" spans="1:14">
      <c r="A594" s="21">
        <v>1</v>
      </c>
      <c r="B594" s="36">
        <v>33</v>
      </c>
      <c r="C594" s="37">
        <v>28.27</v>
      </c>
      <c r="D594" s="37">
        <v>1</v>
      </c>
      <c r="E594" s="37">
        <v>0</v>
      </c>
      <c r="F594" s="37">
        <v>0</v>
      </c>
      <c r="G594" s="37">
        <v>1</v>
      </c>
      <c r="H594" s="37">
        <v>4779.6022999999996</v>
      </c>
      <c r="I594" s="42">
        <f>SUMPRODUCT($A$7:$G$7,Table7[[#This Row],[co-oif]:[southeast]])</f>
        <v>5587.6663745522737</v>
      </c>
      <c r="J594" s="37">
        <f>ABS((Table7[[#This Row],[charges($)]]-Table7[[#This Row],[new charge]])/Table7[[#This Row],[charges($)]])</f>
        <v>0.1690651279819399</v>
      </c>
      <c r="L594" s="26">
        <v>560</v>
      </c>
      <c r="M594" s="26">
        <v>4394.8005241776191</v>
      </c>
      <c r="N594" s="26">
        <v>-2748.3708241776194</v>
      </c>
    </row>
    <row r="595" spans="1:14">
      <c r="A595" s="21">
        <v>1</v>
      </c>
      <c r="B595" s="34">
        <v>21</v>
      </c>
      <c r="C595" s="35">
        <v>20.234999999999999</v>
      </c>
      <c r="D595" s="35">
        <v>3</v>
      </c>
      <c r="E595" s="35">
        <v>1</v>
      </c>
      <c r="F595" s="35">
        <v>0</v>
      </c>
      <c r="G595" s="35">
        <v>0</v>
      </c>
      <c r="H595" s="35">
        <v>3861.2096499999998</v>
      </c>
      <c r="I595" s="42">
        <f>SUMPRODUCT($A$7:$G$7,Table7[[#This Row],[co-oif]:[southeast]])</f>
        <v>1207.8106179533509</v>
      </c>
      <c r="J595" s="37">
        <f>ABS((Table7[[#This Row],[charges($)]]-Table7[[#This Row],[new charge]])/Table7[[#This Row],[charges($)]])</f>
        <v>0.68719372232135834</v>
      </c>
      <c r="L595" s="26">
        <v>561</v>
      </c>
      <c r="M595" s="26">
        <v>7198.3772692192106</v>
      </c>
      <c r="N595" s="26">
        <v>1995.4612307807893</v>
      </c>
    </row>
    <row r="596" spans="1:14">
      <c r="A596" s="21">
        <v>1</v>
      </c>
      <c r="B596" s="36">
        <v>34</v>
      </c>
      <c r="C596" s="37">
        <v>30.21</v>
      </c>
      <c r="D596" s="37">
        <v>1</v>
      </c>
      <c r="E596" s="37">
        <v>0</v>
      </c>
      <c r="F596" s="37">
        <v>1</v>
      </c>
      <c r="G596" s="37">
        <v>0</v>
      </c>
      <c r="H596" s="37">
        <v>43943.876100000001</v>
      </c>
      <c r="I596" s="42">
        <f>SUMPRODUCT($A$7:$G$7,Table7[[#This Row],[co-oif]:[southeast]])</f>
        <v>30937.634500282322</v>
      </c>
      <c r="J596" s="37">
        <f>ABS((Table7[[#This Row],[charges($)]]-Table7[[#This Row],[new charge]])/Table7[[#This Row],[charges($)]])</f>
        <v>0.29597392751882623</v>
      </c>
      <c r="L596" s="26">
        <v>562</v>
      </c>
      <c r="M596" s="26">
        <v>12567.942823155156</v>
      </c>
      <c r="N596" s="26">
        <v>-1644.0096231551561</v>
      </c>
    </row>
    <row r="597" spans="1:14">
      <c r="A597" s="21">
        <v>1</v>
      </c>
      <c r="B597" s="34">
        <v>61</v>
      </c>
      <c r="C597" s="35">
        <v>35.909999999999997</v>
      </c>
      <c r="D597" s="35">
        <v>0</v>
      </c>
      <c r="E597" s="35">
        <v>0</v>
      </c>
      <c r="F597" s="35">
        <v>0</v>
      </c>
      <c r="G597" s="35">
        <v>0</v>
      </c>
      <c r="H597" s="35">
        <v>13635.6379</v>
      </c>
      <c r="I597" s="42">
        <f>SUMPRODUCT($A$7:$G$7,Table7[[#This Row],[co-oif]:[southeast]])</f>
        <v>15445.793017344296</v>
      </c>
      <c r="J597" s="37">
        <f>ABS((Table7[[#This Row],[charges($)]]-Table7[[#This Row],[new charge]])/Table7[[#This Row],[charges($)]])</f>
        <v>0.13275177374314823</v>
      </c>
      <c r="L597" s="26">
        <v>563</v>
      </c>
      <c r="M597" s="26">
        <v>4771.1364666342979</v>
      </c>
      <c r="N597" s="26">
        <v>-2277.114466634298</v>
      </c>
    </row>
    <row r="598" spans="1:14">
      <c r="A598" s="21">
        <v>1</v>
      </c>
      <c r="B598" s="36">
        <v>38</v>
      </c>
      <c r="C598" s="37">
        <v>30.69</v>
      </c>
      <c r="D598" s="37">
        <v>1</v>
      </c>
      <c r="E598" s="37">
        <v>0</v>
      </c>
      <c r="F598" s="37">
        <v>0</v>
      </c>
      <c r="G598" s="37">
        <v>1</v>
      </c>
      <c r="H598" s="37">
        <v>5976.8311000000003</v>
      </c>
      <c r="I598" s="42">
        <f>SUMPRODUCT($A$7:$G$7,Table7[[#This Row],[co-oif]:[southeast]])</f>
        <v>7680.9637823953199</v>
      </c>
      <c r="J598" s="37">
        <f>ABS((Table7[[#This Row],[charges($)]]-Table7[[#This Row],[new charge]])/Table7[[#This Row],[charges($)]])</f>
        <v>0.28512311187701445</v>
      </c>
      <c r="L598" s="26">
        <v>564</v>
      </c>
      <c r="M598" s="26">
        <v>15338.229621698478</v>
      </c>
      <c r="N598" s="26">
        <v>-6279.4993216984785</v>
      </c>
    </row>
    <row r="599" spans="1:14">
      <c r="A599" s="21">
        <v>1</v>
      </c>
      <c r="B599" s="34">
        <v>58</v>
      </c>
      <c r="C599" s="35">
        <v>29</v>
      </c>
      <c r="D599" s="35">
        <v>0</v>
      </c>
      <c r="E599" s="35">
        <v>0</v>
      </c>
      <c r="F599" s="35">
        <v>0</v>
      </c>
      <c r="G599" s="35">
        <v>0</v>
      </c>
      <c r="H599" s="35">
        <v>11842.441999999999</v>
      </c>
      <c r="I599" s="42">
        <f>SUMPRODUCT($A$7:$G$7,Table7[[#This Row],[co-oif]:[southeast]])</f>
        <v>12367.043731335034</v>
      </c>
      <c r="J599" s="37">
        <f>ABS((Table7[[#This Row],[charges($)]]-Table7[[#This Row],[new charge]])/Table7[[#This Row],[charges($)]])</f>
        <v>4.4298442106369185E-2</v>
      </c>
      <c r="L599" s="26">
        <v>565</v>
      </c>
      <c r="M599" s="26">
        <v>3487.0825987931557</v>
      </c>
      <c r="N599" s="26">
        <v>-685.82379879315567</v>
      </c>
    </row>
    <row r="600" spans="1:14">
      <c r="A600" s="21">
        <v>1</v>
      </c>
      <c r="B600" s="36">
        <v>47</v>
      </c>
      <c r="C600" s="37">
        <v>19.57</v>
      </c>
      <c r="D600" s="37">
        <v>1</v>
      </c>
      <c r="E600" s="37">
        <v>1</v>
      </c>
      <c r="F600" s="37">
        <v>0</v>
      </c>
      <c r="G600" s="37">
        <v>0</v>
      </c>
      <c r="H600" s="37">
        <v>8428.0692999999992</v>
      </c>
      <c r="I600" s="42">
        <f>SUMPRODUCT($A$7:$G$7,Table7[[#This Row],[co-oif]:[southeast]])</f>
        <v>6730.3236102424235</v>
      </c>
      <c r="J600" s="37">
        <f>ABS((Table7[[#This Row],[charges($)]]-Table7[[#This Row],[new charge]])/Table7[[#This Row],[charges($)]])</f>
        <v>0.20143945538719951</v>
      </c>
      <c r="L600" s="26">
        <v>566</v>
      </c>
      <c r="M600" s="26">
        <v>2842.4871616272703</v>
      </c>
      <c r="N600" s="26">
        <v>-714.05611162727018</v>
      </c>
    </row>
    <row r="601" spans="1:14">
      <c r="A601" s="21">
        <v>1</v>
      </c>
      <c r="B601" s="34">
        <v>20</v>
      </c>
      <c r="C601" s="35">
        <v>31.13</v>
      </c>
      <c r="D601" s="35">
        <v>2</v>
      </c>
      <c r="E601" s="35">
        <v>1</v>
      </c>
      <c r="F601" s="35">
        <v>0</v>
      </c>
      <c r="G601" s="35">
        <v>1</v>
      </c>
      <c r="H601" s="35">
        <v>2566.4706999999999</v>
      </c>
      <c r="I601" s="42">
        <f>SUMPRODUCT($A$7:$G$7,Table7[[#This Row],[co-oif]:[southeast]])</f>
        <v>3541.3106567572104</v>
      </c>
      <c r="J601" s="37">
        <f>ABS((Table7[[#This Row],[charges($)]]-Table7[[#This Row],[new charge]])/Table7[[#This Row],[charges($)]])</f>
        <v>0.37983677614445804</v>
      </c>
      <c r="L601" s="26">
        <v>567</v>
      </c>
      <c r="M601" s="26">
        <v>11557.879014682365</v>
      </c>
      <c r="N601" s="26">
        <v>-5184.3216646823648</v>
      </c>
    </row>
    <row r="602" spans="1:14">
      <c r="A602" s="21">
        <v>1</v>
      </c>
      <c r="B602" s="36">
        <v>21</v>
      </c>
      <c r="C602" s="37">
        <v>21.85</v>
      </c>
      <c r="D602" s="37">
        <v>1</v>
      </c>
      <c r="E602" s="37">
        <v>0</v>
      </c>
      <c r="F602" s="37">
        <v>1</v>
      </c>
      <c r="G602" s="37">
        <v>0</v>
      </c>
      <c r="H602" s="37">
        <v>15359.104499999999</v>
      </c>
      <c r="I602" s="42">
        <f>SUMPRODUCT($A$7:$G$7,Table7[[#This Row],[co-oif]:[southeast]])</f>
        <v>24804.425457586352</v>
      </c>
      <c r="J602" s="37">
        <f>ABS((Table7[[#This Row],[charges($)]]-Table7[[#This Row],[new charge]])/Table7[[#This Row],[charges($)]])</f>
        <v>0.61496560281794765</v>
      </c>
      <c r="L602" s="26">
        <v>568</v>
      </c>
      <c r="M602" s="26">
        <v>9337.4474565135552</v>
      </c>
      <c r="N602" s="26">
        <v>-2080.724356513555</v>
      </c>
    </row>
    <row r="603" spans="1:14">
      <c r="A603" s="21">
        <v>1</v>
      </c>
      <c r="B603" s="34">
        <v>41</v>
      </c>
      <c r="C603" s="35">
        <v>40.26</v>
      </c>
      <c r="D603" s="35">
        <v>0</v>
      </c>
      <c r="E603" s="35">
        <v>1</v>
      </c>
      <c r="F603" s="35">
        <v>0</v>
      </c>
      <c r="G603" s="35">
        <v>1</v>
      </c>
      <c r="H603" s="35">
        <v>5709.1643999999997</v>
      </c>
      <c r="I603" s="42">
        <f>SUMPRODUCT($A$7:$G$7,Table7[[#This Row],[co-oif]:[southeast]])</f>
        <v>11049.886048187751</v>
      </c>
      <c r="J603" s="37">
        <f>ABS((Table7[[#This Row],[charges($)]]-Table7[[#This Row],[new charge]])/Table7[[#This Row],[charges($)]])</f>
        <v>0.93546467994296179</v>
      </c>
      <c r="L603" s="26">
        <v>569</v>
      </c>
      <c r="M603" s="26">
        <v>13367.234547773751</v>
      </c>
      <c r="N603" s="26">
        <v>-1814.3305477737504</v>
      </c>
    </row>
    <row r="604" spans="1:14">
      <c r="A604" s="21">
        <v>1</v>
      </c>
      <c r="B604" s="36">
        <v>46</v>
      </c>
      <c r="C604" s="37">
        <v>33.725000000000001</v>
      </c>
      <c r="D604" s="37">
        <v>1</v>
      </c>
      <c r="E604" s="37">
        <v>0</v>
      </c>
      <c r="F604" s="37">
        <v>0</v>
      </c>
      <c r="G604" s="37">
        <v>0</v>
      </c>
      <c r="H604" s="37">
        <v>8823.9857499999998</v>
      </c>
      <c r="I604" s="42">
        <f>SUMPRODUCT($A$7:$G$7,Table7[[#This Row],[co-oif]:[southeast]])</f>
        <v>11329.741666050879</v>
      </c>
      <c r="J604" s="37">
        <f>ABS((Table7[[#This Row],[charges($)]]-Table7[[#This Row],[new charge]])/Table7[[#This Row],[charges($)]])</f>
        <v>0.28397098397975984</v>
      </c>
      <c r="L604" s="26">
        <v>570</v>
      </c>
      <c r="M604" s="26">
        <v>38333.908181947794</v>
      </c>
      <c r="N604" s="26">
        <v>7368.1141680522051</v>
      </c>
    </row>
    <row r="605" spans="1:14">
      <c r="A605" s="21">
        <v>1</v>
      </c>
      <c r="B605" s="34">
        <v>42</v>
      </c>
      <c r="C605" s="35">
        <v>29.48</v>
      </c>
      <c r="D605" s="35">
        <v>2</v>
      </c>
      <c r="E605" s="35">
        <v>0</v>
      </c>
      <c r="F605" s="35">
        <v>0</v>
      </c>
      <c r="G605" s="35">
        <v>1</v>
      </c>
      <c r="H605" s="35">
        <v>7640.3091999999997</v>
      </c>
      <c r="I605" s="42">
        <f>SUMPRODUCT($A$7:$G$7,Table7[[#This Row],[co-oif]:[southeast]])</f>
        <v>8773.9315720458962</v>
      </c>
      <c r="J605" s="37">
        <f>ABS((Table7[[#This Row],[charges($)]]-Table7[[#This Row],[new charge]])/Table7[[#This Row],[charges($)]])</f>
        <v>0.14837388675917679</v>
      </c>
      <c r="L605" s="26">
        <v>571</v>
      </c>
      <c r="M605" s="26">
        <v>5460.8644124350712</v>
      </c>
      <c r="N605" s="26">
        <v>-1699.5724124350713</v>
      </c>
    </row>
    <row r="606" spans="1:14">
      <c r="A606" s="21">
        <v>1</v>
      </c>
      <c r="B606" s="36">
        <v>34</v>
      </c>
      <c r="C606" s="37">
        <v>33.25</v>
      </c>
      <c r="D606" s="37">
        <v>1</v>
      </c>
      <c r="E606" s="37">
        <v>0</v>
      </c>
      <c r="F606" s="37">
        <v>0</v>
      </c>
      <c r="G606" s="37">
        <v>0</v>
      </c>
      <c r="H606" s="37">
        <v>5594.8455000000004</v>
      </c>
      <c r="I606" s="42">
        <f>SUMPRODUCT($A$7:$G$7,Table7[[#This Row],[co-oif]:[southeast]])</f>
        <v>8086.8533355000518</v>
      </c>
      <c r="J606" s="37">
        <f>ABS((Table7[[#This Row],[charges($)]]-Table7[[#This Row],[new charge]])/Table7[[#This Row],[charges($)]])</f>
        <v>0.44541137650718887</v>
      </c>
      <c r="L606" s="26">
        <v>572</v>
      </c>
      <c r="M606" s="26">
        <v>4744.6941393741681</v>
      </c>
      <c r="N606" s="26">
        <v>-2525.2490393741682</v>
      </c>
    </row>
    <row r="607" spans="1:14">
      <c r="A607" s="21">
        <v>1</v>
      </c>
      <c r="B607" s="34">
        <v>43</v>
      </c>
      <c r="C607" s="35">
        <v>32.6</v>
      </c>
      <c r="D607" s="35">
        <v>2</v>
      </c>
      <c r="E607" s="35">
        <v>1</v>
      </c>
      <c r="F607" s="35">
        <v>0</v>
      </c>
      <c r="G607" s="35">
        <v>0</v>
      </c>
      <c r="H607" s="35">
        <v>7441.5010000000002</v>
      </c>
      <c r="I607" s="42">
        <f>SUMPRODUCT($A$7:$G$7,Table7[[#This Row],[co-oif]:[southeast]])</f>
        <v>10522.756015956778</v>
      </c>
      <c r="J607" s="37">
        <f>ABS((Table7[[#This Row],[charges($)]]-Table7[[#This Row],[new charge]])/Table7[[#This Row],[charges($)]])</f>
        <v>0.4140636433371141</v>
      </c>
      <c r="L607" s="26">
        <v>573</v>
      </c>
      <c r="M607" s="26">
        <v>10244.933022550038</v>
      </c>
      <c r="N607" s="26">
        <v>-5491.2962225500378</v>
      </c>
    </row>
    <row r="608" spans="1:14">
      <c r="A608" s="21">
        <v>1</v>
      </c>
      <c r="B608" s="36">
        <v>52</v>
      </c>
      <c r="C608" s="37">
        <v>37.524999999999999</v>
      </c>
      <c r="D608" s="37">
        <v>2</v>
      </c>
      <c r="E608" s="37">
        <v>0</v>
      </c>
      <c r="F608" s="37">
        <v>0</v>
      </c>
      <c r="G608" s="37">
        <v>0</v>
      </c>
      <c r="H608" s="37">
        <v>33471.971890000001</v>
      </c>
      <c r="I608" s="42">
        <f>SUMPRODUCT($A$7:$G$7,Table7[[#This Row],[co-oif]:[southeast]])</f>
        <v>14609.907447887497</v>
      </c>
      <c r="J608" s="37">
        <f>ABS((Table7[[#This Row],[charges($)]]-Table7[[#This Row],[new charge]])/Table7[[#This Row],[charges($)]])</f>
        <v>0.56351817287907335</v>
      </c>
      <c r="L608" s="26">
        <v>574</v>
      </c>
      <c r="M608" s="26">
        <v>16489.057239311405</v>
      </c>
      <c r="N608" s="26">
        <v>15130.943820688593</v>
      </c>
    </row>
    <row r="609" spans="1:14">
      <c r="A609" s="21">
        <v>1</v>
      </c>
      <c r="B609" s="34">
        <v>18</v>
      </c>
      <c r="C609" s="35">
        <v>39.159999999999997</v>
      </c>
      <c r="D609" s="35">
        <v>0</v>
      </c>
      <c r="E609" s="35">
        <v>0</v>
      </c>
      <c r="F609" s="35">
        <v>0</v>
      </c>
      <c r="G609" s="35">
        <v>1</v>
      </c>
      <c r="H609" s="35">
        <v>1633.0444</v>
      </c>
      <c r="I609" s="42">
        <f>SUMPRODUCT($A$7:$G$7,Table7[[#This Row],[co-oif]:[southeast]])</f>
        <v>4900.2273039380798</v>
      </c>
      <c r="J609" s="37">
        <f>ABS((Table7[[#This Row],[charges($)]]-Table7[[#This Row],[new charge]])/Table7[[#This Row],[charges($)]])</f>
        <v>2.0006699780716803</v>
      </c>
      <c r="L609" s="26">
        <v>575</v>
      </c>
      <c r="M609" s="26">
        <v>14816.31309073157</v>
      </c>
      <c r="N609" s="26">
        <v>-1592.2560407315705</v>
      </c>
    </row>
    <row r="610" spans="1:14">
      <c r="A610" s="21">
        <v>1</v>
      </c>
      <c r="B610" s="36">
        <v>51</v>
      </c>
      <c r="C610" s="37">
        <v>31.635000000000002</v>
      </c>
      <c r="D610" s="37">
        <v>0</v>
      </c>
      <c r="E610" s="37">
        <v>1</v>
      </c>
      <c r="F610" s="37">
        <v>0</v>
      </c>
      <c r="G610" s="37">
        <v>0</v>
      </c>
      <c r="H610" s="37">
        <v>9174.1356500000002</v>
      </c>
      <c r="I610" s="42">
        <f>SUMPRODUCT($A$7:$G$7,Table7[[#This Row],[co-oif]:[southeast]])</f>
        <v>11318.696309421754</v>
      </c>
      <c r="J610" s="37">
        <f>ABS((Table7[[#This Row],[charges($)]]-Table7[[#This Row],[new charge]])/Table7[[#This Row],[charges($)]])</f>
        <v>0.23376160340748323</v>
      </c>
      <c r="L610" s="26">
        <v>576</v>
      </c>
      <c r="M610" s="26">
        <v>11755.891177361915</v>
      </c>
      <c r="N610" s="26">
        <v>467.007122638086</v>
      </c>
    </row>
    <row r="611" spans="1:14">
      <c r="A611" s="21">
        <v>1</v>
      </c>
      <c r="B611" s="34">
        <v>56</v>
      </c>
      <c r="C611" s="35">
        <v>25.3</v>
      </c>
      <c r="D611" s="35">
        <v>0</v>
      </c>
      <c r="E611" s="35">
        <v>0</v>
      </c>
      <c r="F611" s="35">
        <v>0</v>
      </c>
      <c r="G611" s="35">
        <v>0</v>
      </c>
      <c r="H611" s="35">
        <v>11070.535</v>
      </c>
      <c r="I611" s="42">
        <f>SUMPRODUCT($A$7:$G$7,Table7[[#This Row],[co-oif]:[southeast]])</f>
        <v>10617.337458113356</v>
      </c>
      <c r="J611" s="37">
        <f>ABS((Table7[[#This Row],[charges($)]]-Table7[[#This Row],[new charge]])/Table7[[#This Row],[charges($)]])</f>
        <v>4.093727555955011E-2</v>
      </c>
      <c r="L611" s="26">
        <v>577</v>
      </c>
      <c r="M611" s="26">
        <v>1684.6955770822894</v>
      </c>
      <c r="N611" s="26">
        <v>-19.695977082289346</v>
      </c>
    </row>
    <row r="612" spans="1:14">
      <c r="A612" s="21">
        <v>1</v>
      </c>
      <c r="B612" s="36">
        <v>64</v>
      </c>
      <c r="C612" s="37">
        <v>39.049999999999997</v>
      </c>
      <c r="D612" s="37">
        <v>3</v>
      </c>
      <c r="E612" s="37">
        <v>0</v>
      </c>
      <c r="F612" s="37">
        <v>0</v>
      </c>
      <c r="G612" s="37">
        <v>1</v>
      </c>
      <c r="H612" s="37">
        <v>16085.127500000001</v>
      </c>
      <c r="I612" s="42">
        <f>SUMPRODUCT($A$7:$G$7,Table7[[#This Row],[co-oif]:[southeast]])</f>
        <v>18093.405812235487</v>
      </c>
      <c r="J612" s="37">
        <f>ABS((Table7[[#This Row],[charges($)]]-Table7[[#This Row],[new charge]])/Table7[[#This Row],[charges($)]])</f>
        <v>0.12485311740522334</v>
      </c>
      <c r="L612" s="26">
        <v>578</v>
      </c>
      <c r="M612" s="26">
        <v>32799.869933416398</v>
      </c>
      <c r="N612" s="26">
        <v>25771.204546583605</v>
      </c>
    </row>
    <row r="613" spans="1:14">
      <c r="A613" s="21">
        <v>1</v>
      </c>
      <c r="B613" s="34">
        <v>19</v>
      </c>
      <c r="C613" s="35">
        <v>28.31</v>
      </c>
      <c r="D613" s="35">
        <v>0</v>
      </c>
      <c r="E613" s="35">
        <v>0</v>
      </c>
      <c r="F613" s="35">
        <v>1</v>
      </c>
      <c r="G613" s="35">
        <v>0</v>
      </c>
      <c r="H613" s="35">
        <v>17468.983899999999</v>
      </c>
      <c r="I613" s="42">
        <f>SUMPRODUCT($A$7:$G$7,Table7[[#This Row],[co-oif]:[southeast]])</f>
        <v>25978.806814741241</v>
      </c>
      <c r="J613" s="37">
        <f>ABS((Table7[[#This Row],[charges($)]]-Table7[[#This Row],[new charge]])/Table7[[#This Row],[charges($)]])</f>
        <v>0.48713897519484478</v>
      </c>
      <c r="L613" s="26">
        <v>579</v>
      </c>
      <c r="M613" s="26">
        <v>11565.458432358319</v>
      </c>
      <c r="N613" s="26">
        <v>-1840.9284323583179</v>
      </c>
    </row>
    <row r="614" spans="1:14">
      <c r="A614" s="21">
        <v>1</v>
      </c>
      <c r="B614" s="36">
        <v>51</v>
      </c>
      <c r="C614" s="37">
        <v>34.1</v>
      </c>
      <c r="D614" s="37">
        <v>0</v>
      </c>
      <c r="E614" s="37">
        <v>0</v>
      </c>
      <c r="F614" s="37">
        <v>0</v>
      </c>
      <c r="G614" s="37">
        <v>1</v>
      </c>
      <c r="H614" s="37">
        <v>9283.5619999999999</v>
      </c>
      <c r="I614" s="42">
        <f>SUMPRODUCT($A$7:$G$7,Table7[[#This Row],[co-oif]:[southeast]])</f>
        <v>11692.077345886522</v>
      </c>
      <c r="J614" s="37">
        <f>ABS((Table7[[#This Row],[charges($)]]-Table7[[#This Row],[new charge]])/Table7[[#This Row],[charges($)]])</f>
        <v>0.25943870961237964</v>
      </c>
      <c r="L614" s="26">
        <v>580</v>
      </c>
      <c r="M614" s="26">
        <v>2036.8541760832022</v>
      </c>
      <c r="N614" s="26">
        <v>1169.6371739167976</v>
      </c>
    </row>
    <row r="615" spans="1:14">
      <c r="A615" s="21">
        <v>1</v>
      </c>
      <c r="B615" s="34">
        <v>27</v>
      </c>
      <c r="C615" s="35">
        <v>25.175000000000001</v>
      </c>
      <c r="D615" s="35">
        <v>0</v>
      </c>
      <c r="E615" s="35">
        <v>0</v>
      </c>
      <c r="F615" s="35">
        <v>0</v>
      </c>
      <c r="G615" s="35">
        <v>0</v>
      </c>
      <c r="H615" s="35">
        <v>3558.6202499999999</v>
      </c>
      <c r="I615" s="42">
        <f>SUMPRODUCT($A$7:$G$7,Table7[[#This Row],[co-oif]:[southeast]])</f>
        <v>3121.9737922521454</v>
      </c>
      <c r="J615" s="37">
        <f>ABS((Table7[[#This Row],[charges($)]]-Table7[[#This Row],[new charge]])/Table7[[#This Row],[charges($)]])</f>
        <v>0.12270105464269603</v>
      </c>
      <c r="L615" s="26">
        <v>581</v>
      </c>
      <c r="M615" s="26">
        <v>11781.622366894038</v>
      </c>
      <c r="N615" s="26">
        <v>1132.3700331059608</v>
      </c>
    </row>
    <row r="616" spans="1:14">
      <c r="A616" s="21">
        <v>1</v>
      </c>
      <c r="B616" s="36">
        <v>59</v>
      </c>
      <c r="C616" s="37">
        <v>23.655000000000001</v>
      </c>
      <c r="D616" s="37">
        <v>0</v>
      </c>
      <c r="E616" s="37">
        <v>0</v>
      </c>
      <c r="F616" s="37">
        <v>1</v>
      </c>
      <c r="G616" s="37">
        <v>0</v>
      </c>
      <c r="H616" s="37">
        <v>25678.778450000002</v>
      </c>
      <c r="I616" s="42">
        <f>SUMPRODUCT($A$7:$G$7,Table7[[#This Row],[co-oif]:[southeast]])</f>
        <v>34705.06116837934</v>
      </c>
      <c r="J616" s="37">
        <f>ABS((Table7[[#This Row],[charges($)]]-Table7[[#This Row],[new charge]])/Table7[[#This Row],[charges($)]])</f>
        <v>0.35150748062080567</v>
      </c>
      <c r="L616" s="26">
        <v>582</v>
      </c>
      <c r="M616" s="26">
        <v>2745.0225915944429</v>
      </c>
      <c r="N616" s="26">
        <v>-1105.4594915944429</v>
      </c>
    </row>
    <row r="617" spans="1:14">
      <c r="A617" s="21">
        <v>1</v>
      </c>
      <c r="B617" s="34">
        <v>28</v>
      </c>
      <c r="C617" s="35">
        <v>26.98</v>
      </c>
      <c r="D617" s="35">
        <v>2</v>
      </c>
      <c r="E617" s="35">
        <v>1</v>
      </c>
      <c r="F617" s="35">
        <v>0</v>
      </c>
      <c r="G617" s="35">
        <v>0</v>
      </c>
      <c r="H617" s="35">
        <v>4435.0941999999995</v>
      </c>
      <c r="I617" s="42">
        <f>SUMPRODUCT($A$7:$G$7,Table7[[#This Row],[co-oif]:[southeast]])</f>
        <v>4790.5633489937172</v>
      </c>
      <c r="J617" s="37">
        <f>ABS((Table7[[#This Row],[charges($)]]-Table7[[#This Row],[new charge]])/Table7[[#This Row],[charges($)]])</f>
        <v>8.0149176762405114E-2</v>
      </c>
      <c r="L617" s="26">
        <v>583</v>
      </c>
      <c r="M617" s="26">
        <v>13200.388694800566</v>
      </c>
      <c r="N617" s="26">
        <v>-6844.1179948005656</v>
      </c>
    </row>
    <row r="618" spans="1:14">
      <c r="A618" s="21">
        <v>1</v>
      </c>
      <c r="B618" s="36">
        <v>30</v>
      </c>
      <c r="C618" s="37">
        <v>37.799999999999997</v>
      </c>
      <c r="D618" s="37">
        <v>2</v>
      </c>
      <c r="E618" s="37">
        <v>1</v>
      </c>
      <c r="F618" s="37">
        <v>1</v>
      </c>
      <c r="G618" s="37">
        <v>0</v>
      </c>
      <c r="H618" s="37">
        <v>39241.442000000003</v>
      </c>
      <c r="I618" s="42">
        <f>SUMPRODUCT($A$7:$G$7,Table7[[#This Row],[co-oif]:[southeast]])</f>
        <v>32784.116332553342</v>
      </c>
      <c r="J618" s="37">
        <f>ABS((Table7[[#This Row],[charges($)]]-Table7[[#This Row],[new charge]])/Table7[[#This Row],[charges($)]])</f>
        <v>0.16455373040182011</v>
      </c>
      <c r="L618" s="26">
        <v>584</v>
      </c>
      <c r="M618" s="26">
        <v>3787.7353283755629</v>
      </c>
      <c r="N618" s="26">
        <v>13838.504181624437</v>
      </c>
    </row>
    <row r="619" spans="1:14">
      <c r="A619" s="21">
        <v>1</v>
      </c>
      <c r="B619" s="34">
        <v>47</v>
      </c>
      <c r="C619" s="35">
        <v>29.37</v>
      </c>
      <c r="D619" s="35">
        <v>1</v>
      </c>
      <c r="E619" s="35">
        <v>0</v>
      </c>
      <c r="F619" s="35">
        <v>0</v>
      </c>
      <c r="G619" s="35">
        <v>1</v>
      </c>
      <c r="H619" s="35">
        <v>8547.6913000000004</v>
      </c>
      <c r="I619" s="42">
        <f>SUMPRODUCT($A$7:$G$7,Table7[[#This Row],[co-oif]:[southeast]])</f>
        <v>9553.3243097633858</v>
      </c>
      <c r="J619" s="37">
        <f>ABS((Table7[[#This Row],[charges($)]]-Table7[[#This Row],[new charge]])/Table7[[#This Row],[charges($)]])</f>
        <v>0.11764966404008827</v>
      </c>
      <c r="L619" s="26">
        <v>585</v>
      </c>
      <c r="M619" s="26">
        <v>-557.87290501438542</v>
      </c>
      <c r="N619" s="26">
        <v>1800.6889050143855</v>
      </c>
    </row>
    <row r="620" spans="1:14">
      <c r="A620" s="21">
        <v>1</v>
      </c>
      <c r="B620" s="36">
        <v>38</v>
      </c>
      <c r="C620" s="37">
        <v>34.799999999999997</v>
      </c>
      <c r="D620" s="37">
        <v>2</v>
      </c>
      <c r="E620" s="37">
        <v>0</v>
      </c>
      <c r="F620" s="37">
        <v>0</v>
      </c>
      <c r="G620" s="37">
        <v>0</v>
      </c>
      <c r="H620" s="37">
        <v>6571.5439999999999</v>
      </c>
      <c r="I620" s="42">
        <f>SUMPRODUCT($A$7:$G$7,Table7[[#This Row],[co-oif]:[southeast]])</f>
        <v>10101.559403274025</v>
      </c>
      <c r="J620" s="37">
        <f>ABS((Table7[[#This Row],[charges($)]]-Table7[[#This Row],[new charge]])/Table7[[#This Row],[charges($)]])</f>
        <v>0.53716682156796403</v>
      </c>
      <c r="L620" s="26">
        <v>586</v>
      </c>
      <c r="M620" s="26">
        <v>5587.6663745522737</v>
      </c>
      <c r="N620" s="26">
        <v>-808.06407455227418</v>
      </c>
    </row>
    <row r="621" spans="1:14">
      <c r="A621" s="21">
        <v>1</v>
      </c>
      <c r="B621" s="34">
        <v>18</v>
      </c>
      <c r="C621" s="35">
        <v>33.155000000000001</v>
      </c>
      <c r="D621" s="35">
        <v>0</v>
      </c>
      <c r="E621" s="35">
        <v>0</v>
      </c>
      <c r="F621" s="35">
        <v>0</v>
      </c>
      <c r="G621" s="35">
        <v>0</v>
      </c>
      <c r="H621" s="35">
        <v>2207.6974500000001</v>
      </c>
      <c r="I621" s="42">
        <f>SUMPRODUCT($A$7:$G$7,Table7[[#This Row],[co-oif]:[southeast]])</f>
        <v>3473.8078055731366</v>
      </c>
      <c r="J621" s="37">
        <f>ABS((Table7[[#This Row],[charges($)]]-Table7[[#This Row],[new charge]])/Table7[[#This Row],[charges($)]])</f>
        <v>0.57349812836588476</v>
      </c>
      <c r="L621" s="26">
        <v>587</v>
      </c>
      <c r="M621" s="26">
        <v>1207.8106179533509</v>
      </c>
      <c r="N621" s="26">
        <v>2653.3990320466492</v>
      </c>
    </row>
    <row r="622" spans="1:14">
      <c r="A622" s="21">
        <v>1</v>
      </c>
      <c r="B622" s="36">
        <v>34</v>
      </c>
      <c r="C622" s="37">
        <v>19</v>
      </c>
      <c r="D622" s="37">
        <v>3</v>
      </c>
      <c r="E622" s="37">
        <v>0</v>
      </c>
      <c r="F622" s="37">
        <v>0</v>
      </c>
      <c r="G622" s="37">
        <v>0</v>
      </c>
      <c r="H622" s="37">
        <v>6753.0379999999996</v>
      </c>
      <c r="I622" s="42">
        <f>SUMPRODUCT($A$7:$G$7,Table7[[#This Row],[co-oif]:[southeast]])</f>
        <v>4265.8343603298863</v>
      </c>
      <c r="J622" s="37">
        <f>ABS((Table7[[#This Row],[charges($)]]-Table7[[#This Row],[new charge]])/Table7[[#This Row],[charges($)]])</f>
        <v>0.3683088470211649</v>
      </c>
      <c r="L622" s="26">
        <v>588</v>
      </c>
      <c r="M622" s="26">
        <v>30937.634500282322</v>
      </c>
      <c r="N622" s="26">
        <v>13006.241599717679</v>
      </c>
    </row>
    <row r="623" spans="1:14">
      <c r="A623" s="21">
        <v>1</v>
      </c>
      <c r="B623" s="34">
        <v>20</v>
      </c>
      <c r="C623" s="35">
        <v>33</v>
      </c>
      <c r="D623" s="35">
        <v>0</v>
      </c>
      <c r="E623" s="35">
        <v>0</v>
      </c>
      <c r="F623" s="35">
        <v>0</v>
      </c>
      <c r="G623" s="35">
        <v>1</v>
      </c>
      <c r="H623" s="35">
        <v>1880.07</v>
      </c>
      <c r="I623" s="42">
        <f>SUMPRODUCT($A$7:$G$7,Table7[[#This Row],[co-oif]:[southeast]])</f>
        <v>3357.0569748783591</v>
      </c>
      <c r="J623" s="37">
        <f>ABS((Table7[[#This Row],[charges($)]]-Table7[[#This Row],[new charge]])/Table7[[#This Row],[charges($)]])</f>
        <v>0.78560211847343941</v>
      </c>
      <c r="L623" s="26">
        <v>589</v>
      </c>
      <c r="M623" s="26">
        <v>15445.793017344296</v>
      </c>
      <c r="N623" s="26">
        <v>-1810.1551173442967</v>
      </c>
    </row>
    <row r="624" spans="1:14">
      <c r="A624" s="21">
        <v>1</v>
      </c>
      <c r="B624" s="36">
        <v>47</v>
      </c>
      <c r="C624" s="37">
        <v>36.630000000000003</v>
      </c>
      <c r="D624" s="37">
        <v>1</v>
      </c>
      <c r="E624" s="37">
        <v>0</v>
      </c>
      <c r="F624" s="37">
        <v>1</v>
      </c>
      <c r="G624" s="37">
        <v>1</v>
      </c>
      <c r="H624" s="37">
        <v>42969.852700000003</v>
      </c>
      <c r="I624" s="42">
        <f>SUMPRODUCT($A$7:$G$7,Table7[[#This Row],[co-oif]:[southeast]])</f>
        <v>35843.925860295996</v>
      </c>
      <c r="J624" s="37">
        <f>ABS((Table7[[#This Row],[charges($)]]-Table7[[#This Row],[new charge]])/Table7[[#This Row],[charges($)]])</f>
        <v>0.16583549609663908</v>
      </c>
      <c r="L624" s="26">
        <v>590</v>
      </c>
      <c r="M624" s="26">
        <v>7680.9637823953199</v>
      </c>
      <c r="N624" s="26">
        <v>-1704.1326823953195</v>
      </c>
    </row>
    <row r="625" spans="1:14">
      <c r="A625" s="21">
        <v>1</v>
      </c>
      <c r="B625" s="34">
        <v>56</v>
      </c>
      <c r="C625" s="35">
        <v>28.594999999999999</v>
      </c>
      <c r="D625" s="35">
        <v>0</v>
      </c>
      <c r="E625" s="35">
        <v>0</v>
      </c>
      <c r="F625" s="35">
        <v>0</v>
      </c>
      <c r="G625" s="35">
        <v>0</v>
      </c>
      <c r="H625" s="35">
        <v>11658.11505</v>
      </c>
      <c r="I625" s="42">
        <f>SUMPRODUCT($A$7:$G$7,Table7[[#This Row],[co-oif]:[southeast]])</f>
        <v>11717.746018409218</v>
      </c>
      <c r="J625" s="37">
        <f>ABS((Table7[[#This Row],[charges($)]]-Table7[[#This Row],[new charge]])/Table7[[#This Row],[charges($)]])</f>
        <v>5.1149751184877464E-3</v>
      </c>
      <c r="L625" s="26">
        <v>591</v>
      </c>
      <c r="M625" s="26">
        <v>12367.043731335034</v>
      </c>
      <c r="N625" s="26">
        <v>-524.60173133503486</v>
      </c>
    </row>
    <row r="626" spans="1:14">
      <c r="A626" s="21">
        <v>1</v>
      </c>
      <c r="B626" s="36">
        <v>49</v>
      </c>
      <c r="C626" s="37">
        <v>25.6</v>
      </c>
      <c r="D626" s="37">
        <v>2</v>
      </c>
      <c r="E626" s="37">
        <v>1</v>
      </c>
      <c r="F626" s="37">
        <v>1</v>
      </c>
      <c r="G626" s="37">
        <v>0</v>
      </c>
      <c r="H626" s="37">
        <v>23306.546999999999</v>
      </c>
      <c r="I626" s="42">
        <f>SUMPRODUCT($A$7:$G$7,Table7[[#This Row],[co-oif]:[southeast]])</f>
        <v>33593.171048035132</v>
      </c>
      <c r="J626" s="37">
        <f>ABS((Table7[[#This Row],[charges($)]]-Table7[[#This Row],[new charge]])/Table7[[#This Row],[charges($)]])</f>
        <v>0.44136199360785339</v>
      </c>
      <c r="L626" s="26">
        <v>592</v>
      </c>
      <c r="M626" s="26">
        <v>6730.3236102424235</v>
      </c>
      <c r="N626" s="26">
        <v>1697.7456897575757</v>
      </c>
    </row>
    <row r="627" spans="1:14">
      <c r="A627" s="21">
        <v>1</v>
      </c>
      <c r="B627" s="34">
        <v>19</v>
      </c>
      <c r="C627" s="35">
        <v>33.11</v>
      </c>
      <c r="D627" s="35">
        <v>0</v>
      </c>
      <c r="E627" s="35">
        <v>0</v>
      </c>
      <c r="F627" s="35">
        <v>1</v>
      </c>
      <c r="G627" s="35">
        <v>1</v>
      </c>
      <c r="H627" s="35">
        <v>34439.855900000002</v>
      </c>
      <c r="I627" s="42">
        <f>SUMPRODUCT($A$7:$G$7,Table7[[#This Row],[co-oif]:[southeast]])</f>
        <v>27002.800724287823</v>
      </c>
      <c r="J627" s="37">
        <f>ABS((Table7[[#This Row],[charges($)]]-Table7[[#This Row],[new charge]])/Table7[[#This Row],[charges($)]])</f>
        <v>0.2159432721584697</v>
      </c>
      <c r="L627" s="26">
        <v>593</v>
      </c>
      <c r="M627" s="26">
        <v>3541.3106567572104</v>
      </c>
      <c r="N627" s="26">
        <v>-974.83995675721053</v>
      </c>
    </row>
    <row r="628" spans="1:14">
      <c r="A628" s="21">
        <v>1</v>
      </c>
      <c r="B628" s="36">
        <v>55</v>
      </c>
      <c r="C628" s="37">
        <v>37.1</v>
      </c>
      <c r="D628" s="37">
        <v>0</v>
      </c>
      <c r="E628" s="37">
        <v>0</v>
      </c>
      <c r="F628" s="37">
        <v>0</v>
      </c>
      <c r="G628" s="37">
        <v>0</v>
      </c>
      <c r="H628" s="37">
        <v>10713.644</v>
      </c>
      <c r="I628" s="42">
        <f>SUMPRODUCT($A$7:$G$7,Table7[[#This Row],[co-oif]:[southeast]])</f>
        <v>14301.081240482343</v>
      </c>
      <c r="J628" s="37">
        <f>ABS((Table7[[#This Row],[charges($)]]-Table7[[#This Row],[new charge]])/Table7[[#This Row],[charges($)]])</f>
        <v>0.33484753091313679</v>
      </c>
      <c r="L628" s="26">
        <v>594</v>
      </c>
      <c r="M628" s="26">
        <v>24804.425457586352</v>
      </c>
      <c r="N628" s="26">
        <v>-9445.320957586353</v>
      </c>
    </row>
    <row r="629" spans="1:14">
      <c r="A629" s="21">
        <v>1</v>
      </c>
      <c r="B629" s="34">
        <v>30</v>
      </c>
      <c r="C629" s="35">
        <v>31.4</v>
      </c>
      <c r="D629" s="35">
        <v>1</v>
      </c>
      <c r="E629" s="35">
        <v>1</v>
      </c>
      <c r="F629" s="35">
        <v>0</v>
      </c>
      <c r="G629" s="35">
        <v>0</v>
      </c>
      <c r="H629" s="35">
        <v>3659.346</v>
      </c>
      <c r="I629" s="42">
        <f>SUMPRODUCT($A$7:$G$7,Table7[[#This Row],[co-oif]:[southeast]])</f>
        <v>6311.74517089456</v>
      </c>
      <c r="J629" s="37">
        <f>ABS((Table7[[#This Row],[charges($)]]-Table7[[#This Row],[new charge]])/Table7[[#This Row],[charges($)]])</f>
        <v>0.72482874559950328</v>
      </c>
      <c r="L629" s="26">
        <v>595</v>
      </c>
      <c r="M629" s="26">
        <v>11049.886048187751</v>
      </c>
      <c r="N629" s="26">
        <v>-5340.7216481877513</v>
      </c>
    </row>
    <row r="630" spans="1:14">
      <c r="A630" s="21">
        <v>1</v>
      </c>
      <c r="B630" s="36">
        <v>37</v>
      </c>
      <c r="C630" s="37">
        <v>34.1</v>
      </c>
      <c r="D630" s="37">
        <v>4</v>
      </c>
      <c r="E630" s="37">
        <v>1</v>
      </c>
      <c r="F630" s="37">
        <v>1</v>
      </c>
      <c r="G630" s="37">
        <v>0</v>
      </c>
      <c r="H630" s="37">
        <v>40182.245999999999</v>
      </c>
      <c r="I630" s="42">
        <f>SUMPRODUCT($A$7:$G$7,Table7[[#This Row],[co-oif]:[southeast]])</f>
        <v>34285.557767464801</v>
      </c>
      <c r="J630" s="37">
        <f>ABS((Table7[[#This Row],[charges($)]]-Table7[[#This Row],[new charge]])/Table7[[#This Row],[charges($)]])</f>
        <v>0.14674859719228234</v>
      </c>
      <c r="L630" s="26">
        <v>596</v>
      </c>
      <c r="M630" s="26">
        <v>11329.741666050879</v>
      </c>
      <c r="N630" s="26">
        <v>-2505.755916050879</v>
      </c>
    </row>
    <row r="631" spans="1:14">
      <c r="A631" s="21">
        <v>1</v>
      </c>
      <c r="B631" s="34">
        <v>49</v>
      </c>
      <c r="C631" s="35">
        <v>21.3</v>
      </c>
      <c r="D631" s="35">
        <v>1</v>
      </c>
      <c r="E631" s="35">
        <v>0</v>
      </c>
      <c r="F631" s="35">
        <v>0</v>
      </c>
      <c r="G631" s="35">
        <v>0</v>
      </c>
      <c r="H631" s="35">
        <v>9182.17</v>
      </c>
      <c r="I631" s="42">
        <f>SUMPRODUCT($A$7:$G$7,Table7[[#This Row],[co-oif]:[southeast]])</f>
        <v>7951.3135580326698</v>
      </c>
      <c r="J631" s="37">
        <f>ABS((Table7[[#This Row],[charges($)]]-Table7[[#This Row],[new charge]])/Table7[[#This Row],[charges($)]])</f>
        <v>0.13404853558225674</v>
      </c>
      <c r="L631" s="26">
        <v>597</v>
      </c>
      <c r="M631" s="26">
        <v>8773.9315720458962</v>
      </c>
      <c r="N631" s="26">
        <v>-1133.6223720458966</v>
      </c>
    </row>
    <row r="632" spans="1:14">
      <c r="A632" s="21">
        <v>1</v>
      </c>
      <c r="B632" s="36">
        <v>18</v>
      </c>
      <c r="C632" s="37">
        <v>33.534999999999997</v>
      </c>
      <c r="D632" s="37">
        <v>0</v>
      </c>
      <c r="E632" s="37">
        <v>1</v>
      </c>
      <c r="F632" s="37">
        <v>1</v>
      </c>
      <c r="G632" s="37">
        <v>0</v>
      </c>
      <c r="H632" s="37">
        <v>34617.840649999998</v>
      </c>
      <c r="I632" s="42">
        <f>SUMPRODUCT($A$7:$G$7,Table7[[#This Row],[co-oif]:[southeast]])</f>
        <v>27337.551854945865</v>
      </c>
      <c r="J632" s="37">
        <f>ABS((Table7[[#This Row],[charges($)]]-Table7[[#This Row],[new charge]])/Table7[[#This Row],[charges($)]])</f>
        <v>0.21030453252878251</v>
      </c>
      <c r="L632" s="26">
        <v>598</v>
      </c>
      <c r="M632" s="26">
        <v>8086.8533355000518</v>
      </c>
      <c r="N632" s="26">
        <v>-2492.0078355000514</v>
      </c>
    </row>
    <row r="633" spans="1:14">
      <c r="A633" s="21">
        <v>1</v>
      </c>
      <c r="B633" s="34">
        <v>59</v>
      </c>
      <c r="C633" s="35">
        <v>28.785</v>
      </c>
      <c r="D633" s="35">
        <v>0</v>
      </c>
      <c r="E633" s="35">
        <v>1</v>
      </c>
      <c r="F633" s="35">
        <v>0</v>
      </c>
      <c r="G633" s="35">
        <v>0</v>
      </c>
      <c r="H633" s="35">
        <v>12129.614149999999</v>
      </c>
      <c r="I633" s="42">
        <f>SUMPRODUCT($A$7:$G$7,Table7[[#This Row],[co-oif]:[southeast]])</f>
        <v>12423.071906338215</v>
      </c>
      <c r="J633" s="37">
        <f>ABS((Table7[[#This Row],[charges($)]]-Table7[[#This Row],[new charge]])/Table7[[#This Row],[charges($)]])</f>
        <v>2.4193494756650228E-2</v>
      </c>
      <c r="L633" s="26">
        <v>599</v>
      </c>
      <c r="M633" s="26">
        <v>10522.756015956778</v>
      </c>
      <c r="N633" s="26">
        <v>-3081.2550159567782</v>
      </c>
    </row>
    <row r="634" spans="1:14">
      <c r="A634" s="21">
        <v>1</v>
      </c>
      <c r="B634" s="36">
        <v>29</v>
      </c>
      <c r="C634" s="37">
        <v>26.03</v>
      </c>
      <c r="D634" s="37">
        <v>0</v>
      </c>
      <c r="E634" s="37">
        <v>0</v>
      </c>
      <c r="F634" s="37">
        <v>0</v>
      </c>
      <c r="G634" s="37">
        <v>0</v>
      </c>
      <c r="H634" s="37">
        <v>3736.4647</v>
      </c>
      <c r="I634" s="42">
        <f>SUMPRODUCT($A$7:$G$7,Table7[[#This Row],[co-oif]:[southeast]])</f>
        <v>3921.5549200893838</v>
      </c>
      <c r="J634" s="37">
        <f>ABS((Table7[[#This Row],[charges($)]]-Table7[[#This Row],[new charge]])/Table7[[#This Row],[charges($)]])</f>
        <v>4.9536188603463545E-2</v>
      </c>
      <c r="L634" s="26">
        <v>600</v>
      </c>
      <c r="M634" s="26">
        <v>14609.907447887497</v>
      </c>
      <c r="N634" s="26">
        <v>18862.064442112503</v>
      </c>
    </row>
    <row r="635" spans="1:14">
      <c r="A635" s="21">
        <v>1</v>
      </c>
      <c r="B635" s="34">
        <v>36</v>
      </c>
      <c r="C635" s="35">
        <v>28.88</v>
      </c>
      <c r="D635" s="35">
        <v>3</v>
      </c>
      <c r="E635" s="35">
        <v>1</v>
      </c>
      <c r="F635" s="35">
        <v>0</v>
      </c>
      <c r="G635" s="35">
        <v>0</v>
      </c>
      <c r="H635" s="35">
        <v>6748.5911999999998</v>
      </c>
      <c r="I635" s="42">
        <f>SUMPRODUCT($A$7:$G$7,Table7[[#This Row],[co-oif]:[southeast]])</f>
        <v>7950.2417962654217</v>
      </c>
      <c r="J635" s="37">
        <f>ABS((Table7[[#This Row],[charges($)]]-Table7[[#This Row],[new charge]])/Table7[[#This Row],[charges($)]])</f>
        <v>0.17805947354840843</v>
      </c>
      <c r="L635" s="26">
        <v>601</v>
      </c>
      <c r="M635" s="26">
        <v>4900.2273039380798</v>
      </c>
      <c r="N635" s="26">
        <v>-3267.18290393808</v>
      </c>
    </row>
    <row r="636" spans="1:14">
      <c r="A636" s="21">
        <v>1</v>
      </c>
      <c r="B636" s="36">
        <v>33</v>
      </c>
      <c r="C636" s="37">
        <v>42.46</v>
      </c>
      <c r="D636" s="37">
        <v>1</v>
      </c>
      <c r="E636" s="37">
        <v>1</v>
      </c>
      <c r="F636" s="37">
        <v>0</v>
      </c>
      <c r="G636" s="37">
        <v>1</v>
      </c>
      <c r="H636" s="37">
        <v>11326.71487</v>
      </c>
      <c r="I636" s="42">
        <f>SUMPRODUCT($A$7:$G$7,Table7[[#This Row],[co-oif]:[southeast]])</f>
        <v>10197.412322689459</v>
      </c>
      <c r="J636" s="37">
        <f>ABS((Table7[[#This Row],[charges($)]]-Table7[[#This Row],[new charge]])/Table7[[#This Row],[charges($)]])</f>
        <v>9.9702566920053567E-2</v>
      </c>
      <c r="L636" s="26">
        <v>602</v>
      </c>
      <c r="M636" s="26">
        <v>11318.696309421754</v>
      </c>
      <c r="N636" s="26">
        <v>-2144.5606594217534</v>
      </c>
    </row>
    <row r="637" spans="1:14">
      <c r="A637" s="21">
        <v>1</v>
      </c>
      <c r="B637" s="34">
        <v>58</v>
      </c>
      <c r="C637" s="35">
        <v>38</v>
      </c>
      <c r="D637" s="35">
        <v>0</v>
      </c>
      <c r="E637" s="35">
        <v>1</v>
      </c>
      <c r="F637" s="35">
        <v>0</v>
      </c>
      <c r="G637" s="35">
        <v>0</v>
      </c>
      <c r="H637" s="35">
        <v>11365.951999999999</v>
      </c>
      <c r="I637" s="42">
        <f>SUMPRODUCT($A$7:$G$7,Table7[[#This Row],[co-oif]:[southeast]])</f>
        <v>15243.520960827142</v>
      </c>
      <c r="J637" s="37">
        <f>ABS((Table7[[#This Row],[charges($)]]-Table7[[#This Row],[new charge]])/Table7[[#This Row],[charges($)]])</f>
        <v>0.34115654903585219</v>
      </c>
      <c r="L637" s="26">
        <v>603</v>
      </c>
      <c r="M637" s="26">
        <v>10617.337458113356</v>
      </c>
      <c r="N637" s="26">
        <v>453.1975418866441</v>
      </c>
    </row>
    <row r="638" spans="1:14">
      <c r="A638" s="21">
        <v>1</v>
      </c>
      <c r="B638" s="36">
        <v>44</v>
      </c>
      <c r="C638" s="37">
        <v>38.950000000000003</v>
      </c>
      <c r="D638" s="37">
        <v>0</v>
      </c>
      <c r="E638" s="37">
        <v>0</v>
      </c>
      <c r="F638" s="37">
        <v>1</v>
      </c>
      <c r="G638" s="37">
        <v>0</v>
      </c>
      <c r="H638" s="37">
        <v>42983.458500000001</v>
      </c>
      <c r="I638" s="42">
        <f>SUMPRODUCT($A$7:$G$7,Table7[[#This Row],[co-oif]:[southeast]])</f>
        <v>35957.707663354966</v>
      </c>
      <c r="J638" s="37">
        <f>ABS((Table7[[#This Row],[charges($)]]-Table7[[#This Row],[new charge]])/Table7[[#This Row],[charges($)]])</f>
        <v>0.16345243221052197</v>
      </c>
      <c r="L638" s="26">
        <v>604</v>
      </c>
      <c r="M638" s="26">
        <v>18093.405812235487</v>
      </c>
      <c r="N638" s="26">
        <v>-2008.2783122354867</v>
      </c>
    </row>
    <row r="639" spans="1:14">
      <c r="A639" s="21">
        <v>1</v>
      </c>
      <c r="B639" s="34">
        <v>53</v>
      </c>
      <c r="C639" s="35">
        <v>36.1</v>
      </c>
      <c r="D639" s="35">
        <v>1</v>
      </c>
      <c r="E639" s="35">
        <v>1</v>
      </c>
      <c r="F639" s="35">
        <v>0</v>
      </c>
      <c r="G639" s="35">
        <v>0</v>
      </c>
      <c r="H639" s="35">
        <v>10085.846</v>
      </c>
      <c r="I639" s="42">
        <f>SUMPRODUCT($A$7:$G$7,Table7[[#This Row],[co-oif]:[southeast]])</f>
        <v>13792.862303171965</v>
      </c>
      <c r="J639" s="37">
        <f>ABS((Table7[[#This Row],[charges($)]]-Table7[[#This Row],[new charge]])/Table7[[#This Row],[charges($)]])</f>
        <v>0.36754639156417479</v>
      </c>
      <c r="L639" s="26">
        <v>605</v>
      </c>
      <c r="M639" s="26">
        <v>25978.806814741241</v>
      </c>
      <c r="N639" s="26">
        <v>-8509.8229147412421</v>
      </c>
    </row>
    <row r="640" spans="1:14">
      <c r="A640" s="21">
        <v>1</v>
      </c>
      <c r="B640" s="36">
        <v>24</v>
      </c>
      <c r="C640" s="37">
        <v>29.3</v>
      </c>
      <c r="D640" s="37">
        <v>0</v>
      </c>
      <c r="E640" s="37">
        <v>1</v>
      </c>
      <c r="F640" s="37">
        <v>0</v>
      </c>
      <c r="G640" s="37">
        <v>0</v>
      </c>
      <c r="H640" s="37">
        <v>1977.8150000000001</v>
      </c>
      <c r="I640" s="42">
        <f>SUMPRODUCT($A$7:$G$7,Table7[[#This Row],[co-oif]:[southeast]])</f>
        <v>3599.3167342788674</v>
      </c>
      <c r="J640" s="37">
        <f>ABS((Table7[[#This Row],[charges($)]]-Table7[[#This Row],[new charge]])/Table7[[#This Row],[charges($)]])</f>
        <v>0.81984499777727815</v>
      </c>
      <c r="L640" s="26">
        <v>606</v>
      </c>
      <c r="M640" s="26">
        <v>11692.077345886522</v>
      </c>
      <c r="N640" s="26">
        <v>-2408.5153458865225</v>
      </c>
    </row>
    <row r="641" spans="1:14">
      <c r="A641" s="21">
        <v>1</v>
      </c>
      <c r="B641" s="34">
        <v>29</v>
      </c>
      <c r="C641" s="35">
        <v>35.53</v>
      </c>
      <c r="D641" s="35">
        <v>0</v>
      </c>
      <c r="E641" s="35">
        <v>0</v>
      </c>
      <c r="F641" s="35">
        <v>0</v>
      </c>
      <c r="G641" s="35">
        <v>1</v>
      </c>
      <c r="H641" s="35">
        <v>3366.6696999999999</v>
      </c>
      <c r="I641" s="42">
        <f>SUMPRODUCT($A$7:$G$7,Table7[[#This Row],[co-oif]:[southeast]])</f>
        <v>6515.1756075997127</v>
      </c>
      <c r="J641" s="37">
        <f>ABS((Table7[[#This Row],[charges($)]]-Table7[[#This Row],[new charge]])/Table7[[#This Row],[charges($)]])</f>
        <v>0.93519893192958992</v>
      </c>
      <c r="L641" s="26">
        <v>607</v>
      </c>
      <c r="M641" s="26">
        <v>3121.9737922521454</v>
      </c>
      <c r="N641" s="26">
        <v>436.64645774785458</v>
      </c>
    </row>
    <row r="642" spans="1:14">
      <c r="A642" s="21">
        <v>1</v>
      </c>
      <c r="B642" s="36">
        <v>40</v>
      </c>
      <c r="C642" s="37">
        <v>22.704999999999998</v>
      </c>
      <c r="D642" s="37">
        <v>2</v>
      </c>
      <c r="E642" s="37">
        <v>1</v>
      </c>
      <c r="F642" s="37">
        <v>0</v>
      </c>
      <c r="G642" s="37">
        <v>0</v>
      </c>
      <c r="H642" s="37">
        <v>7173.35995</v>
      </c>
      <c r="I642" s="42">
        <f>SUMPRODUCT($A$7:$G$7,Table7[[#This Row],[co-oif]:[southeast]])</f>
        <v>6447.1267443684101</v>
      </c>
      <c r="J642" s="37">
        <f>ABS((Table7[[#This Row],[charges($)]]-Table7[[#This Row],[new charge]])/Table7[[#This Row],[charges($)]])</f>
        <v>0.10124031286504589</v>
      </c>
      <c r="L642" s="26">
        <v>608</v>
      </c>
      <c r="M642" s="26">
        <v>34705.06116837934</v>
      </c>
      <c r="N642" s="26">
        <v>-9026.2827183793379</v>
      </c>
    </row>
    <row r="643" spans="1:14">
      <c r="A643" s="21">
        <v>1</v>
      </c>
      <c r="B643" s="34">
        <v>51</v>
      </c>
      <c r="C643" s="35">
        <v>39.700000000000003</v>
      </c>
      <c r="D643" s="35">
        <v>1</v>
      </c>
      <c r="E643" s="35">
        <v>1</v>
      </c>
      <c r="F643" s="35">
        <v>0</v>
      </c>
      <c r="G643" s="35">
        <v>0</v>
      </c>
      <c r="H643" s="35">
        <v>9391.3459999999995</v>
      </c>
      <c r="I643" s="42">
        <f>SUMPRODUCT($A$7:$G$7,Table7[[#This Row],[co-oif]:[southeast]])</f>
        <v>14481.086982957813</v>
      </c>
      <c r="J643" s="37">
        <f>ABS((Table7[[#This Row],[charges($)]]-Table7[[#This Row],[new charge]])/Table7[[#This Row],[charges($)]])</f>
        <v>0.54196075652604148</v>
      </c>
      <c r="L643" s="26">
        <v>609</v>
      </c>
      <c r="M643" s="26">
        <v>4790.5633489937172</v>
      </c>
      <c r="N643" s="26">
        <v>-355.46914899371768</v>
      </c>
    </row>
    <row r="644" spans="1:14">
      <c r="A644" s="21">
        <v>1</v>
      </c>
      <c r="B644" s="36">
        <v>64</v>
      </c>
      <c r="C644" s="37">
        <v>38.19</v>
      </c>
      <c r="D644" s="37">
        <v>0</v>
      </c>
      <c r="E644" s="37">
        <v>1</v>
      </c>
      <c r="F644" s="37">
        <v>0</v>
      </c>
      <c r="G644" s="37">
        <v>0</v>
      </c>
      <c r="H644" s="37">
        <v>14410.9321</v>
      </c>
      <c r="I644" s="42">
        <f>SUMPRODUCT($A$7:$G$7,Table7[[#This Row],[co-oif]:[southeast]])</f>
        <v>16849.101876750792</v>
      </c>
      <c r="J644" s="37">
        <f>ABS((Table7[[#This Row],[charges($)]]-Table7[[#This Row],[new charge]])/Table7[[#This Row],[charges($)]])</f>
        <v>0.16918890185811036</v>
      </c>
      <c r="L644" s="26">
        <v>610</v>
      </c>
      <c r="M644" s="26">
        <v>32784.116332553342</v>
      </c>
      <c r="N644" s="26">
        <v>6457.3256674466611</v>
      </c>
    </row>
    <row r="645" spans="1:14">
      <c r="A645" s="21">
        <v>1</v>
      </c>
      <c r="B645" s="34">
        <v>19</v>
      </c>
      <c r="C645" s="35">
        <v>24.51</v>
      </c>
      <c r="D645" s="35">
        <v>1</v>
      </c>
      <c r="E645" s="35">
        <v>0</v>
      </c>
      <c r="F645" s="35">
        <v>0</v>
      </c>
      <c r="G645" s="35">
        <v>0</v>
      </c>
      <c r="H645" s="35">
        <v>2709.1118999999999</v>
      </c>
      <c r="I645" s="42">
        <f>SUMPRODUCT($A$7:$G$7,Table7[[#This Row],[co-oif]:[southeast]])</f>
        <v>1312.6956584844597</v>
      </c>
      <c r="J645" s="37">
        <f>ABS((Table7[[#This Row],[charges($)]]-Table7[[#This Row],[new charge]])/Table7[[#This Row],[charges($)]])</f>
        <v>0.51545166573427259</v>
      </c>
      <c r="L645" s="26">
        <v>611</v>
      </c>
      <c r="M645" s="26">
        <v>9553.3243097633858</v>
      </c>
      <c r="N645" s="26">
        <v>-1005.6330097633854</v>
      </c>
    </row>
    <row r="646" spans="1:14">
      <c r="A646" s="21">
        <v>1</v>
      </c>
      <c r="B646" s="36">
        <v>35</v>
      </c>
      <c r="C646" s="37">
        <v>38.094999999999999</v>
      </c>
      <c r="D646" s="37">
        <v>2</v>
      </c>
      <c r="E646" s="37">
        <v>0</v>
      </c>
      <c r="F646" s="37">
        <v>0</v>
      </c>
      <c r="G646" s="37">
        <v>0</v>
      </c>
      <c r="H646" s="37">
        <v>24915.046259999999</v>
      </c>
      <c r="I646" s="42">
        <f>SUMPRODUCT($A$7:$G$7,Table7[[#This Row],[co-oif]:[southeast]])</f>
        <v>10430.904004311586</v>
      </c>
      <c r="J646" s="37">
        <f>ABS((Table7[[#This Row],[charges($)]]-Table7[[#This Row],[new charge]])/Table7[[#This Row],[charges($)]])</f>
        <v>0.58134117450715161</v>
      </c>
      <c r="L646" s="26">
        <v>612</v>
      </c>
      <c r="M646" s="26">
        <v>10101.559403274025</v>
      </c>
      <c r="N646" s="26">
        <v>-3530.0154032740247</v>
      </c>
    </row>
    <row r="647" spans="1:14">
      <c r="A647" s="21">
        <v>1</v>
      </c>
      <c r="B647" s="34">
        <v>39</v>
      </c>
      <c r="C647" s="35">
        <v>26.41</v>
      </c>
      <c r="D647" s="35">
        <v>0</v>
      </c>
      <c r="E647" s="35">
        <v>1</v>
      </c>
      <c r="F647" s="35">
        <v>1</v>
      </c>
      <c r="G647" s="35">
        <v>0</v>
      </c>
      <c r="H647" s="35">
        <v>20149.322899999999</v>
      </c>
      <c r="I647" s="42">
        <f>SUMPRODUCT($A$7:$G$7,Table7[[#This Row],[co-oif]:[southeast]])</f>
        <v>30355.512166989793</v>
      </c>
      <c r="J647" s="37">
        <f>ABS((Table7[[#This Row],[charges($)]]-Table7[[#This Row],[new charge]])/Table7[[#This Row],[charges($)]])</f>
        <v>0.50652765443496828</v>
      </c>
      <c r="L647" s="26">
        <v>613</v>
      </c>
      <c r="M647" s="26">
        <v>3473.8078055731366</v>
      </c>
      <c r="N647" s="26">
        <v>-1266.1103555731365</v>
      </c>
    </row>
    <row r="648" spans="1:14">
      <c r="A648" s="21">
        <v>1</v>
      </c>
      <c r="B648" s="36">
        <v>56</v>
      </c>
      <c r="C648" s="37">
        <v>33.659999999999997</v>
      </c>
      <c r="D648" s="37">
        <v>4</v>
      </c>
      <c r="E648" s="37">
        <v>1</v>
      </c>
      <c r="F648" s="37">
        <v>0</v>
      </c>
      <c r="G648" s="37">
        <v>1</v>
      </c>
      <c r="H648" s="37">
        <v>12949.1554</v>
      </c>
      <c r="I648" s="42">
        <f>SUMPRODUCT($A$7:$G$7,Table7[[#This Row],[co-oif]:[southeast]])</f>
        <v>14576.960753161513</v>
      </c>
      <c r="J648" s="37">
        <f>ABS((Table7[[#This Row],[charges($)]]-Table7[[#This Row],[new charge]])/Table7[[#This Row],[charges($)]])</f>
        <v>0.1257074537202259</v>
      </c>
      <c r="L648" s="26">
        <v>614</v>
      </c>
      <c r="M648" s="26">
        <v>4265.8343603298863</v>
      </c>
      <c r="N648" s="26">
        <v>2487.2036396701133</v>
      </c>
    </row>
    <row r="649" spans="1:14">
      <c r="A649" s="21">
        <v>1</v>
      </c>
      <c r="B649" s="34">
        <v>33</v>
      </c>
      <c r="C649" s="35">
        <v>42.4</v>
      </c>
      <c r="D649" s="35">
        <v>5</v>
      </c>
      <c r="E649" s="35">
        <v>1</v>
      </c>
      <c r="F649" s="35">
        <v>0</v>
      </c>
      <c r="G649" s="35">
        <v>0</v>
      </c>
      <c r="H649" s="35">
        <v>6666.2430000000004</v>
      </c>
      <c r="I649" s="42">
        <f>SUMPRODUCT($A$7:$G$7,Table7[[#This Row],[co-oif]:[southeast]])</f>
        <v>12632.315377592984</v>
      </c>
      <c r="J649" s="37">
        <f>ABS((Table7[[#This Row],[charges($)]]-Table7[[#This Row],[new charge]])/Table7[[#This Row],[charges($)]])</f>
        <v>0.8949677318383058</v>
      </c>
      <c r="L649" s="26">
        <v>615</v>
      </c>
      <c r="M649" s="26">
        <v>3357.0569748783591</v>
      </c>
      <c r="N649" s="26">
        <v>-1476.9869748783592</v>
      </c>
    </row>
    <row r="650" spans="1:14">
      <c r="A650" s="21">
        <v>1</v>
      </c>
      <c r="B650" s="36">
        <v>42</v>
      </c>
      <c r="C650" s="37">
        <v>28.31</v>
      </c>
      <c r="D650" s="37">
        <v>3</v>
      </c>
      <c r="E650" s="37">
        <v>1</v>
      </c>
      <c r="F650" s="37">
        <v>1</v>
      </c>
      <c r="G650" s="37">
        <v>0</v>
      </c>
      <c r="H650" s="37">
        <v>32787.458590000002</v>
      </c>
      <c r="I650" s="42">
        <f>SUMPRODUCT($A$7:$G$7,Table7[[#This Row],[co-oif]:[southeast]])</f>
        <v>33168.039845855885</v>
      </c>
      <c r="J650" s="37">
        <f>ABS((Table7[[#This Row],[charges($)]]-Table7[[#This Row],[new charge]])/Table7[[#This Row],[charges($)]])</f>
        <v>1.160752532286714E-2</v>
      </c>
      <c r="L650" s="26">
        <v>616</v>
      </c>
      <c r="M650" s="26">
        <v>35843.925860295996</v>
      </c>
      <c r="N650" s="26">
        <v>7125.9268397040069</v>
      </c>
    </row>
    <row r="651" spans="1:14">
      <c r="A651" s="21">
        <v>1</v>
      </c>
      <c r="B651" s="34">
        <v>61</v>
      </c>
      <c r="C651" s="35">
        <v>33.914999999999999</v>
      </c>
      <c r="D651" s="35">
        <v>0</v>
      </c>
      <c r="E651" s="35">
        <v>1</v>
      </c>
      <c r="F651" s="35">
        <v>0</v>
      </c>
      <c r="G651" s="35">
        <v>0</v>
      </c>
      <c r="H651" s="35">
        <v>13143.86485</v>
      </c>
      <c r="I651" s="42">
        <f>SUMPRODUCT($A$7:$G$7,Table7[[#This Row],[co-oif]:[southeast]])</f>
        <v>14650.34547583397</v>
      </c>
      <c r="J651" s="37">
        <f>ABS((Table7[[#This Row],[charges($)]]-Table7[[#This Row],[new charge]])/Table7[[#This Row],[charges($)]])</f>
        <v>0.11461473798050886</v>
      </c>
      <c r="L651" s="26">
        <v>617</v>
      </c>
      <c r="M651" s="26">
        <v>11717.746018409218</v>
      </c>
      <c r="N651" s="26">
        <v>-59.63096840921753</v>
      </c>
    </row>
    <row r="652" spans="1:14">
      <c r="A652" s="21">
        <v>1</v>
      </c>
      <c r="B652" s="36">
        <v>23</v>
      </c>
      <c r="C652" s="37">
        <v>34.96</v>
      </c>
      <c r="D652" s="37">
        <v>3</v>
      </c>
      <c r="E652" s="37">
        <v>0</v>
      </c>
      <c r="F652" s="37">
        <v>0</v>
      </c>
      <c r="G652" s="37">
        <v>0</v>
      </c>
      <c r="H652" s="37">
        <v>4466.6214</v>
      </c>
      <c r="I652" s="42">
        <f>SUMPRODUCT($A$7:$G$7,Table7[[#This Row],[co-oif]:[southeast]])</f>
        <v>6768.651625241243</v>
      </c>
      <c r="J652" s="37">
        <f>ABS((Table7[[#This Row],[charges($)]]-Table7[[#This Row],[new charge]])/Table7[[#This Row],[charges($)]])</f>
        <v>0.51538512425549277</v>
      </c>
      <c r="L652" s="26">
        <v>618</v>
      </c>
      <c r="M652" s="26">
        <v>33593.171048035132</v>
      </c>
      <c r="N652" s="26">
        <v>-10286.624048035133</v>
      </c>
    </row>
    <row r="653" spans="1:14">
      <c r="A653" s="21">
        <v>1</v>
      </c>
      <c r="B653" s="34">
        <v>43</v>
      </c>
      <c r="C653" s="35">
        <v>35.31</v>
      </c>
      <c r="D653" s="35">
        <v>2</v>
      </c>
      <c r="E653" s="35">
        <v>1</v>
      </c>
      <c r="F653" s="35">
        <v>0</v>
      </c>
      <c r="G653" s="35">
        <v>1</v>
      </c>
      <c r="H653" s="35">
        <v>18806.145469999999</v>
      </c>
      <c r="I653" s="42">
        <f>SUMPRODUCT($A$7:$G$7,Table7[[#This Row],[co-oif]:[southeast]])</f>
        <v>10848.766954025861</v>
      </c>
      <c r="J653" s="37">
        <f>ABS((Table7[[#This Row],[charges($)]]-Table7[[#This Row],[new charge]])/Table7[[#This Row],[charges($)]])</f>
        <v>0.42312650025322485</v>
      </c>
      <c r="L653" s="26">
        <v>619</v>
      </c>
      <c r="M653" s="26">
        <v>27002.800724287823</v>
      </c>
      <c r="N653" s="26">
        <v>7437.0551757121793</v>
      </c>
    </row>
    <row r="654" spans="1:14">
      <c r="A654" s="21">
        <v>1</v>
      </c>
      <c r="B654" s="36">
        <v>48</v>
      </c>
      <c r="C654" s="37">
        <v>30.78</v>
      </c>
      <c r="D654" s="37">
        <v>3</v>
      </c>
      <c r="E654" s="37">
        <v>1</v>
      </c>
      <c r="F654" s="37">
        <v>0</v>
      </c>
      <c r="G654" s="37">
        <v>0</v>
      </c>
      <c r="H654" s="37">
        <v>10141.136200000001</v>
      </c>
      <c r="I654" s="42">
        <f>SUMPRODUCT($A$7:$G$7,Table7[[#This Row],[co-oif]:[southeast]])</f>
        <v>11669.027607369086</v>
      </c>
      <c r="J654" s="37">
        <f>ABS((Table7[[#This Row],[charges($)]]-Table7[[#This Row],[new charge]])/Table7[[#This Row],[charges($)]])</f>
        <v>0.15066274401965776</v>
      </c>
      <c r="L654" s="26">
        <v>620</v>
      </c>
      <c r="M654" s="26">
        <v>14301.081240482343</v>
      </c>
      <c r="N654" s="26">
        <v>-3587.4372404823425</v>
      </c>
    </row>
    <row r="655" spans="1:14">
      <c r="A655" s="21">
        <v>1</v>
      </c>
      <c r="B655" s="34">
        <v>39</v>
      </c>
      <c r="C655" s="35">
        <v>26.22</v>
      </c>
      <c r="D655" s="35">
        <v>1</v>
      </c>
      <c r="E655" s="35">
        <v>1</v>
      </c>
      <c r="F655" s="35">
        <v>0</v>
      </c>
      <c r="G655" s="35">
        <v>0</v>
      </c>
      <c r="H655" s="35">
        <v>6123.5688</v>
      </c>
      <c r="I655" s="42">
        <f>SUMPRODUCT($A$7:$G$7,Table7[[#This Row],[co-oif]:[southeast]])</f>
        <v>6895.0079614668657</v>
      </c>
      <c r="J655" s="37">
        <f>ABS((Table7[[#This Row],[charges($)]]-Table7[[#This Row],[new charge]])/Table7[[#This Row],[charges($)]])</f>
        <v>0.12597868770035958</v>
      </c>
      <c r="L655" s="26">
        <v>621</v>
      </c>
      <c r="M655" s="26">
        <v>6311.74517089456</v>
      </c>
      <c r="N655" s="26">
        <v>-2652.39917089456</v>
      </c>
    </row>
    <row r="656" spans="1:14">
      <c r="A656" s="21">
        <v>1</v>
      </c>
      <c r="B656" s="36">
        <v>40</v>
      </c>
      <c r="C656" s="37">
        <v>23.37</v>
      </c>
      <c r="D656" s="37">
        <v>3</v>
      </c>
      <c r="E656" s="37">
        <v>0</v>
      </c>
      <c r="F656" s="37">
        <v>0</v>
      </c>
      <c r="G656" s="37">
        <v>0</v>
      </c>
      <c r="H656" s="37">
        <v>8252.2842999999993</v>
      </c>
      <c r="I656" s="42">
        <f>SUMPRODUCT($A$7:$G$7,Table7[[#This Row],[co-oif]:[southeast]])</f>
        <v>7267.3812192085325</v>
      </c>
      <c r="J656" s="37">
        <f>ABS((Table7[[#This Row],[charges($)]]-Table7[[#This Row],[new charge]])/Table7[[#This Row],[charges($)]])</f>
        <v>0.1193491456409793</v>
      </c>
      <c r="L656" s="26">
        <v>622</v>
      </c>
      <c r="M656" s="26">
        <v>34285.557767464801</v>
      </c>
      <c r="N656" s="26">
        <v>5896.688232535198</v>
      </c>
    </row>
    <row r="657" spans="1:14">
      <c r="A657" s="21">
        <v>1</v>
      </c>
      <c r="B657" s="34">
        <v>18</v>
      </c>
      <c r="C657" s="35">
        <v>28.5</v>
      </c>
      <c r="D657" s="35">
        <v>0</v>
      </c>
      <c r="E657" s="35">
        <v>1</v>
      </c>
      <c r="F657" s="35">
        <v>0</v>
      </c>
      <c r="G657" s="35">
        <v>0</v>
      </c>
      <c r="H657" s="35">
        <v>1712.2270000000001</v>
      </c>
      <c r="I657" s="42">
        <f>SUMPRODUCT($A$7:$G$7,Table7[[#This Row],[co-oif]:[southeast]])</f>
        <v>1790.0183003641762</v>
      </c>
      <c r="J657" s="37">
        <f>ABS((Table7[[#This Row],[charges($)]]-Table7[[#This Row],[new charge]])/Table7[[#This Row],[charges($)]])</f>
        <v>4.5432819576011876E-2</v>
      </c>
      <c r="L657" s="26">
        <v>623</v>
      </c>
      <c r="M657" s="26">
        <v>7951.3135580326698</v>
      </c>
      <c r="N657" s="26">
        <v>1230.8564419673303</v>
      </c>
    </row>
    <row r="658" spans="1:14">
      <c r="A658" s="21">
        <v>1</v>
      </c>
      <c r="B658" s="36">
        <v>58</v>
      </c>
      <c r="C658" s="37">
        <v>32.965000000000003</v>
      </c>
      <c r="D658" s="37">
        <v>0</v>
      </c>
      <c r="E658" s="37">
        <v>0</v>
      </c>
      <c r="F658" s="37">
        <v>0</v>
      </c>
      <c r="G658" s="37">
        <v>0</v>
      </c>
      <c r="H658" s="37">
        <v>12430.95335</v>
      </c>
      <c r="I658" s="42">
        <f>SUMPRODUCT($A$7:$G$7,Table7[[#This Row],[co-oif]:[southeast]])</f>
        <v>13691.207598276795</v>
      </c>
      <c r="J658" s="37">
        <f>ABS((Table7[[#This Row],[charges($)]]-Table7[[#This Row],[new charge]])/Table7[[#This Row],[charges($)]])</f>
        <v>0.10138033767754384</v>
      </c>
      <c r="L658" s="26">
        <v>624</v>
      </c>
      <c r="M658" s="26">
        <v>27337.551854945865</v>
      </c>
      <c r="N658" s="26">
        <v>7280.2887950541335</v>
      </c>
    </row>
    <row r="659" spans="1:14">
      <c r="A659" s="21">
        <v>1</v>
      </c>
      <c r="B659" s="34">
        <v>49</v>
      </c>
      <c r="C659" s="35">
        <v>42.68</v>
      </c>
      <c r="D659" s="35">
        <v>2</v>
      </c>
      <c r="E659" s="35">
        <v>0</v>
      </c>
      <c r="F659" s="35">
        <v>0</v>
      </c>
      <c r="G659" s="35">
        <v>1</v>
      </c>
      <c r="H659" s="35">
        <v>9800.8881999999994</v>
      </c>
      <c r="I659" s="42">
        <f>SUMPRODUCT($A$7:$G$7,Table7[[#This Row],[co-oif]:[southeast]])</f>
        <v>14981.394314383675</v>
      </c>
      <c r="J659" s="37">
        <f>ABS((Table7[[#This Row],[charges($)]]-Table7[[#This Row],[new charge]])/Table7[[#This Row],[charges($)]])</f>
        <v>0.52857516672659077</v>
      </c>
      <c r="L659" s="26">
        <v>625</v>
      </c>
      <c r="M659" s="26">
        <v>12423.071906338215</v>
      </c>
      <c r="N659" s="26">
        <v>-293.4577563382154</v>
      </c>
    </row>
    <row r="660" spans="1:14">
      <c r="A660" s="21">
        <v>1</v>
      </c>
      <c r="B660" s="36">
        <v>53</v>
      </c>
      <c r="C660" s="37">
        <v>39.6</v>
      </c>
      <c r="D660" s="37">
        <v>1</v>
      </c>
      <c r="E660" s="37">
        <v>0</v>
      </c>
      <c r="F660" s="37">
        <v>0</v>
      </c>
      <c r="G660" s="37">
        <v>1</v>
      </c>
      <c r="H660" s="37">
        <v>10579.710999999999</v>
      </c>
      <c r="I660" s="42">
        <f>SUMPRODUCT($A$7:$G$7,Table7[[#This Row],[co-oif]:[southeast]])</f>
        <v>14511.895193933005</v>
      </c>
      <c r="J660" s="37">
        <f>ABS((Table7[[#This Row],[charges($)]]-Table7[[#This Row],[new charge]])/Table7[[#This Row],[charges($)]])</f>
        <v>0.37167217459276591</v>
      </c>
      <c r="L660" s="26">
        <v>626</v>
      </c>
      <c r="M660" s="26">
        <v>3921.5549200893838</v>
      </c>
      <c r="N660" s="26">
        <v>-185.09022008938382</v>
      </c>
    </row>
    <row r="661" spans="1:14">
      <c r="A661" s="21">
        <v>1</v>
      </c>
      <c r="B661" s="34">
        <v>48</v>
      </c>
      <c r="C661" s="35">
        <v>31.13</v>
      </c>
      <c r="D661" s="35">
        <v>0</v>
      </c>
      <c r="E661" s="35">
        <v>0</v>
      </c>
      <c r="F661" s="35">
        <v>0</v>
      </c>
      <c r="G661" s="35">
        <v>1</v>
      </c>
      <c r="H661" s="35">
        <v>8280.6226999999999</v>
      </c>
      <c r="I661" s="42">
        <f>SUMPRODUCT($A$7:$G$7,Table7[[#This Row],[co-oif]:[southeast]])</f>
        <v>9929.1428482128267</v>
      </c>
      <c r="J661" s="37">
        <f>ABS((Table7[[#This Row],[charges($)]]-Table7[[#This Row],[new charge]])/Table7[[#This Row],[charges($)]])</f>
        <v>0.19908166425851365</v>
      </c>
      <c r="L661" s="26">
        <v>627</v>
      </c>
      <c r="M661" s="26">
        <v>7950.2417962654217</v>
      </c>
      <c r="N661" s="26">
        <v>-1201.6505962654219</v>
      </c>
    </row>
    <row r="662" spans="1:14">
      <c r="A662" s="21">
        <v>1</v>
      </c>
      <c r="B662" s="36">
        <v>45</v>
      </c>
      <c r="C662" s="37">
        <v>36.299999999999997</v>
      </c>
      <c r="D662" s="37">
        <v>2</v>
      </c>
      <c r="E662" s="37">
        <v>0</v>
      </c>
      <c r="F662" s="37">
        <v>0</v>
      </c>
      <c r="G662" s="37">
        <v>1</v>
      </c>
      <c r="H662" s="37">
        <v>8527.5319999999992</v>
      </c>
      <c r="I662" s="42">
        <f>SUMPRODUCT($A$7:$G$7,Table7[[#This Row],[co-oif]:[southeast]])</f>
        <v>11822.624175072875</v>
      </c>
      <c r="J662" s="37">
        <f>ABS((Table7[[#This Row],[charges($)]]-Table7[[#This Row],[new charge]])/Table7[[#This Row],[charges($)]])</f>
        <v>0.38640631018128996</v>
      </c>
      <c r="L662" s="26">
        <v>628</v>
      </c>
      <c r="M662" s="26">
        <v>10197.412322689459</v>
      </c>
      <c r="N662" s="26">
        <v>1129.3025473105408</v>
      </c>
    </row>
    <row r="663" spans="1:14">
      <c r="A663" s="21">
        <v>1</v>
      </c>
      <c r="B663" s="34">
        <v>59</v>
      </c>
      <c r="C663" s="35">
        <v>35.200000000000003</v>
      </c>
      <c r="D663" s="35">
        <v>0</v>
      </c>
      <c r="E663" s="35">
        <v>0</v>
      </c>
      <c r="F663" s="35">
        <v>0</v>
      </c>
      <c r="G663" s="35">
        <v>1</v>
      </c>
      <c r="H663" s="35">
        <v>12244.531000000001</v>
      </c>
      <c r="I663" s="42">
        <f>SUMPRODUCT($A$7:$G$7,Table7[[#This Row],[co-oif]:[southeast]])</f>
        <v>14115.607362581031</v>
      </c>
      <c r="J663" s="37">
        <f>ABS((Table7[[#This Row],[charges($)]]-Table7[[#This Row],[new charge]])/Table7[[#This Row],[charges($)]])</f>
        <v>0.15280914904629914</v>
      </c>
      <c r="L663" s="26">
        <v>629</v>
      </c>
      <c r="M663" s="26">
        <v>15243.520960827142</v>
      </c>
      <c r="N663" s="26">
        <v>-3877.5689608271423</v>
      </c>
    </row>
    <row r="664" spans="1:14">
      <c r="A664" s="21">
        <v>1</v>
      </c>
      <c r="B664" s="36">
        <v>52</v>
      </c>
      <c r="C664" s="37">
        <v>25.3</v>
      </c>
      <c r="D664" s="37">
        <v>2</v>
      </c>
      <c r="E664" s="37">
        <v>0</v>
      </c>
      <c r="F664" s="37">
        <v>1</v>
      </c>
      <c r="G664" s="37">
        <v>1</v>
      </c>
      <c r="H664" s="37">
        <v>24667.419000000002</v>
      </c>
      <c r="I664" s="42">
        <f>SUMPRODUCT($A$7:$G$7,Table7[[#This Row],[co-oif]:[southeast]])</f>
        <v>33814.207949913565</v>
      </c>
      <c r="J664" s="37">
        <f>ABS((Table7[[#This Row],[charges($)]]-Table7[[#This Row],[new charge]])/Table7[[#This Row],[charges($)]])</f>
        <v>0.37080445870374856</v>
      </c>
      <c r="L664" s="26">
        <v>630</v>
      </c>
      <c r="M664" s="26">
        <v>35957.707663354966</v>
      </c>
      <c r="N664" s="26">
        <v>7025.7508366450347</v>
      </c>
    </row>
    <row r="665" spans="1:14">
      <c r="A665" s="21">
        <v>1</v>
      </c>
      <c r="B665" s="34">
        <v>26</v>
      </c>
      <c r="C665" s="35">
        <v>42.4</v>
      </c>
      <c r="D665" s="35">
        <v>1</v>
      </c>
      <c r="E665" s="35">
        <v>0</v>
      </c>
      <c r="F665" s="35">
        <v>0</v>
      </c>
      <c r="G665" s="35">
        <v>0</v>
      </c>
      <c r="H665" s="35">
        <v>3410.3240000000001</v>
      </c>
      <c r="I665" s="42">
        <f>SUMPRODUCT($A$7:$G$7,Table7[[#This Row],[co-oif]:[southeast]])</f>
        <v>9086.44554734351</v>
      </c>
      <c r="J665" s="37">
        <f>ABS((Table7[[#This Row],[charges($)]]-Table7[[#This Row],[new charge]])/Table7[[#This Row],[charges($)]])</f>
        <v>1.6643936316149168</v>
      </c>
      <c r="L665" s="26">
        <v>631</v>
      </c>
      <c r="M665" s="26">
        <v>13792.862303171965</v>
      </c>
      <c r="N665" s="26">
        <v>-3707.0163031719658</v>
      </c>
    </row>
    <row r="666" spans="1:14">
      <c r="A666" s="21">
        <v>1</v>
      </c>
      <c r="B666" s="36">
        <v>27</v>
      </c>
      <c r="C666" s="37">
        <v>33.155000000000001</v>
      </c>
      <c r="D666" s="37">
        <v>2</v>
      </c>
      <c r="E666" s="37">
        <v>1</v>
      </c>
      <c r="F666" s="37">
        <v>0</v>
      </c>
      <c r="G666" s="37">
        <v>0</v>
      </c>
      <c r="H666" s="37">
        <v>4058.71245</v>
      </c>
      <c r="I666" s="42">
        <f>SUMPRODUCT($A$7:$G$7,Table7[[#This Row],[co-oif]:[southeast]])</f>
        <v>6595.764444969921</v>
      </c>
      <c r="J666" s="37">
        <f>ABS((Table7[[#This Row],[charges($)]]-Table7[[#This Row],[new charge]])/Table7[[#This Row],[charges($)]])</f>
        <v>0.62508788839424212</v>
      </c>
      <c r="L666" s="26">
        <v>632</v>
      </c>
      <c r="M666" s="26">
        <v>3599.3167342788674</v>
      </c>
      <c r="N666" s="26">
        <v>-1621.5017342788674</v>
      </c>
    </row>
    <row r="667" spans="1:14">
      <c r="A667" s="21">
        <v>1</v>
      </c>
      <c r="B667" s="34">
        <v>48</v>
      </c>
      <c r="C667" s="35">
        <v>35.909999999999997</v>
      </c>
      <c r="D667" s="35">
        <v>1</v>
      </c>
      <c r="E667" s="35">
        <v>0</v>
      </c>
      <c r="F667" s="35">
        <v>0</v>
      </c>
      <c r="G667" s="35">
        <v>0</v>
      </c>
      <c r="H667" s="35">
        <v>26392.260289999998</v>
      </c>
      <c r="I667" s="42">
        <f>SUMPRODUCT($A$7:$G$7,Table7[[#This Row],[co-oif]:[southeast]])</f>
        <v>12573.493775737432</v>
      </c>
      <c r="J667" s="37">
        <f>ABS((Table7[[#This Row],[charges($)]]-Table7[[#This Row],[new charge]])/Table7[[#This Row],[charges($)]])</f>
        <v>0.52359162733396059</v>
      </c>
      <c r="L667" s="26">
        <v>633</v>
      </c>
      <c r="M667" s="26">
        <v>6515.1756075997127</v>
      </c>
      <c r="N667" s="26">
        <v>-3148.5059075997128</v>
      </c>
    </row>
    <row r="668" spans="1:14">
      <c r="A668" s="21">
        <v>1</v>
      </c>
      <c r="B668" s="36">
        <v>57</v>
      </c>
      <c r="C668" s="37">
        <v>28.785</v>
      </c>
      <c r="D668" s="37">
        <v>4</v>
      </c>
      <c r="E668" s="37">
        <v>0</v>
      </c>
      <c r="F668" s="37">
        <v>0</v>
      </c>
      <c r="G668" s="37">
        <v>0</v>
      </c>
      <c r="H668" s="37">
        <v>14394.398150000001</v>
      </c>
      <c r="I668" s="42">
        <f>SUMPRODUCT($A$7:$G$7,Table7[[#This Row],[co-oif]:[southeast]])</f>
        <v>13914.131996285483</v>
      </c>
      <c r="J668" s="37">
        <f>ABS((Table7[[#This Row],[charges($)]]-Table7[[#This Row],[new charge]])/Table7[[#This Row],[charges($)]])</f>
        <v>3.336479571495788E-2</v>
      </c>
      <c r="L668" s="26">
        <v>634</v>
      </c>
      <c r="M668" s="26">
        <v>6447.1267443684101</v>
      </c>
      <c r="N668" s="26">
        <v>726.23320563158995</v>
      </c>
    </row>
    <row r="669" spans="1:14">
      <c r="A669" s="21">
        <v>1</v>
      </c>
      <c r="B669" s="34">
        <v>37</v>
      </c>
      <c r="C669" s="35">
        <v>46.53</v>
      </c>
      <c r="D669" s="35">
        <v>3</v>
      </c>
      <c r="E669" s="35">
        <v>1</v>
      </c>
      <c r="F669" s="35">
        <v>0</v>
      </c>
      <c r="G669" s="35">
        <v>1</v>
      </c>
      <c r="H669" s="35">
        <v>6435.6237000000001</v>
      </c>
      <c r="I669" s="42">
        <f>SUMPRODUCT($A$7:$G$7,Table7[[#This Row],[co-oif]:[southeast]])</f>
        <v>13522.683429146513</v>
      </c>
      <c r="J669" s="37">
        <f>ABS((Table7[[#This Row],[charges($)]]-Table7[[#This Row],[new charge]])/Table7[[#This Row],[charges($)]])</f>
        <v>1.1012234492744677</v>
      </c>
      <c r="L669" s="26">
        <v>635</v>
      </c>
      <c r="M669" s="26">
        <v>14481.086982957813</v>
      </c>
      <c r="N669" s="26">
        <v>-5089.7409829578137</v>
      </c>
    </row>
    <row r="670" spans="1:14">
      <c r="A670" s="21">
        <v>1</v>
      </c>
      <c r="B670" s="36">
        <v>57</v>
      </c>
      <c r="C670" s="37">
        <v>23.98</v>
      </c>
      <c r="D670" s="37">
        <v>1</v>
      </c>
      <c r="E670" s="37">
        <v>0</v>
      </c>
      <c r="F670" s="37">
        <v>0</v>
      </c>
      <c r="G670" s="37">
        <v>1</v>
      </c>
      <c r="H670" s="37">
        <v>22192.437109999999</v>
      </c>
      <c r="I670" s="42">
        <f>SUMPRODUCT($A$7:$G$7,Table7[[#This Row],[co-oif]:[southeast]])</f>
        <v>10323.476159796464</v>
      </c>
      <c r="J670" s="37">
        <f>ABS((Table7[[#This Row],[charges($)]]-Table7[[#This Row],[new charge]])/Table7[[#This Row],[charges($)]])</f>
        <v>0.53482007818128885</v>
      </c>
      <c r="L670" s="26">
        <v>636</v>
      </c>
      <c r="M670" s="26">
        <v>16849.101876750792</v>
      </c>
      <c r="N670" s="26">
        <v>-2438.1697767507922</v>
      </c>
    </row>
    <row r="671" spans="1:14">
      <c r="A671" s="21">
        <v>1</v>
      </c>
      <c r="B671" s="34">
        <v>32</v>
      </c>
      <c r="C671" s="35">
        <v>31.54</v>
      </c>
      <c r="D671" s="35">
        <v>1</v>
      </c>
      <c r="E671" s="35">
        <v>0</v>
      </c>
      <c r="F671" s="35">
        <v>0</v>
      </c>
      <c r="G671" s="35">
        <v>0</v>
      </c>
      <c r="H671" s="35">
        <v>5148.5526</v>
      </c>
      <c r="I671" s="42">
        <f>SUMPRODUCT($A$7:$G$7,Table7[[#This Row],[co-oif]:[southeast]])</f>
        <v>7001.7337193311096</v>
      </c>
      <c r="J671" s="37">
        <f>ABS((Table7[[#This Row],[charges($)]]-Table7[[#This Row],[new charge]])/Table7[[#This Row],[charges($)]])</f>
        <v>0.35994215526342482</v>
      </c>
      <c r="L671" s="26">
        <v>637</v>
      </c>
      <c r="M671" s="26">
        <v>1312.6956584844597</v>
      </c>
      <c r="N671" s="26">
        <v>1396.4162415155402</v>
      </c>
    </row>
    <row r="672" spans="1:14">
      <c r="A672" s="21">
        <v>1</v>
      </c>
      <c r="B672" s="36">
        <v>18</v>
      </c>
      <c r="C672" s="37">
        <v>33.659999999999997</v>
      </c>
      <c r="D672" s="37">
        <v>0</v>
      </c>
      <c r="E672" s="37">
        <v>1</v>
      </c>
      <c r="F672" s="37">
        <v>0</v>
      </c>
      <c r="G672" s="37">
        <v>1</v>
      </c>
      <c r="H672" s="37">
        <v>1136.3994</v>
      </c>
      <c r="I672" s="42">
        <f>SUMPRODUCT($A$7:$G$7,Table7[[#This Row],[co-oif]:[southeast]])</f>
        <v>2934.2389418398925</v>
      </c>
      <c r="J672" s="37">
        <f>ABS((Table7[[#This Row],[charges($)]]-Table7[[#This Row],[new charge]])/Table7[[#This Row],[charges($)]])</f>
        <v>1.5820490065727706</v>
      </c>
      <c r="L672" s="26">
        <v>638</v>
      </c>
      <c r="M672" s="26">
        <v>10430.904004311586</v>
      </c>
      <c r="N672" s="26">
        <v>14484.142255688414</v>
      </c>
    </row>
    <row r="673" spans="1:14">
      <c r="A673" s="21">
        <v>1</v>
      </c>
      <c r="B673" s="34">
        <v>64</v>
      </c>
      <c r="C673" s="35">
        <v>22.99</v>
      </c>
      <c r="D673" s="35">
        <v>0</v>
      </c>
      <c r="E673" s="35">
        <v>0</v>
      </c>
      <c r="F673" s="35">
        <v>1</v>
      </c>
      <c r="G673" s="35">
        <v>1</v>
      </c>
      <c r="H673" s="35">
        <v>27037.914100000002</v>
      </c>
      <c r="I673" s="42">
        <f>SUMPRODUCT($A$7:$G$7,Table7[[#This Row],[co-oif]:[southeast]])</f>
        <v>35189.053093376577</v>
      </c>
      <c r="J673" s="37">
        <f>ABS((Table7[[#This Row],[charges($)]]-Table7[[#This Row],[new charge]])/Table7[[#This Row],[charges($)]])</f>
        <v>0.30147070381352287</v>
      </c>
      <c r="L673" s="26">
        <v>639</v>
      </c>
      <c r="M673" s="26">
        <v>30355.512166989793</v>
      </c>
      <c r="N673" s="26">
        <v>-10206.189266989793</v>
      </c>
    </row>
    <row r="674" spans="1:14">
      <c r="A674" s="21">
        <v>1</v>
      </c>
      <c r="B674" s="36">
        <v>43</v>
      </c>
      <c r="C674" s="37">
        <v>38.06</v>
      </c>
      <c r="D674" s="37">
        <v>2</v>
      </c>
      <c r="E674" s="37">
        <v>1</v>
      </c>
      <c r="F674" s="37">
        <v>1</v>
      </c>
      <c r="G674" s="37">
        <v>1</v>
      </c>
      <c r="H674" s="37">
        <v>42560.430399999997</v>
      </c>
      <c r="I674" s="42">
        <f>SUMPRODUCT($A$7:$G$7,Table7[[#This Row],[co-oif]:[southeast]])</f>
        <v>35633.194724001769</v>
      </c>
      <c r="J674" s="37">
        <f>ABS((Table7[[#This Row],[charges($)]]-Table7[[#This Row],[new charge]])/Table7[[#This Row],[charges($)]])</f>
        <v>0.16276235016641724</v>
      </c>
      <c r="L674" s="26">
        <v>640</v>
      </c>
      <c r="M674" s="26">
        <v>14576.960753161513</v>
      </c>
      <c r="N674" s="26">
        <v>-1627.8053531615133</v>
      </c>
    </row>
    <row r="675" spans="1:14">
      <c r="A675" s="21">
        <v>1</v>
      </c>
      <c r="B675" s="34">
        <v>49</v>
      </c>
      <c r="C675" s="35">
        <v>28.7</v>
      </c>
      <c r="D675" s="35">
        <v>1</v>
      </c>
      <c r="E675" s="35">
        <v>1</v>
      </c>
      <c r="F675" s="35">
        <v>0</v>
      </c>
      <c r="G675" s="35">
        <v>0</v>
      </c>
      <c r="H675" s="35">
        <v>8703.4560000000001</v>
      </c>
      <c r="I675" s="42">
        <f>SUMPRODUCT($A$7:$G$7,Table7[[#This Row],[co-oif]:[southeast]])</f>
        <v>10293.449756728607</v>
      </c>
      <c r="J675" s="37">
        <f>ABS((Table7[[#This Row],[charges($)]]-Table7[[#This Row],[new charge]])/Table7[[#This Row],[charges($)]])</f>
        <v>0.18268533289863326</v>
      </c>
      <c r="L675" s="26">
        <v>641</v>
      </c>
      <c r="M675" s="26">
        <v>12632.315377592984</v>
      </c>
      <c r="N675" s="26">
        <v>-5966.0723775929837</v>
      </c>
    </row>
    <row r="676" spans="1:14">
      <c r="A676" s="21">
        <v>1</v>
      </c>
      <c r="B676" s="36">
        <v>40</v>
      </c>
      <c r="C676" s="37">
        <v>32.774999999999999</v>
      </c>
      <c r="D676" s="37">
        <v>2</v>
      </c>
      <c r="E676" s="37">
        <v>0</v>
      </c>
      <c r="F676" s="37">
        <v>1</v>
      </c>
      <c r="G676" s="37">
        <v>0</v>
      </c>
      <c r="H676" s="37">
        <v>40003.332249999999</v>
      </c>
      <c r="I676" s="42">
        <f>SUMPRODUCT($A$7:$G$7,Table7[[#This Row],[co-oif]:[southeast]])</f>
        <v>33805.355798973149</v>
      </c>
      <c r="J676" s="37">
        <f>ABS((Table7[[#This Row],[charges($)]]-Table7[[#This Row],[new charge]])/Table7[[#This Row],[charges($)]])</f>
        <v>0.15493650409652687</v>
      </c>
      <c r="L676" s="26">
        <v>642</v>
      </c>
      <c r="M676" s="26">
        <v>33168.039845855885</v>
      </c>
      <c r="N676" s="26">
        <v>-380.58125585588277</v>
      </c>
    </row>
    <row r="677" spans="1:14">
      <c r="A677" s="21">
        <v>1</v>
      </c>
      <c r="B677" s="34">
        <v>62</v>
      </c>
      <c r="C677" s="35">
        <v>32.015000000000001</v>
      </c>
      <c r="D677" s="35">
        <v>0</v>
      </c>
      <c r="E677" s="35">
        <v>1</v>
      </c>
      <c r="F677" s="35">
        <v>1</v>
      </c>
      <c r="G677" s="35">
        <v>0</v>
      </c>
      <c r="H677" s="35">
        <v>45710.207849999999</v>
      </c>
      <c r="I677" s="42">
        <f>SUMPRODUCT($A$7:$G$7,Table7[[#This Row],[co-oif]:[southeast]])</f>
        <v>38138.865944811281</v>
      </c>
      <c r="J677" s="37">
        <f>ABS((Table7[[#This Row],[charges($)]]-Table7[[#This Row],[new charge]])/Table7[[#This Row],[charges($)]])</f>
        <v>0.16563787961836446</v>
      </c>
      <c r="L677" s="26">
        <v>643</v>
      </c>
      <c r="M677" s="26">
        <v>14650.34547583397</v>
      </c>
      <c r="N677" s="26">
        <v>-1506.4806258339704</v>
      </c>
    </row>
    <row r="678" spans="1:14">
      <c r="A678" s="21">
        <v>1</v>
      </c>
      <c r="B678" s="36">
        <v>40</v>
      </c>
      <c r="C678" s="37">
        <v>29.81</v>
      </c>
      <c r="D678" s="37">
        <v>1</v>
      </c>
      <c r="E678" s="37">
        <v>0</v>
      </c>
      <c r="F678" s="37">
        <v>0</v>
      </c>
      <c r="G678" s="37">
        <v>1</v>
      </c>
      <c r="H678" s="37">
        <v>6500.2358999999997</v>
      </c>
      <c r="I678" s="42">
        <f>SUMPRODUCT($A$7:$G$7,Table7[[#This Row],[co-oif]:[southeast]])</f>
        <v>7901.1188549629605</v>
      </c>
      <c r="J678" s="37">
        <f>ABS((Table7[[#This Row],[charges($)]]-Table7[[#This Row],[new charge]])/Table7[[#This Row],[charges($)]])</f>
        <v>0.2155126331588921</v>
      </c>
      <c r="L678" s="26">
        <v>644</v>
      </c>
      <c r="M678" s="26">
        <v>6768.651625241243</v>
      </c>
      <c r="N678" s="26">
        <v>-2302.030225241243</v>
      </c>
    </row>
    <row r="679" spans="1:14">
      <c r="A679" s="21">
        <v>1</v>
      </c>
      <c r="B679" s="34">
        <v>30</v>
      </c>
      <c r="C679" s="35">
        <v>31.57</v>
      </c>
      <c r="D679" s="35">
        <v>3</v>
      </c>
      <c r="E679" s="35">
        <v>1</v>
      </c>
      <c r="F679" s="35">
        <v>0</v>
      </c>
      <c r="G679" s="35">
        <v>1</v>
      </c>
      <c r="H679" s="35">
        <v>4837.5823</v>
      </c>
      <c r="I679" s="42">
        <f>SUMPRODUCT($A$7:$G$7,Table7[[#This Row],[co-oif]:[southeast]])</f>
        <v>6727.445552932948</v>
      </c>
      <c r="J679" s="37">
        <f>ABS((Table7[[#This Row],[charges($)]]-Table7[[#This Row],[new charge]])/Table7[[#This Row],[charges($)]])</f>
        <v>0.39066275997680661</v>
      </c>
      <c r="L679" s="26">
        <v>645</v>
      </c>
      <c r="M679" s="26">
        <v>10848.766954025861</v>
      </c>
      <c r="N679" s="26">
        <v>7957.3785159741383</v>
      </c>
    </row>
    <row r="680" spans="1:14">
      <c r="A680" s="21">
        <v>1</v>
      </c>
      <c r="B680" s="36">
        <v>29</v>
      </c>
      <c r="C680" s="37">
        <v>31.16</v>
      </c>
      <c r="D680" s="37">
        <v>0</v>
      </c>
      <c r="E680" s="37">
        <v>0</v>
      </c>
      <c r="F680" s="37">
        <v>0</v>
      </c>
      <c r="G680" s="37">
        <v>0</v>
      </c>
      <c r="H680" s="37">
        <v>3943.5954000000002</v>
      </c>
      <c r="I680" s="42">
        <f>SUMPRODUCT($A$7:$G$7,Table7[[#This Row],[co-oif]:[southeast]])</f>
        <v>5634.7858500796046</v>
      </c>
      <c r="J680" s="37">
        <f>ABS((Table7[[#This Row],[charges($)]]-Table7[[#This Row],[new charge]])/Table7[[#This Row],[charges($)]])</f>
        <v>0.42884481761988169</v>
      </c>
      <c r="L680" s="26">
        <v>646</v>
      </c>
      <c r="M680" s="26">
        <v>11669.027607369086</v>
      </c>
      <c r="N680" s="26">
        <v>-1527.8914073690848</v>
      </c>
    </row>
    <row r="681" spans="1:14">
      <c r="A681" s="21">
        <v>1</v>
      </c>
      <c r="B681" s="34">
        <v>36</v>
      </c>
      <c r="C681" s="35">
        <v>29.7</v>
      </c>
      <c r="D681" s="35">
        <v>0</v>
      </c>
      <c r="E681" s="35">
        <v>1</v>
      </c>
      <c r="F681" s="35">
        <v>0</v>
      </c>
      <c r="G681" s="35">
        <v>1</v>
      </c>
      <c r="H681" s="35">
        <v>4399.7309999999998</v>
      </c>
      <c r="I681" s="42">
        <f>SUMPRODUCT($A$7:$G$7,Table7[[#This Row],[co-oif]:[southeast]])</f>
        <v>6238.128646169187</v>
      </c>
      <c r="J681" s="37">
        <f>ABS((Table7[[#This Row],[charges($)]]-Table7[[#This Row],[new charge]])/Table7[[#This Row],[charges($)]])</f>
        <v>0.41784319226997907</v>
      </c>
      <c r="L681" s="26">
        <v>647</v>
      </c>
      <c r="M681" s="26">
        <v>6895.0079614668657</v>
      </c>
      <c r="N681" s="26">
        <v>-771.4391614668657</v>
      </c>
    </row>
    <row r="682" spans="1:14">
      <c r="A682" s="21">
        <v>1</v>
      </c>
      <c r="B682" s="36">
        <v>41</v>
      </c>
      <c r="C682" s="37">
        <v>31.02</v>
      </c>
      <c r="D682" s="37">
        <v>0</v>
      </c>
      <c r="E682" s="37">
        <v>0</v>
      </c>
      <c r="F682" s="37">
        <v>0</v>
      </c>
      <c r="G682" s="37">
        <v>1</v>
      </c>
      <c r="H682" s="37">
        <v>6185.3208000000004</v>
      </c>
      <c r="I682" s="42">
        <f>SUMPRODUCT($A$7:$G$7,Table7[[#This Row],[co-oif]:[southeast]])</f>
        <v>8093.2576640762181</v>
      </c>
      <c r="J682" s="37">
        <f>ABS((Table7[[#This Row],[charges($)]]-Table7[[#This Row],[new charge]])/Table7[[#This Row],[charges($)]])</f>
        <v>0.30846207104993123</v>
      </c>
      <c r="L682" s="26">
        <v>648</v>
      </c>
      <c r="M682" s="26">
        <v>7267.3812192085325</v>
      </c>
      <c r="N682" s="26">
        <v>984.90308079146689</v>
      </c>
    </row>
    <row r="683" spans="1:14">
      <c r="A683" s="21">
        <v>1</v>
      </c>
      <c r="B683" s="34">
        <v>44</v>
      </c>
      <c r="C683" s="35">
        <v>43.89</v>
      </c>
      <c r="D683" s="35">
        <v>2</v>
      </c>
      <c r="E683" s="35">
        <v>0</v>
      </c>
      <c r="F683" s="35">
        <v>1</v>
      </c>
      <c r="G683" s="35">
        <v>1</v>
      </c>
      <c r="H683" s="35">
        <v>46200.985099999998</v>
      </c>
      <c r="I683" s="42">
        <f>SUMPRODUCT($A$7:$G$7,Table7[[#This Row],[co-oif]:[southeast]])</f>
        <v>37966.412243454433</v>
      </c>
      <c r="J683" s="37">
        <f>ABS((Table7[[#This Row],[charges($)]]-Table7[[#This Row],[new charge]])/Table7[[#This Row],[charges($)]])</f>
        <v>0.17823370732728305</v>
      </c>
      <c r="L683" s="26">
        <v>649</v>
      </c>
      <c r="M683" s="26">
        <v>1790.0183003641762</v>
      </c>
      <c r="N683" s="26">
        <v>-77.791300364176095</v>
      </c>
    </row>
    <row r="684" spans="1:14">
      <c r="A684" s="21">
        <v>1</v>
      </c>
      <c r="B684" s="36">
        <v>45</v>
      </c>
      <c r="C684" s="37">
        <v>21.375</v>
      </c>
      <c r="D684" s="37">
        <v>0</v>
      </c>
      <c r="E684" s="37">
        <v>1</v>
      </c>
      <c r="F684" s="37">
        <v>0</v>
      </c>
      <c r="G684" s="37">
        <v>0</v>
      </c>
      <c r="H684" s="37">
        <v>7222.7862500000001</v>
      </c>
      <c r="I684" s="42">
        <f>SUMPRODUCT($A$7:$G$7,Table7[[#This Row],[co-oif]:[southeast]])</f>
        <v>6350.1065309247051</v>
      </c>
      <c r="J684" s="37">
        <f>ABS((Table7[[#This Row],[charges($)]]-Table7[[#This Row],[new charge]])/Table7[[#This Row],[charges($)]])</f>
        <v>0.120823140664767</v>
      </c>
      <c r="L684" s="26">
        <v>650</v>
      </c>
      <c r="M684" s="26">
        <v>13691.207598276795</v>
      </c>
      <c r="N684" s="26">
        <v>-1260.2542482767949</v>
      </c>
    </row>
    <row r="685" spans="1:14">
      <c r="A685" s="21">
        <v>1</v>
      </c>
      <c r="B685" s="34">
        <v>55</v>
      </c>
      <c r="C685" s="35">
        <v>40.81</v>
      </c>
      <c r="D685" s="35">
        <v>3</v>
      </c>
      <c r="E685" s="35">
        <v>0</v>
      </c>
      <c r="F685" s="35">
        <v>0</v>
      </c>
      <c r="G685" s="35">
        <v>1</v>
      </c>
      <c r="H685" s="35">
        <v>12485.8009</v>
      </c>
      <c r="I685" s="42">
        <f>SUMPRODUCT($A$7:$G$7,Table7[[#This Row],[co-oif]:[southeast]])</f>
        <v>16367.98906833637</v>
      </c>
      <c r="J685" s="37">
        <f>ABS((Table7[[#This Row],[charges($)]]-Table7[[#This Row],[new charge]])/Table7[[#This Row],[charges($)]])</f>
        <v>0.31092824556704007</v>
      </c>
      <c r="L685" s="26">
        <v>651</v>
      </c>
      <c r="M685" s="26">
        <v>14981.394314383675</v>
      </c>
      <c r="N685" s="26">
        <v>-5180.5061143836756</v>
      </c>
    </row>
    <row r="686" spans="1:14">
      <c r="A686" s="21">
        <v>1</v>
      </c>
      <c r="B686" s="36">
        <v>60</v>
      </c>
      <c r="C686" s="37">
        <v>31.35</v>
      </c>
      <c r="D686" s="37">
        <v>3</v>
      </c>
      <c r="E686" s="37">
        <v>1</v>
      </c>
      <c r="F686" s="37">
        <v>1</v>
      </c>
      <c r="G686" s="37">
        <v>0</v>
      </c>
      <c r="H686" s="37">
        <v>46130.5265</v>
      </c>
      <c r="I686" s="42">
        <f>SUMPRODUCT($A$7:$G$7,Table7[[#This Row],[co-oif]:[southeast]])</f>
        <v>38809.671559918424</v>
      </c>
      <c r="J686" s="37">
        <f>ABS((Table7[[#This Row],[charges($)]]-Table7[[#This Row],[new charge]])/Table7[[#This Row],[charges($)]])</f>
        <v>0.1586987076785602</v>
      </c>
      <c r="L686" s="26">
        <v>652</v>
      </c>
      <c r="M686" s="26">
        <v>14511.895193933005</v>
      </c>
      <c r="N686" s="26">
        <v>-3932.1841939330061</v>
      </c>
    </row>
    <row r="687" spans="1:14">
      <c r="A687" s="21">
        <v>1</v>
      </c>
      <c r="B687" s="34">
        <v>56</v>
      </c>
      <c r="C687" s="35">
        <v>36.1</v>
      </c>
      <c r="D687" s="35">
        <v>3</v>
      </c>
      <c r="E687" s="35">
        <v>1</v>
      </c>
      <c r="F687" s="35">
        <v>0</v>
      </c>
      <c r="G687" s="35">
        <v>0</v>
      </c>
      <c r="H687" s="35">
        <v>12363.547</v>
      </c>
      <c r="I687" s="42">
        <f>SUMPRODUCT($A$7:$G$7,Table7[[#This Row],[co-oif]:[southeast]])</f>
        <v>15501.882092788494</v>
      </c>
      <c r="J687" s="37">
        <f>ABS((Table7[[#This Row],[charges($)]]-Table7[[#This Row],[new charge]])/Table7[[#This Row],[charges($)]])</f>
        <v>0.25383776134700609</v>
      </c>
      <c r="L687" s="26">
        <v>653</v>
      </c>
      <c r="M687" s="26">
        <v>9929.1428482128267</v>
      </c>
      <c r="N687" s="26">
        <v>-1648.5201482128268</v>
      </c>
    </row>
    <row r="688" spans="1:14">
      <c r="A688" s="21">
        <v>1</v>
      </c>
      <c r="B688" s="36">
        <v>49</v>
      </c>
      <c r="C688" s="37">
        <v>23.18</v>
      </c>
      <c r="D688" s="37">
        <v>2</v>
      </c>
      <c r="E688" s="37">
        <v>0</v>
      </c>
      <c r="F688" s="37">
        <v>0</v>
      </c>
      <c r="G688" s="37">
        <v>0</v>
      </c>
      <c r="H688" s="37">
        <v>10156.7832</v>
      </c>
      <c r="I688" s="42">
        <f>SUMPRODUCT($A$7:$G$7,Table7[[#This Row],[co-oif]:[southeast]])</f>
        <v>9048.1421843972821</v>
      </c>
      <c r="J688" s="37">
        <f>ABS((Table7[[#This Row],[charges($)]]-Table7[[#This Row],[new charge]])/Table7[[#This Row],[charges($)]])</f>
        <v>0.1091527695109922</v>
      </c>
      <c r="L688" s="26">
        <v>654</v>
      </c>
      <c r="M688" s="26">
        <v>11822.624175072875</v>
      </c>
      <c r="N688" s="26">
        <v>-3295.0921750728758</v>
      </c>
    </row>
    <row r="689" spans="1:14">
      <c r="A689" s="21">
        <v>1</v>
      </c>
      <c r="B689" s="34">
        <v>21</v>
      </c>
      <c r="C689" s="35">
        <v>17.399999999999999</v>
      </c>
      <c r="D689" s="35">
        <v>1</v>
      </c>
      <c r="E689" s="35">
        <v>0</v>
      </c>
      <c r="F689" s="35">
        <v>0</v>
      </c>
      <c r="G689" s="35">
        <v>0</v>
      </c>
      <c r="H689" s="35">
        <v>2585.2689999999998</v>
      </c>
      <c r="I689" s="42">
        <f>SUMPRODUCT($A$7:$G$7,Table7[[#This Row],[co-oif]:[southeast]])</f>
        <v>-547.73965761048896</v>
      </c>
      <c r="J689" s="37">
        <f>ABS((Table7[[#This Row],[charges($)]]-Table7[[#This Row],[new charge]])/Table7[[#This Row],[charges($)]])</f>
        <v>1.2118695027908077</v>
      </c>
      <c r="L689" s="26">
        <v>655</v>
      </c>
      <c r="M689" s="26">
        <v>14115.607362581031</v>
      </c>
      <c r="N689" s="26">
        <v>-1871.0763625810305</v>
      </c>
    </row>
    <row r="690" spans="1:14">
      <c r="A690" s="21">
        <v>1</v>
      </c>
      <c r="B690" s="36">
        <v>19</v>
      </c>
      <c r="C690" s="37">
        <v>20.3</v>
      </c>
      <c r="D690" s="37">
        <v>0</v>
      </c>
      <c r="E690" s="37">
        <v>1</v>
      </c>
      <c r="F690" s="37">
        <v>0</v>
      </c>
      <c r="G690" s="37">
        <v>0</v>
      </c>
      <c r="H690" s="37">
        <v>1242.26</v>
      </c>
      <c r="I690" s="42">
        <f>SUMPRODUCT($A$7:$G$7,Table7[[#This Row],[co-oif]:[southeast]])</f>
        <v>-691.45816271342733</v>
      </c>
      <c r="J690" s="37">
        <f>ABS((Table7[[#This Row],[charges($)]]-Table7[[#This Row],[new charge]])/Table7[[#This Row],[charges($)]])</f>
        <v>1.5566130783518968</v>
      </c>
      <c r="L690" s="26">
        <v>656</v>
      </c>
      <c r="M690" s="26">
        <v>33814.207949913565</v>
      </c>
      <c r="N690" s="26">
        <v>-9146.7889499135636</v>
      </c>
    </row>
    <row r="691" spans="1:14">
      <c r="A691" s="21">
        <v>1</v>
      </c>
      <c r="B691" s="34">
        <v>39</v>
      </c>
      <c r="C691" s="35">
        <v>35.299999999999997</v>
      </c>
      <c r="D691" s="35">
        <v>2</v>
      </c>
      <c r="E691" s="35">
        <v>1</v>
      </c>
      <c r="F691" s="35">
        <v>1</v>
      </c>
      <c r="G691" s="35">
        <v>0</v>
      </c>
      <c r="H691" s="35">
        <v>40103.89</v>
      </c>
      <c r="I691" s="42">
        <f>SUMPRODUCT($A$7:$G$7,Table7[[#This Row],[co-oif]:[southeast]])</f>
        <v>34262.400349709234</v>
      </c>
      <c r="J691" s="37">
        <f>ABS((Table7[[#This Row],[charges($)]]-Table7[[#This Row],[new charge]])/Table7[[#This Row],[charges($)]])</f>
        <v>0.14565892860494992</v>
      </c>
      <c r="L691" s="26">
        <v>657</v>
      </c>
      <c r="M691" s="26">
        <v>9086.44554734351</v>
      </c>
      <c r="N691" s="26">
        <v>-5676.1215473435095</v>
      </c>
    </row>
    <row r="692" spans="1:14">
      <c r="A692" s="21">
        <v>1</v>
      </c>
      <c r="B692" s="36">
        <v>53</v>
      </c>
      <c r="C692" s="37">
        <v>24.32</v>
      </c>
      <c r="D692" s="37">
        <v>0</v>
      </c>
      <c r="E692" s="37">
        <v>1</v>
      </c>
      <c r="F692" s="37">
        <v>0</v>
      </c>
      <c r="G692" s="37">
        <v>0</v>
      </c>
      <c r="H692" s="37">
        <v>9863.4717999999993</v>
      </c>
      <c r="I692" s="42">
        <f>SUMPRODUCT($A$7:$G$7,Table7[[#This Row],[co-oif]:[southeast]])</f>
        <v>9389.7985487560472</v>
      </c>
      <c r="J692" s="37">
        <f>ABS((Table7[[#This Row],[charges($)]]-Table7[[#This Row],[new charge]])/Table7[[#This Row],[charges($)]])</f>
        <v>4.8022974146279013E-2</v>
      </c>
      <c r="L692" s="26">
        <v>658</v>
      </c>
      <c r="M692" s="26">
        <v>6595.764444969921</v>
      </c>
      <c r="N692" s="26">
        <v>-2537.051994969921</v>
      </c>
    </row>
    <row r="693" spans="1:14">
      <c r="A693" s="21">
        <v>1</v>
      </c>
      <c r="B693" s="34">
        <v>33</v>
      </c>
      <c r="C693" s="35">
        <v>18.5</v>
      </c>
      <c r="D693" s="35">
        <v>1</v>
      </c>
      <c r="E693" s="35">
        <v>0</v>
      </c>
      <c r="F693" s="35">
        <v>0</v>
      </c>
      <c r="G693" s="35">
        <v>0</v>
      </c>
      <c r="H693" s="35">
        <v>4766.0219999999999</v>
      </c>
      <c r="I693" s="42">
        <f>SUMPRODUCT($A$7:$G$7,Table7[[#This Row],[co-oif]:[southeast]])</f>
        <v>2903.8756380950904</v>
      </c>
      <c r="J693" s="37">
        <f>ABS((Table7[[#This Row],[charges($)]]-Table7[[#This Row],[new charge]])/Table7[[#This Row],[charges($)]])</f>
        <v>0.39071291779704531</v>
      </c>
      <c r="L693" s="26">
        <v>659</v>
      </c>
      <c r="M693" s="26">
        <v>12573.493775737432</v>
      </c>
      <c r="N693" s="26">
        <v>13818.766514262566</v>
      </c>
    </row>
    <row r="694" spans="1:14">
      <c r="A694" s="21">
        <v>1</v>
      </c>
      <c r="B694" s="36">
        <v>53</v>
      </c>
      <c r="C694" s="37">
        <v>26.41</v>
      </c>
      <c r="D694" s="37">
        <v>2</v>
      </c>
      <c r="E694" s="37">
        <v>1</v>
      </c>
      <c r="F694" s="37">
        <v>0</v>
      </c>
      <c r="G694" s="37">
        <v>0</v>
      </c>
      <c r="H694" s="37">
        <v>11244.376899999999</v>
      </c>
      <c r="I694" s="42">
        <f>SUMPRODUCT($A$7:$G$7,Table7[[#This Row],[co-oif]:[southeast]])</f>
        <v>11025.737350591769</v>
      </c>
      <c r="J694" s="37">
        <f>ABS((Table7[[#This Row],[charges($)]]-Table7[[#This Row],[new charge]])/Table7[[#This Row],[charges($)]])</f>
        <v>1.9444345502882411E-2</v>
      </c>
      <c r="L694" s="26">
        <v>660</v>
      </c>
      <c r="M694" s="26">
        <v>13914.131996285483</v>
      </c>
      <c r="N694" s="26">
        <v>480.26615371451771</v>
      </c>
    </row>
    <row r="695" spans="1:14">
      <c r="A695" s="21">
        <v>1</v>
      </c>
      <c r="B695" s="34">
        <v>42</v>
      </c>
      <c r="C695" s="35">
        <v>26.125</v>
      </c>
      <c r="D695" s="35">
        <v>2</v>
      </c>
      <c r="E695" s="35">
        <v>1</v>
      </c>
      <c r="F695" s="35">
        <v>0</v>
      </c>
      <c r="G695" s="35">
        <v>0</v>
      </c>
      <c r="H695" s="35">
        <v>7729.6457499999997</v>
      </c>
      <c r="I695" s="42">
        <f>SUMPRODUCT($A$7:$G$7,Table7[[#This Row],[co-oif]:[southeast]])</f>
        <v>8103.323337200758</v>
      </c>
      <c r="J695" s="37">
        <f>ABS((Table7[[#This Row],[charges($)]]-Table7[[#This Row],[new charge]])/Table7[[#This Row],[charges($)]])</f>
        <v>4.834342986556122E-2</v>
      </c>
      <c r="L695" s="26">
        <v>661</v>
      </c>
      <c r="M695" s="26">
        <v>13522.683429146513</v>
      </c>
      <c r="N695" s="26">
        <v>-7087.0597291465128</v>
      </c>
    </row>
    <row r="696" spans="1:14">
      <c r="A696" s="21">
        <v>1</v>
      </c>
      <c r="B696" s="36">
        <v>40</v>
      </c>
      <c r="C696" s="37">
        <v>41.69</v>
      </c>
      <c r="D696" s="37">
        <v>0</v>
      </c>
      <c r="E696" s="37">
        <v>1</v>
      </c>
      <c r="F696" s="37">
        <v>0</v>
      </c>
      <c r="G696" s="37">
        <v>1</v>
      </c>
      <c r="H696" s="37">
        <v>5438.7491</v>
      </c>
      <c r="I696" s="42">
        <f>SUMPRODUCT($A$7:$G$7,Table7[[#This Row],[co-oif]:[southeast]])</f>
        <v>11270.43202470906</v>
      </c>
      <c r="J696" s="37">
        <f>ABS((Table7[[#This Row],[charges($)]]-Table7[[#This Row],[new charge]])/Table7[[#This Row],[charges($)]])</f>
        <v>1.0722470953309944</v>
      </c>
      <c r="L696" s="26">
        <v>662</v>
      </c>
      <c r="M696" s="26">
        <v>10323.476159796464</v>
      </c>
      <c r="N696" s="26">
        <v>11868.960950203535</v>
      </c>
    </row>
    <row r="697" spans="1:14">
      <c r="A697" s="21">
        <v>1</v>
      </c>
      <c r="B697" s="34">
        <v>47</v>
      </c>
      <c r="C697" s="35">
        <v>24.1</v>
      </c>
      <c r="D697" s="35">
        <v>1</v>
      </c>
      <c r="E697" s="35">
        <v>0</v>
      </c>
      <c r="F697" s="35">
        <v>0</v>
      </c>
      <c r="G697" s="35">
        <v>0</v>
      </c>
      <c r="H697" s="35">
        <v>26236.579969999999</v>
      </c>
      <c r="I697" s="42">
        <f>SUMPRODUCT($A$7:$G$7,Table7[[#This Row],[co-oif]:[southeast]])</f>
        <v>8372.3677224204312</v>
      </c>
      <c r="J697" s="37">
        <f>ABS((Table7[[#This Row],[charges($)]]-Table7[[#This Row],[new charge]])/Table7[[#This Row],[charges($)]])</f>
        <v>0.68088951639299999</v>
      </c>
      <c r="L697" s="26">
        <v>663</v>
      </c>
      <c r="M697" s="26">
        <v>7001.7337193311096</v>
      </c>
      <c r="N697" s="26">
        <v>-1853.1811193311096</v>
      </c>
    </row>
    <row r="698" spans="1:14">
      <c r="A698" s="21">
        <v>1</v>
      </c>
      <c r="B698" s="36">
        <v>27</v>
      </c>
      <c r="C698" s="37">
        <v>31.13</v>
      </c>
      <c r="D698" s="37">
        <v>1</v>
      </c>
      <c r="E698" s="37">
        <v>1</v>
      </c>
      <c r="F698" s="37">
        <v>1</v>
      </c>
      <c r="G698" s="37">
        <v>1</v>
      </c>
      <c r="H698" s="37">
        <v>34806.467700000001</v>
      </c>
      <c r="I698" s="42">
        <f>SUMPRODUCT($A$7:$G$7,Table7[[#This Row],[co-oif]:[southeast]])</f>
        <v>28737.511103142464</v>
      </c>
      <c r="J698" s="37">
        <f>ABS((Table7[[#This Row],[charges($)]]-Table7[[#This Row],[new charge]])/Table7[[#This Row],[charges($)]])</f>
        <v>0.17436289856145146</v>
      </c>
      <c r="L698" s="26">
        <v>664</v>
      </c>
      <c r="M698" s="26">
        <v>2934.2389418398925</v>
      </c>
      <c r="N698" s="26">
        <v>-1797.8395418398925</v>
      </c>
    </row>
    <row r="699" spans="1:14">
      <c r="A699" s="21">
        <v>1</v>
      </c>
      <c r="B699" s="34">
        <v>21</v>
      </c>
      <c r="C699" s="35">
        <v>27.36</v>
      </c>
      <c r="D699" s="35">
        <v>0</v>
      </c>
      <c r="E699" s="35">
        <v>1</v>
      </c>
      <c r="F699" s="35">
        <v>0</v>
      </c>
      <c r="G699" s="35">
        <v>0</v>
      </c>
      <c r="H699" s="35">
        <v>2104.1134000000002</v>
      </c>
      <c r="I699" s="42">
        <f>SUMPRODUCT($A$7:$G$7,Table7[[#This Row],[co-oif]:[southeast]])</f>
        <v>2180.364275180209</v>
      </c>
      <c r="J699" s="37">
        <f>ABS((Table7[[#This Row],[charges($)]]-Table7[[#This Row],[new charge]])/Table7[[#This Row],[charges($)]])</f>
        <v>3.623895707342048E-2</v>
      </c>
      <c r="L699" s="26">
        <v>665</v>
      </c>
      <c r="M699" s="26">
        <v>35189.053093376577</v>
      </c>
      <c r="N699" s="26">
        <v>-8151.1389933765749</v>
      </c>
    </row>
    <row r="700" spans="1:14">
      <c r="A700" s="21">
        <v>1</v>
      </c>
      <c r="B700" s="36">
        <v>47</v>
      </c>
      <c r="C700" s="37">
        <v>36.200000000000003</v>
      </c>
      <c r="D700" s="37">
        <v>1</v>
      </c>
      <c r="E700" s="37">
        <v>1</v>
      </c>
      <c r="F700" s="37">
        <v>0</v>
      </c>
      <c r="G700" s="37">
        <v>0</v>
      </c>
      <c r="H700" s="37">
        <v>8068.1850000000004</v>
      </c>
      <c r="I700" s="42">
        <f>SUMPRODUCT($A$7:$G$7,Table7[[#This Row],[co-oif]:[southeast]])</f>
        <v>12284.13069908012</v>
      </c>
      <c r="J700" s="37">
        <f>ABS((Table7[[#This Row],[charges($)]]-Table7[[#This Row],[new charge]])/Table7[[#This Row],[charges($)]])</f>
        <v>0.52253954254644874</v>
      </c>
      <c r="L700" s="26">
        <v>666</v>
      </c>
      <c r="M700" s="26">
        <v>35633.194724001769</v>
      </c>
      <c r="N700" s="26">
        <v>6927.2356759982285</v>
      </c>
    </row>
    <row r="701" spans="1:14">
      <c r="A701" s="21">
        <v>1</v>
      </c>
      <c r="B701" s="34">
        <v>20</v>
      </c>
      <c r="C701" s="35">
        <v>32.395000000000003</v>
      </c>
      <c r="D701" s="35">
        <v>1</v>
      </c>
      <c r="E701" s="35">
        <v>1</v>
      </c>
      <c r="F701" s="35">
        <v>0</v>
      </c>
      <c r="G701" s="35">
        <v>0</v>
      </c>
      <c r="H701" s="35">
        <v>2362.2290499999999</v>
      </c>
      <c r="I701" s="42">
        <f>SUMPRODUCT($A$7:$G$7,Table7[[#This Row],[co-oif]:[southeast]])</f>
        <v>4073.8253018932537</v>
      </c>
      <c r="J701" s="37">
        <f>ABS((Table7[[#This Row],[charges($)]]-Table7[[#This Row],[new charge]])/Table7[[#This Row],[charges($)]])</f>
        <v>0.72456828515137173</v>
      </c>
      <c r="L701" s="26">
        <v>667</v>
      </c>
      <c r="M701" s="26">
        <v>10293.449756728607</v>
      </c>
      <c r="N701" s="26">
        <v>-1589.993756728607</v>
      </c>
    </row>
    <row r="702" spans="1:14">
      <c r="A702" s="21">
        <v>1</v>
      </c>
      <c r="B702" s="36">
        <v>24</v>
      </c>
      <c r="C702" s="37">
        <v>23.655000000000001</v>
      </c>
      <c r="D702" s="37">
        <v>0</v>
      </c>
      <c r="E702" s="37">
        <v>1</v>
      </c>
      <c r="F702" s="37">
        <v>0</v>
      </c>
      <c r="G702" s="37">
        <v>0</v>
      </c>
      <c r="H702" s="37">
        <v>2352.9684499999998</v>
      </c>
      <c r="I702" s="42">
        <f>SUMPRODUCT($A$7:$G$7,Table7[[#This Row],[co-oif]:[southeast]])</f>
        <v>1714.09478500113</v>
      </c>
      <c r="J702" s="37">
        <f>ABS((Table7[[#This Row],[charges($)]]-Table7[[#This Row],[new charge]])/Table7[[#This Row],[charges($)]])</f>
        <v>0.27151816038964305</v>
      </c>
      <c r="L702" s="26">
        <v>668</v>
      </c>
      <c r="M702" s="26">
        <v>33805.355798973149</v>
      </c>
      <c r="N702" s="26">
        <v>6197.9764510268506</v>
      </c>
    </row>
    <row r="703" spans="1:14">
      <c r="A703" s="21">
        <v>1</v>
      </c>
      <c r="B703" s="34">
        <v>27</v>
      </c>
      <c r="C703" s="35">
        <v>34.799999999999997</v>
      </c>
      <c r="D703" s="35">
        <v>1</v>
      </c>
      <c r="E703" s="35">
        <v>0</v>
      </c>
      <c r="F703" s="35">
        <v>0</v>
      </c>
      <c r="G703" s="35">
        <v>0</v>
      </c>
      <c r="H703" s="35">
        <v>3577.9989999999998</v>
      </c>
      <c r="I703" s="42">
        <f>SUMPRODUCT($A$7:$G$7,Table7[[#This Row],[co-oif]:[southeast]])</f>
        <v>6805.3469708144685</v>
      </c>
      <c r="J703" s="37">
        <f>ABS((Table7[[#This Row],[charges($)]]-Table7[[#This Row],[new charge]])/Table7[[#This Row],[charges($)]])</f>
        <v>0.9019980080526766</v>
      </c>
      <c r="L703" s="26">
        <v>669</v>
      </c>
      <c r="M703" s="26">
        <v>38138.865944811281</v>
      </c>
      <c r="N703" s="26">
        <v>7571.3419051887176</v>
      </c>
    </row>
    <row r="704" spans="1:14">
      <c r="A704" s="21">
        <v>1</v>
      </c>
      <c r="B704" s="36">
        <v>26</v>
      </c>
      <c r="C704" s="37">
        <v>40.185000000000002</v>
      </c>
      <c r="D704" s="37">
        <v>0</v>
      </c>
      <c r="E704" s="37">
        <v>0</v>
      </c>
      <c r="F704" s="37">
        <v>0</v>
      </c>
      <c r="G704" s="37">
        <v>0</v>
      </c>
      <c r="H704" s="37">
        <v>3201.2451500000002</v>
      </c>
      <c r="I704" s="42">
        <f>SUMPRODUCT($A$7:$G$7,Table7[[#This Row],[co-oif]:[southeast]])</f>
        <v>7877.7392676559502</v>
      </c>
      <c r="J704" s="37">
        <f>ABS((Table7[[#This Row],[charges($)]]-Table7[[#This Row],[new charge]])/Table7[[#This Row],[charges($)]])</f>
        <v>1.460835986789687</v>
      </c>
      <c r="L704" s="26">
        <v>670</v>
      </c>
      <c r="M704" s="26">
        <v>7901.1188549629605</v>
      </c>
      <c r="N704" s="26">
        <v>-1400.8829549629609</v>
      </c>
    </row>
    <row r="705" spans="1:14">
      <c r="A705" s="21">
        <v>1</v>
      </c>
      <c r="B705" s="34">
        <v>53</v>
      </c>
      <c r="C705" s="35">
        <v>32.299999999999997</v>
      </c>
      <c r="D705" s="35">
        <v>2</v>
      </c>
      <c r="E705" s="35">
        <v>0</v>
      </c>
      <c r="F705" s="35">
        <v>0</v>
      </c>
      <c r="G705" s="35">
        <v>0</v>
      </c>
      <c r="H705" s="35">
        <v>29186.482360000002</v>
      </c>
      <c r="I705" s="42">
        <f>SUMPRODUCT($A$7:$G$7,Table7[[#This Row],[co-oif]:[southeast]])</f>
        <v>13121.971338946521</v>
      </c>
      <c r="J705" s="37">
        <f>ABS((Table7[[#This Row],[charges($)]]-Table7[[#This Row],[new charge]])/Table7[[#This Row],[charges($)]])</f>
        <v>0.55040928957817303</v>
      </c>
      <c r="L705" s="26">
        <v>671</v>
      </c>
      <c r="M705" s="26">
        <v>6727.445552932948</v>
      </c>
      <c r="N705" s="26">
        <v>-1889.8632529329479</v>
      </c>
    </row>
    <row r="706" spans="1:14">
      <c r="A706" s="21">
        <v>1</v>
      </c>
      <c r="B706" s="36">
        <v>41</v>
      </c>
      <c r="C706" s="37">
        <v>35.75</v>
      </c>
      <c r="D706" s="37">
        <v>1</v>
      </c>
      <c r="E706" s="37">
        <v>1</v>
      </c>
      <c r="F706" s="37">
        <v>1</v>
      </c>
      <c r="G706" s="37">
        <v>1</v>
      </c>
      <c r="H706" s="37">
        <v>40273.645499999999</v>
      </c>
      <c r="I706" s="42">
        <f>SUMPRODUCT($A$7:$G$7,Table7[[#This Row],[co-oif]:[southeast]])</f>
        <v>33878.719306105151</v>
      </c>
      <c r="J706" s="37">
        <f>ABS((Table7[[#This Row],[charges($)]]-Table7[[#This Row],[new charge]])/Table7[[#This Row],[charges($)]])</f>
        <v>0.15878687202266922</v>
      </c>
      <c r="L706" s="26">
        <v>672</v>
      </c>
      <c r="M706" s="26">
        <v>5634.7858500796046</v>
      </c>
      <c r="N706" s="26">
        <v>-1691.1904500796045</v>
      </c>
    </row>
    <row r="707" spans="1:14">
      <c r="A707" s="21">
        <v>1</v>
      </c>
      <c r="B707" s="34">
        <v>56</v>
      </c>
      <c r="C707" s="35">
        <v>33.725000000000001</v>
      </c>
      <c r="D707" s="35">
        <v>0</v>
      </c>
      <c r="E707" s="35">
        <v>1</v>
      </c>
      <c r="F707" s="35">
        <v>0</v>
      </c>
      <c r="G707" s="35">
        <v>0</v>
      </c>
      <c r="H707" s="35">
        <v>10976.24575</v>
      </c>
      <c r="I707" s="42">
        <f>SUMPRODUCT($A$7:$G$7,Table7[[#This Row],[co-oif]:[southeast]])</f>
        <v>13301.78587966309</v>
      </c>
      <c r="J707" s="37">
        <f>ABS((Table7[[#This Row],[charges($)]]-Table7[[#This Row],[new charge]])/Table7[[#This Row],[charges($)]])</f>
        <v>0.21187026808898568</v>
      </c>
      <c r="L707" s="26">
        <v>673</v>
      </c>
      <c r="M707" s="26">
        <v>6238.128646169187</v>
      </c>
      <c r="N707" s="26">
        <v>-1838.3976461691873</v>
      </c>
    </row>
    <row r="708" spans="1:14">
      <c r="A708" s="21">
        <v>1</v>
      </c>
      <c r="B708" s="36">
        <v>23</v>
      </c>
      <c r="C708" s="37">
        <v>39.270000000000003</v>
      </c>
      <c r="D708" s="37">
        <v>2</v>
      </c>
      <c r="E708" s="37">
        <v>0</v>
      </c>
      <c r="F708" s="37">
        <v>0</v>
      </c>
      <c r="G708" s="37">
        <v>1</v>
      </c>
      <c r="H708" s="37">
        <v>3500.6122999999998</v>
      </c>
      <c r="I708" s="42">
        <f>SUMPRODUCT($A$7:$G$7,Table7[[#This Row],[co-oif]:[southeast]])</f>
        <v>7160.0256789273826</v>
      </c>
      <c r="J708" s="37">
        <f>ABS((Table7[[#This Row],[charges($)]]-Table7[[#This Row],[new charge]])/Table7[[#This Row],[charges($)]])</f>
        <v>1.0453638007634787</v>
      </c>
      <c r="L708" s="26">
        <v>674</v>
      </c>
      <c r="M708" s="26">
        <v>8093.2576640762181</v>
      </c>
      <c r="N708" s="26">
        <v>-1907.9368640762177</v>
      </c>
    </row>
    <row r="709" spans="1:14">
      <c r="A709" s="21">
        <v>1</v>
      </c>
      <c r="B709" s="34">
        <v>21</v>
      </c>
      <c r="C709" s="35">
        <v>34.869999999999997</v>
      </c>
      <c r="D709" s="35">
        <v>0</v>
      </c>
      <c r="E709" s="35">
        <v>0</v>
      </c>
      <c r="F709" s="35">
        <v>0</v>
      </c>
      <c r="G709" s="35">
        <v>1</v>
      </c>
      <c r="H709" s="35">
        <v>2020.5523000000001</v>
      </c>
      <c r="I709" s="42">
        <f>SUMPRODUCT($A$7:$G$7,Table7[[#This Row],[co-oif]:[southeast]])</f>
        <v>4238.5893743741508</v>
      </c>
      <c r="J709" s="37">
        <f>ABS((Table7[[#This Row],[charges($)]]-Table7[[#This Row],[new charge]])/Table7[[#This Row],[charges($)]])</f>
        <v>1.0977380166671016</v>
      </c>
      <c r="L709" s="26">
        <v>675</v>
      </c>
      <c r="M709" s="26">
        <v>37966.412243454433</v>
      </c>
      <c r="N709" s="26">
        <v>8234.5728565455647</v>
      </c>
    </row>
    <row r="710" spans="1:14">
      <c r="A710" s="21">
        <v>1</v>
      </c>
      <c r="B710" s="36">
        <v>50</v>
      </c>
      <c r="C710" s="37">
        <v>44.744999999999997</v>
      </c>
      <c r="D710" s="37">
        <v>0</v>
      </c>
      <c r="E710" s="37">
        <v>0</v>
      </c>
      <c r="F710" s="37">
        <v>0</v>
      </c>
      <c r="G710" s="37">
        <v>0</v>
      </c>
      <c r="H710" s="37">
        <v>9541.6955500000004</v>
      </c>
      <c r="I710" s="42">
        <f>SUMPRODUCT($A$7:$G$7,Table7[[#This Row],[co-oif]:[southeast]])</f>
        <v>15569.122879491455</v>
      </c>
      <c r="J710" s="37">
        <f>ABS((Table7[[#This Row],[charges($)]]-Table7[[#This Row],[new charge]])/Table7[[#This Row],[charges($)]])</f>
        <v>0.63169352846218763</v>
      </c>
      <c r="L710" s="26">
        <v>676</v>
      </c>
      <c r="M710" s="26">
        <v>6350.1065309247051</v>
      </c>
      <c r="N710" s="26">
        <v>872.679719075295</v>
      </c>
    </row>
    <row r="711" spans="1:14">
      <c r="A711" s="21">
        <v>1</v>
      </c>
      <c r="B711" s="34">
        <v>53</v>
      </c>
      <c r="C711" s="35">
        <v>41.47</v>
      </c>
      <c r="D711" s="35">
        <v>0</v>
      </c>
      <c r="E711" s="35">
        <v>1</v>
      </c>
      <c r="F711" s="35">
        <v>0</v>
      </c>
      <c r="G711" s="35">
        <v>1</v>
      </c>
      <c r="H711" s="35">
        <v>9504.3102999999992</v>
      </c>
      <c r="I711" s="42">
        <f>SUMPRODUCT($A$7:$G$7,Table7[[#This Row],[co-oif]:[southeast]])</f>
        <v>14538.237289760566</v>
      </c>
      <c r="J711" s="37">
        <f>ABS((Table7[[#This Row],[charges($)]]-Table7[[#This Row],[new charge]])/Table7[[#This Row],[charges($)]])</f>
        <v>0.52964674246384469</v>
      </c>
      <c r="L711" s="26">
        <v>677</v>
      </c>
      <c r="M711" s="26">
        <v>16367.98906833637</v>
      </c>
      <c r="N711" s="26">
        <v>-3882.1881683363699</v>
      </c>
    </row>
    <row r="712" spans="1:14">
      <c r="A712" s="21">
        <v>1</v>
      </c>
      <c r="B712" s="36">
        <v>34</v>
      </c>
      <c r="C712" s="37">
        <v>26.41</v>
      </c>
      <c r="D712" s="37">
        <v>1</v>
      </c>
      <c r="E712" s="37">
        <v>0</v>
      </c>
      <c r="F712" s="37">
        <v>0</v>
      </c>
      <c r="G712" s="37">
        <v>0</v>
      </c>
      <c r="H712" s="37">
        <v>5385.3379000000004</v>
      </c>
      <c r="I712" s="42">
        <f>SUMPRODUCT($A$7:$G$7,Table7[[#This Row],[co-oif]:[southeast]])</f>
        <v>5802.5454288464234</v>
      </c>
      <c r="J712" s="37">
        <f>ABS((Table7[[#This Row],[charges($)]]-Table7[[#This Row],[new charge]])/Table7[[#This Row],[charges($)]])</f>
        <v>7.7471003044474324E-2</v>
      </c>
      <c r="L712" s="26">
        <v>678</v>
      </c>
      <c r="M712" s="26">
        <v>38809.671559918424</v>
      </c>
      <c r="N712" s="26">
        <v>7320.8549400815755</v>
      </c>
    </row>
    <row r="713" spans="1:14">
      <c r="A713" s="21">
        <v>1</v>
      </c>
      <c r="B713" s="34">
        <v>47</v>
      </c>
      <c r="C713" s="35">
        <v>29.545000000000002</v>
      </c>
      <c r="D713" s="35">
        <v>1</v>
      </c>
      <c r="E713" s="35">
        <v>0</v>
      </c>
      <c r="F713" s="35">
        <v>0</v>
      </c>
      <c r="G713" s="35">
        <v>0</v>
      </c>
      <c r="H713" s="35">
        <v>8930.9345499999999</v>
      </c>
      <c r="I713" s="42">
        <f>SUMPRODUCT($A$7:$G$7,Table7[[#This Row],[co-oif]:[southeast]])</f>
        <v>10190.79704284865</v>
      </c>
      <c r="J713" s="37">
        <f>ABS((Table7[[#This Row],[charges($)]]-Table7[[#This Row],[new charge]])/Table7[[#This Row],[charges($)]])</f>
        <v>0.14106726298298197</v>
      </c>
      <c r="L713" s="26">
        <v>679</v>
      </c>
      <c r="M713" s="26">
        <v>15501.882092788494</v>
      </c>
      <c r="N713" s="26">
        <v>-3138.3350927884931</v>
      </c>
    </row>
    <row r="714" spans="1:14">
      <c r="A714" s="21">
        <v>1</v>
      </c>
      <c r="B714" s="36">
        <v>33</v>
      </c>
      <c r="C714" s="37">
        <v>32.9</v>
      </c>
      <c r="D714" s="37">
        <v>2</v>
      </c>
      <c r="E714" s="37">
        <v>0</v>
      </c>
      <c r="F714" s="37">
        <v>0</v>
      </c>
      <c r="G714" s="37">
        <v>0</v>
      </c>
      <c r="H714" s="37">
        <v>5375.0379999999996</v>
      </c>
      <c r="I714" s="42">
        <f>SUMPRODUCT($A$7:$G$7,Table7[[#This Row],[co-oif]:[southeast]])</f>
        <v>8181.9228304397357</v>
      </c>
      <c r="J714" s="37">
        <f>ABS((Table7[[#This Row],[charges($)]]-Table7[[#This Row],[new charge]])/Table7[[#This Row],[charges($)]])</f>
        <v>0.52220743935944947</v>
      </c>
      <c r="L714" s="26">
        <v>680</v>
      </c>
      <c r="M714" s="26">
        <v>9048.1421843972821</v>
      </c>
      <c r="N714" s="26">
        <v>1108.6410156027177</v>
      </c>
    </row>
    <row r="715" spans="1:14">
      <c r="A715" s="21">
        <v>1</v>
      </c>
      <c r="B715" s="34">
        <v>51</v>
      </c>
      <c r="C715" s="35">
        <v>38.06</v>
      </c>
      <c r="D715" s="35">
        <v>0</v>
      </c>
      <c r="E715" s="35">
        <v>0</v>
      </c>
      <c r="F715" s="35">
        <v>1</v>
      </c>
      <c r="G715" s="35">
        <v>1</v>
      </c>
      <c r="H715" s="35">
        <v>44400.4064</v>
      </c>
      <c r="I715" s="42">
        <f>SUMPRODUCT($A$7:$G$7,Table7[[#This Row],[co-oif]:[southeast]])</f>
        <v>36880.600520402033</v>
      </c>
      <c r="J715" s="37">
        <f>ABS((Table7[[#This Row],[charges($)]]-Table7[[#This Row],[new charge]])/Table7[[#This Row],[charges($)]])</f>
        <v>0.16936344707867285</v>
      </c>
      <c r="L715" s="26">
        <v>681</v>
      </c>
      <c r="M715" s="26">
        <v>-547.73965761048896</v>
      </c>
      <c r="N715" s="26">
        <v>3133.0086576104886</v>
      </c>
    </row>
    <row r="716" spans="1:14">
      <c r="A716" s="21">
        <v>1</v>
      </c>
      <c r="B716" s="36">
        <v>49</v>
      </c>
      <c r="C716" s="37">
        <v>28.69</v>
      </c>
      <c r="D716" s="37">
        <v>3</v>
      </c>
      <c r="E716" s="37">
        <v>1</v>
      </c>
      <c r="F716" s="37">
        <v>0</v>
      </c>
      <c r="G716" s="37">
        <v>0</v>
      </c>
      <c r="H716" s="37">
        <v>10264.4421</v>
      </c>
      <c r="I716" s="42">
        <f>SUMPRODUCT($A$7:$G$7,Table7[[#This Row],[co-oif]:[southeast]])</f>
        <v>11228.065955644357</v>
      </c>
      <c r="J716" s="37">
        <f>ABS((Table7[[#This Row],[charges($)]]-Table7[[#This Row],[new charge]])/Table7[[#This Row],[charges($)]])</f>
        <v>9.3879808201593029E-2</v>
      </c>
      <c r="L716" s="26">
        <v>682</v>
      </c>
      <c r="M716" s="26">
        <v>-691.45816271342733</v>
      </c>
      <c r="N716" s="26">
        <v>1933.7181627134273</v>
      </c>
    </row>
    <row r="717" spans="1:14">
      <c r="A717" s="21">
        <v>1</v>
      </c>
      <c r="B717" s="34">
        <v>31</v>
      </c>
      <c r="C717" s="35">
        <v>30.495000000000001</v>
      </c>
      <c r="D717" s="35">
        <v>3</v>
      </c>
      <c r="E717" s="35">
        <v>0</v>
      </c>
      <c r="F717" s="35">
        <v>0</v>
      </c>
      <c r="G717" s="35">
        <v>0</v>
      </c>
      <c r="H717" s="35">
        <v>6113.2310500000003</v>
      </c>
      <c r="I717" s="42">
        <f>SUMPRODUCT($A$7:$G$7,Table7[[#This Row],[co-oif]:[southeast]])</f>
        <v>7333.67674419782</v>
      </c>
      <c r="J717" s="37">
        <f>ABS((Table7[[#This Row],[charges($)]]-Table7[[#This Row],[new charge]])/Table7[[#This Row],[charges($)]])</f>
        <v>0.19964004046564207</v>
      </c>
      <c r="L717" s="26">
        <v>683</v>
      </c>
      <c r="M717" s="26">
        <v>34262.400349709234</v>
      </c>
      <c r="N717" s="26">
        <v>5841.489650290765</v>
      </c>
    </row>
    <row r="718" spans="1:14">
      <c r="A718" s="21">
        <v>1</v>
      </c>
      <c r="B718" s="36">
        <v>36</v>
      </c>
      <c r="C718" s="37">
        <v>27.74</v>
      </c>
      <c r="D718" s="37">
        <v>0</v>
      </c>
      <c r="E718" s="37">
        <v>0</v>
      </c>
      <c r="F718" s="37">
        <v>0</v>
      </c>
      <c r="G718" s="37">
        <v>0</v>
      </c>
      <c r="H718" s="37">
        <v>5469.0065999999997</v>
      </c>
      <c r="I718" s="42">
        <f>SUMPRODUCT($A$7:$G$7,Table7[[#This Row],[co-oif]:[southeast]])</f>
        <v>6291.7811350221618</v>
      </c>
      <c r="J718" s="37">
        <f>ABS((Table7[[#This Row],[charges($)]]-Table7[[#This Row],[new charge]])/Table7[[#This Row],[charges($)]])</f>
        <v>0.15044314172562201</v>
      </c>
      <c r="L718" s="26">
        <v>684</v>
      </c>
      <c r="M718" s="26">
        <v>9389.7985487560472</v>
      </c>
      <c r="N718" s="26">
        <v>473.67325124395211</v>
      </c>
    </row>
    <row r="719" spans="1:14">
      <c r="A719" s="21">
        <v>1</v>
      </c>
      <c r="B719" s="34">
        <v>18</v>
      </c>
      <c r="C719" s="35">
        <v>35.200000000000003</v>
      </c>
      <c r="D719" s="35">
        <v>1</v>
      </c>
      <c r="E719" s="35">
        <v>1</v>
      </c>
      <c r="F719" s="35">
        <v>0</v>
      </c>
      <c r="G719" s="35">
        <v>1</v>
      </c>
      <c r="H719" s="35">
        <v>1727.54</v>
      </c>
      <c r="I719" s="42">
        <f>SUMPRODUCT($A$7:$G$7,Table7[[#This Row],[co-oif]:[southeast]])</f>
        <v>3917.5200991603224</v>
      </c>
      <c r="J719" s="37">
        <f>ABS((Table7[[#This Row],[charges($)]]-Table7[[#This Row],[new charge]])/Table7[[#This Row],[charges($)]])</f>
        <v>1.2676870574113031</v>
      </c>
      <c r="L719" s="26">
        <v>685</v>
      </c>
      <c r="M719" s="26">
        <v>2903.8756380950904</v>
      </c>
      <c r="N719" s="26">
        <v>1862.1463619049096</v>
      </c>
    </row>
    <row r="720" spans="1:14">
      <c r="A720" s="21">
        <v>1</v>
      </c>
      <c r="B720" s="36">
        <v>50</v>
      </c>
      <c r="C720" s="37">
        <v>23.54</v>
      </c>
      <c r="D720" s="37">
        <v>2</v>
      </c>
      <c r="E720" s="37">
        <v>0</v>
      </c>
      <c r="F720" s="37">
        <v>0</v>
      </c>
      <c r="G720" s="37">
        <v>1</v>
      </c>
      <c r="H720" s="37">
        <v>10107.220600000001</v>
      </c>
      <c r="I720" s="42">
        <f>SUMPRODUCT($A$7:$G$7,Table7[[#This Row],[co-oif]:[southeast]])</f>
        <v>8846.3610532372531</v>
      </c>
      <c r="J720" s="37">
        <f>ABS((Table7[[#This Row],[charges($)]]-Table7[[#This Row],[new charge]])/Table7[[#This Row],[charges($)]])</f>
        <v>0.12474839490123994</v>
      </c>
      <c r="L720" s="26">
        <v>686</v>
      </c>
      <c r="M720" s="26">
        <v>11025.737350591769</v>
      </c>
      <c r="N720" s="26">
        <v>218.63954940822987</v>
      </c>
    </row>
    <row r="721" spans="1:14">
      <c r="A721" s="21">
        <v>1</v>
      </c>
      <c r="B721" s="34">
        <v>43</v>
      </c>
      <c r="C721" s="35">
        <v>30.684999999999999</v>
      </c>
      <c r="D721" s="35">
        <v>2</v>
      </c>
      <c r="E721" s="35">
        <v>0</v>
      </c>
      <c r="F721" s="35">
        <v>0</v>
      </c>
      <c r="G721" s="35">
        <v>0</v>
      </c>
      <c r="H721" s="35">
        <v>8310.8391499999998</v>
      </c>
      <c r="I721" s="42">
        <f>SUMPRODUCT($A$7:$G$7,Table7[[#This Row],[co-oif]:[southeast]])</f>
        <v>10012.407663458962</v>
      </c>
      <c r="J721" s="37">
        <f>ABS((Table7[[#This Row],[charges($)]]-Table7[[#This Row],[new charge]])/Table7[[#This Row],[charges($)]])</f>
        <v>0.2047408790794564</v>
      </c>
      <c r="L721" s="26">
        <v>687</v>
      </c>
      <c r="M721" s="26">
        <v>8103.323337200758</v>
      </c>
      <c r="N721" s="26">
        <v>-373.67758720075835</v>
      </c>
    </row>
    <row r="722" spans="1:14">
      <c r="A722" s="21">
        <v>1</v>
      </c>
      <c r="B722" s="36">
        <v>20</v>
      </c>
      <c r="C722" s="37">
        <v>40.47</v>
      </c>
      <c r="D722" s="37">
        <v>0</v>
      </c>
      <c r="E722" s="37">
        <v>1</v>
      </c>
      <c r="F722" s="37">
        <v>0</v>
      </c>
      <c r="G722" s="37">
        <v>0</v>
      </c>
      <c r="H722" s="37">
        <v>1984.4532999999999</v>
      </c>
      <c r="I722" s="42">
        <f>SUMPRODUCT($A$7:$G$7,Table7[[#This Row],[co-oif]:[southeast]])</f>
        <v>6301.5997765135608</v>
      </c>
      <c r="J722" s="37">
        <f>ABS((Table7[[#This Row],[charges($)]]-Table7[[#This Row],[new charge]])/Table7[[#This Row],[charges($)]])</f>
        <v>2.1754840370965449</v>
      </c>
      <c r="L722" s="26">
        <v>688</v>
      </c>
      <c r="M722" s="26">
        <v>11270.43202470906</v>
      </c>
      <c r="N722" s="26">
        <v>-5831.68292470906</v>
      </c>
    </row>
    <row r="723" spans="1:14">
      <c r="A723" s="21">
        <v>1</v>
      </c>
      <c r="B723" s="34">
        <v>24</v>
      </c>
      <c r="C723" s="35">
        <v>22.6</v>
      </c>
      <c r="D723" s="35">
        <v>0</v>
      </c>
      <c r="E723" s="35">
        <v>0</v>
      </c>
      <c r="F723" s="35">
        <v>0</v>
      </c>
      <c r="G723" s="35">
        <v>0</v>
      </c>
      <c r="H723" s="35">
        <v>2457.502</v>
      </c>
      <c r="I723" s="42">
        <f>SUMPRODUCT($A$7:$G$7,Table7[[#This Row],[co-oif]:[southeast]])</f>
        <v>1490.9547365562557</v>
      </c>
      <c r="J723" s="37">
        <f>ABS((Table7[[#This Row],[charges($)]]-Table7[[#This Row],[new charge]])/Table7[[#This Row],[charges($)]])</f>
        <v>0.39330477185521895</v>
      </c>
      <c r="L723" s="26">
        <v>689</v>
      </c>
      <c r="M723" s="26">
        <v>8372.3677224204312</v>
      </c>
      <c r="N723" s="26">
        <v>17864.21224757957</v>
      </c>
    </row>
    <row r="724" spans="1:14">
      <c r="A724" s="21">
        <v>1</v>
      </c>
      <c r="B724" s="36">
        <v>60</v>
      </c>
      <c r="C724" s="37">
        <v>28.9</v>
      </c>
      <c r="D724" s="37">
        <v>0</v>
      </c>
      <c r="E724" s="37">
        <v>1</v>
      </c>
      <c r="F724" s="37">
        <v>0</v>
      </c>
      <c r="G724" s="37">
        <v>0</v>
      </c>
      <c r="H724" s="37">
        <v>12146.971</v>
      </c>
      <c r="I724" s="42">
        <f>SUMPRODUCT($A$7:$G$7,Table7[[#This Row],[co-oif]:[southeast]])</f>
        <v>12718.498987679459</v>
      </c>
      <c r="J724" s="37">
        <f>ABS((Table7[[#This Row],[charges($)]]-Table7[[#This Row],[new charge]])/Table7[[#This Row],[charges($)]])</f>
        <v>4.7051070400963284E-2</v>
      </c>
      <c r="L724" s="26">
        <v>690</v>
      </c>
      <c r="M724" s="26">
        <v>28737.511103142464</v>
      </c>
      <c r="N724" s="26">
        <v>6068.9565968575371</v>
      </c>
    </row>
    <row r="725" spans="1:14">
      <c r="A725" s="21">
        <v>1</v>
      </c>
      <c r="B725" s="34">
        <v>49</v>
      </c>
      <c r="C725" s="35">
        <v>22.61</v>
      </c>
      <c r="D725" s="35">
        <v>1</v>
      </c>
      <c r="E725" s="35">
        <v>0</v>
      </c>
      <c r="F725" s="35">
        <v>0</v>
      </c>
      <c r="G725" s="35">
        <v>0</v>
      </c>
      <c r="H725" s="35">
        <v>9566.9909000000007</v>
      </c>
      <c r="I725" s="42">
        <f>SUMPRODUCT($A$7:$G$7,Table7[[#This Row],[co-oif]:[southeast]])</f>
        <v>8388.8052769970345</v>
      </c>
      <c r="J725" s="37">
        <f>ABS((Table7[[#This Row],[charges($)]]-Table7[[#This Row],[new charge]])/Table7[[#This Row],[charges($)]])</f>
        <v>0.12315111776713053</v>
      </c>
      <c r="L725" s="26">
        <v>691</v>
      </c>
      <c r="M725" s="26">
        <v>2180.364275180209</v>
      </c>
      <c r="N725" s="26">
        <v>-76.250875180208823</v>
      </c>
    </row>
    <row r="726" spans="1:14">
      <c r="A726" s="21">
        <v>1</v>
      </c>
      <c r="B726" s="36">
        <v>60</v>
      </c>
      <c r="C726" s="37">
        <v>24.32</v>
      </c>
      <c r="D726" s="37">
        <v>1</v>
      </c>
      <c r="E726" s="37">
        <v>1</v>
      </c>
      <c r="F726" s="37">
        <v>0</v>
      </c>
      <c r="G726" s="37">
        <v>0</v>
      </c>
      <c r="H726" s="37">
        <v>13112.604799999999</v>
      </c>
      <c r="I726" s="42">
        <f>SUMPRODUCT($A$7:$G$7,Table7[[#This Row],[co-oif]:[southeast]])</f>
        <v>11657.925702204535</v>
      </c>
      <c r="J726" s="37">
        <f>ABS((Table7[[#This Row],[charges($)]]-Table7[[#This Row],[new charge]])/Table7[[#This Row],[charges($)]])</f>
        <v>0.11093746208194</v>
      </c>
      <c r="L726" s="26">
        <v>692</v>
      </c>
      <c r="M726" s="26">
        <v>12284.13069908012</v>
      </c>
      <c r="N726" s="26">
        <v>-4215.94569908012</v>
      </c>
    </row>
    <row r="727" spans="1:14">
      <c r="A727" s="21">
        <v>1</v>
      </c>
      <c r="B727" s="34">
        <v>51</v>
      </c>
      <c r="C727" s="35">
        <v>36.67</v>
      </c>
      <c r="D727" s="35">
        <v>2</v>
      </c>
      <c r="E727" s="35">
        <v>0</v>
      </c>
      <c r="F727" s="35">
        <v>0</v>
      </c>
      <c r="G727" s="35">
        <v>0</v>
      </c>
      <c r="H727" s="35">
        <v>10848.1343</v>
      </c>
      <c r="I727" s="42">
        <f>SUMPRODUCT($A$7:$G$7,Table7[[#This Row],[co-oif]:[southeast]])</f>
        <v>14067.347639803029</v>
      </c>
      <c r="J727" s="37">
        <f>ABS((Table7[[#This Row],[charges($)]]-Table7[[#This Row],[new charge]])/Table7[[#This Row],[charges($)]])</f>
        <v>0.29675271809669884</v>
      </c>
      <c r="L727" s="26">
        <v>693</v>
      </c>
      <c r="M727" s="26">
        <v>4073.8253018932537</v>
      </c>
      <c r="N727" s="26">
        <v>-1711.5962518932538</v>
      </c>
    </row>
    <row r="728" spans="1:14">
      <c r="A728" s="21">
        <v>1</v>
      </c>
      <c r="B728" s="36">
        <v>58</v>
      </c>
      <c r="C728" s="37">
        <v>33.44</v>
      </c>
      <c r="D728" s="37">
        <v>0</v>
      </c>
      <c r="E728" s="37">
        <v>0</v>
      </c>
      <c r="F728" s="37">
        <v>0</v>
      </c>
      <c r="G728" s="37">
        <v>0</v>
      </c>
      <c r="H728" s="37">
        <v>12231.613600000001</v>
      </c>
      <c r="I728" s="42">
        <f>SUMPRODUCT($A$7:$G$7,Table7[[#This Row],[co-oif]:[southeast]])</f>
        <v>13849.840091794405</v>
      </c>
      <c r="J728" s="37">
        <f>ABS((Table7[[#This Row],[charges($)]]-Table7[[#This Row],[new charge]])/Table7[[#This Row],[charges($)]])</f>
        <v>0.13229869293732471</v>
      </c>
      <c r="L728" s="26">
        <v>694</v>
      </c>
      <c r="M728" s="26">
        <v>1714.09478500113</v>
      </c>
      <c r="N728" s="26">
        <v>638.8736649988698</v>
      </c>
    </row>
    <row r="729" spans="1:14">
      <c r="A729" s="21">
        <v>1</v>
      </c>
      <c r="B729" s="34">
        <v>51</v>
      </c>
      <c r="C729" s="35">
        <v>40.659999999999997</v>
      </c>
      <c r="D729" s="35">
        <v>0</v>
      </c>
      <c r="E729" s="35">
        <v>0</v>
      </c>
      <c r="F729" s="35">
        <v>0</v>
      </c>
      <c r="G729" s="35">
        <v>0</v>
      </c>
      <c r="H729" s="35">
        <v>9875.6803999999993</v>
      </c>
      <c r="I729" s="42">
        <f>SUMPRODUCT($A$7:$G$7,Table7[[#This Row],[co-oif]:[southeast]])</f>
        <v>14461.904754992751</v>
      </c>
      <c r="J729" s="37">
        <f>ABS((Table7[[#This Row],[charges($)]]-Table7[[#This Row],[new charge]])/Table7[[#This Row],[charges($)]])</f>
        <v>0.4643957853266244</v>
      </c>
      <c r="L729" s="26">
        <v>695</v>
      </c>
      <c r="M729" s="26">
        <v>6805.3469708144685</v>
      </c>
      <c r="N729" s="26">
        <v>-3227.3479708144687</v>
      </c>
    </row>
    <row r="730" spans="1:14">
      <c r="A730" s="21">
        <v>1</v>
      </c>
      <c r="B730" s="36">
        <v>53</v>
      </c>
      <c r="C730" s="37">
        <v>36.6</v>
      </c>
      <c r="D730" s="37">
        <v>3</v>
      </c>
      <c r="E730" s="37">
        <v>1</v>
      </c>
      <c r="F730" s="37">
        <v>0</v>
      </c>
      <c r="G730" s="37">
        <v>0</v>
      </c>
      <c r="H730" s="37">
        <v>11264.540999999999</v>
      </c>
      <c r="I730" s="42">
        <f>SUMPRODUCT($A$7:$G$7,Table7[[#This Row],[co-oif]:[southeast]])</f>
        <v>14897.799705653993</v>
      </c>
      <c r="J730" s="37">
        <f>ABS((Table7[[#This Row],[charges($)]]-Table7[[#This Row],[new charge]])/Table7[[#This Row],[charges($)]])</f>
        <v>0.32253943641858063</v>
      </c>
      <c r="L730" s="26">
        <v>696</v>
      </c>
      <c r="M730" s="26">
        <v>7877.7392676559502</v>
      </c>
      <c r="N730" s="26">
        <v>-4676.4941176559496</v>
      </c>
    </row>
    <row r="731" spans="1:14">
      <c r="A731" s="21">
        <v>1</v>
      </c>
      <c r="B731" s="34">
        <v>62</v>
      </c>
      <c r="C731" s="35">
        <v>37.4</v>
      </c>
      <c r="D731" s="35">
        <v>0</v>
      </c>
      <c r="E731" s="35">
        <v>1</v>
      </c>
      <c r="F731" s="35">
        <v>0</v>
      </c>
      <c r="G731" s="35">
        <v>0</v>
      </c>
      <c r="H731" s="35">
        <v>12979.358</v>
      </c>
      <c r="I731" s="42">
        <f>SUMPRODUCT($A$7:$G$7,Table7[[#This Row],[co-oif]:[southeast]])</f>
        <v>16071.228353289647</v>
      </c>
      <c r="J731" s="37">
        <f>ABS((Table7[[#This Row],[charges($)]]-Table7[[#This Row],[new charge]])/Table7[[#This Row],[charges($)]])</f>
        <v>0.23821442888697938</v>
      </c>
      <c r="L731" s="26">
        <v>697</v>
      </c>
      <c r="M731" s="26">
        <v>13121.971338946521</v>
      </c>
      <c r="N731" s="26">
        <v>16064.51102105348</v>
      </c>
    </row>
    <row r="732" spans="1:14">
      <c r="A732" s="21">
        <v>1</v>
      </c>
      <c r="B732" s="36">
        <v>19</v>
      </c>
      <c r="C732" s="37">
        <v>35.4</v>
      </c>
      <c r="D732" s="37">
        <v>0</v>
      </c>
      <c r="E732" s="37">
        <v>1</v>
      </c>
      <c r="F732" s="37">
        <v>0</v>
      </c>
      <c r="G732" s="37">
        <v>0</v>
      </c>
      <c r="H732" s="37">
        <v>1263.249</v>
      </c>
      <c r="I732" s="42">
        <f>SUMPRODUCT($A$7:$G$7,Table7[[#This Row],[co-oif]:[southeast]])</f>
        <v>4351.3853154254284</v>
      </c>
      <c r="J732" s="37">
        <f>ABS((Table7[[#This Row],[charges($)]]-Table7[[#This Row],[new charge]])/Table7[[#This Row],[charges($)]])</f>
        <v>2.4445982663951673</v>
      </c>
      <c r="L732" s="26">
        <v>698</v>
      </c>
      <c r="M732" s="26">
        <v>33878.719306105151</v>
      </c>
      <c r="N732" s="26">
        <v>6394.9261938948475</v>
      </c>
    </row>
    <row r="733" spans="1:14">
      <c r="A733" s="21">
        <v>1</v>
      </c>
      <c r="B733" s="34">
        <v>50</v>
      </c>
      <c r="C733" s="35">
        <v>27.074999999999999</v>
      </c>
      <c r="D733" s="35">
        <v>1</v>
      </c>
      <c r="E733" s="35">
        <v>0</v>
      </c>
      <c r="F733" s="35">
        <v>0</v>
      </c>
      <c r="G733" s="35">
        <v>0</v>
      </c>
      <c r="H733" s="35">
        <v>10106.134249999999</v>
      </c>
      <c r="I733" s="42">
        <f>SUMPRODUCT($A$7:$G$7,Table7[[#This Row],[co-oif]:[southeast]])</f>
        <v>10136.972035815365</v>
      </c>
      <c r="J733" s="37">
        <f>ABS((Table7[[#This Row],[charges($)]]-Table7[[#This Row],[new charge]])/Table7[[#This Row],[charges($)]])</f>
        <v>3.0513928523525553E-3</v>
      </c>
      <c r="L733" s="26">
        <v>699</v>
      </c>
      <c r="M733" s="26">
        <v>13301.78587966309</v>
      </c>
      <c r="N733" s="26">
        <v>-2325.5401296630898</v>
      </c>
    </row>
    <row r="734" spans="1:14">
      <c r="A734" s="21">
        <v>1</v>
      </c>
      <c r="B734" s="36">
        <v>30</v>
      </c>
      <c r="C734" s="37">
        <v>39.049999999999997</v>
      </c>
      <c r="D734" s="37">
        <v>3</v>
      </c>
      <c r="E734" s="37">
        <v>0</v>
      </c>
      <c r="F734" s="37">
        <v>1</v>
      </c>
      <c r="G734" s="37">
        <v>1</v>
      </c>
      <c r="H734" s="37">
        <v>40932.429499999998</v>
      </c>
      <c r="I734" s="42">
        <f>SUMPRODUCT($A$7:$G$7,Table7[[#This Row],[co-oif]:[southeast]])</f>
        <v>33220.710063936385</v>
      </c>
      <c r="J734" s="37">
        <f>ABS((Table7[[#This Row],[charges($)]]-Table7[[#This Row],[new charge]])/Table7[[#This Row],[charges($)]])</f>
        <v>0.18840121464238063</v>
      </c>
      <c r="L734" s="26">
        <v>700</v>
      </c>
      <c r="M734" s="26">
        <v>7160.0256789273826</v>
      </c>
      <c r="N734" s="26">
        <v>-3659.4133789273828</v>
      </c>
    </row>
    <row r="735" spans="1:14">
      <c r="A735" s="21">
        <v>1</v>
      </c>
      <c r="B735" s="34">
        <v>41</v>
      </c>
      <c r="C735" s="35">
        <v>28.405000000000001</v>
      </c>
      <c r="D735" s="35">
        <v>1</v>
      </c>
      <c r="E735" s="35">
        <v>1</v>
      </c>
      <c r="F735" s="35">
        <v>0</v>
      </c>
      <c r="G735" s="35">
        <v>0</v>
      </c>
      <c r="H735" s="35">
        <v>6664.68595</v>
      </c>
      <c r="I735" s="42">
        <f>SUMPRODUCT($A$7:$G$7,Table7[[#This Row],[co-oif]:[southeast]])</f>
        <v>8138.7600711534233</v>
      </c>
      <c r="J735" s="37">
        <f>ABS((Table7[[#This Row],[charges($)]]-Table7[[#This Row],[new charge]])/Table7[[#This Row],[charges($)]])</f>
        <v>0.221176831468469</v>
      </c>
      <c r="L735" s="26">
        <v>701</v>
      </c>
      <c r="M735" s="26">
        <v>4238.5893743741508</v>
      </c>
      <c r="N735" s="26">
        <v>-2218.0370743741505</v>
      </c>
    </row>
    <row r="736" spans="1:14">
      <c r="A736" s="21">
        <v>1</v>
      </c>
      <c r="B736" s="36">
        <v>29</v>
      </c>
      <c r="C736" s="37">
        <v>21.754999999999999</v>
      </c>
      <c r="D736" s="37">
        <v>1</v>
      </c>
      <c r="E736" s="37">
        <v>0</v>
      </c>
      <c r="F736" s="37">
        <v>1</v>
      </c>
      <c r="G736" s="37">
        <v>0</v>
      </c>
      <c r="H736" s="37">
        <v>16657.71745</v>
      </c>
      <c r="I736" s="42">
        <f>SUMPRODUCT($A$7:$G$7,Table7[[#This Row],[co-oif]:[southeast]])</f>
        <v>26828.869516904972</v>
      </c>
      <c r="J736" s="37">
        <f>ABS((Table7[[#This Row],[charges($)]]-Table7[[#This Row],[new charge]])/Table7[[#This Row],[charges($)]])</f>
        <v>0.61059698589766698</v>
      </c>
      <c r="L736" s="26">
        <v>702</v>
      </c>
      <c r="M736" s="26">
        <v>15569.122879491455</v>
      </c>
      <c r="N736" s="26">
        <v>-6027.4273294914547</v>
      </c>
    </row>
    <row r="737" spans="1:14">
      <c r="A737" s="21">
        <v>1</v>
      </c>
      <c r="B737" s="34">
        <v>18</v>
      </c>
      <c r="C737" s="35">
        <v>40.28</v>
      </c>
      <c r="D737" s="35">
        <v>0</v>
      </c>
      <c r="E737" s="35">
        <v>0</v>
      </c>
      <c r="F737" s="35">
        <v>0</v>
      </c>
      <c r="G737" s="35">
        <v>0</v>
      </c>
      <c r="H737" s="35">
        <v>2217.6012000000001</v>
      </c>
      <c r="I737" s="42">
        <f>SUMPRODUCT($A$7:$G$7,Table7[[#This Row],[co-oif]:[southeast]])</f>
        <v>5853.2952083373311</v>
      </c>
      <c r="J737" s="37">
        <f>ABS((Table7[[#This Row],[charges($)]]-Table7[[#This Row],[new charge]])/Table7[[#This Row],[charges($)]])</f>
        <v>1.6394715191971085</v>
      </c>
      <c r="L737" s="26">
        <v>703</v>
      </c>
      <c r="M737" s="26">
        <v>14538.237289760566</v>
      </c>
      <c r="N737" s="26">
        <v>-5033.9269897605664</v>
      </c>
    </row>
    <row r="738" spans="1:14">
      <c r="A738" s="21">
        <v>1</v>
      </c>
      <c r="B738" s="36">
        <v>41</v>
      </c>
      <c r="C738" s="37">
        <v>36.08</v>
      </c>
      <c r="D738" s="37">
        <v>1</v>
      </c>
      <c r="E738" s="37">
        <v>0</v>
      </c>
      <c r="F738" s="37">
        <v>0</v>
      </c>
      <c r="G738" s="37">
        <v>1</v>
      </c>
      <c r="H738" s="37">
        <v>6781.3541999999998</v>
      </c>
      <c r="I738" s="42">
        <f>SUMPRODUCT($A$7:$G$7,Table7[[#This Row],[co-oif]:[southeast]])</f>
        <v>10252.089089148221</v>
      </c>
      <c r="J738" s="37">
        <f>ABS((Table7[[#This Row],[charges($)]]-Table7[[#This Row],[new charge]])/Table7[[#This Row],[charges($)]])</f>
        <v>0.51180557552180683</v>
      </c>
      <c r="L738" s="26">
        <v>704</v>
      </c>
      <c r="M738" s="26">
        <v>5802.5454288464234</v>
      </c>
      <c r="N738" s="26">
        <v>-417.20752884642297</v>
      </c>
    </row>
    <row r="739" spans="1:14">
      <c r="A739" s="21">
        <v>1</v>
      </c>
      <c r="B739" s="34">
        <v>35</v>
      </c>
      <c r="C739" s="35">
        <v>24.42</v>
      </c>
      <c r="D739" s="35">
        <v>3</v>
      </c>
      <c r="E739" s="35">
        <v>1</v>
      </c>
      <c r="F739" s="35">
        <v>1</v>
      </c>
      <c r="G739" s="35">
        <v>1</v>
      </c>
      <c r="H739" s="35">
        <v>19361.998800000001</v>
      </c>
      <c r="I739" s="42">
        <f>SUMPRODUCT($A$7:$G$7,Table7[[#This Row],[co-oif]:[southeast]])</f>
        <v>29490.74479362139</v>
      </c>
      <c r="J739" s="37">
        <f>ABS((Table7[[#This Row],[charges($)]]-Table7[[#This Row],[new charge]])/Table7[[#This Row],[charges($)]])</f>
        <v>0.5231250191804262</v>
      </c>
      <c r="L739" s="26">
        <v>705</v>
      </c>
      <c r="M739" s="26">
        <v>10190.79704284865</v>
      </c>
      <c r="N739" s="26">
        <v>-1259.8624928486497</v>
      </c>
    </row>
    <row r="740" spans="1:14">
      <c r="A740" s="21">
        <v>1</v>
      </c>
      <c r="B740" s="36">
        <v>53</v>
      </c>
      <c r="C740" s="37">
        <v>21.4</v>
      </c>
      <c r="D740" s="37">
        <v>1</v>
      </c>
      <c r="E740" s="37">
        <v>1</v>
      </c>
      <c r="F740" s="37">
        <v>0</v>
      </c>
      <c r="G740" s="37">
        <v>0</v>
      </c>
      <c r="H740" s="37">
        <v>10065.413</v>
      </c>
      <c r="I740" s="42">
        <f>SUMPRODUCT($A$7:$G$7,Table7[[#This Row],[co-oif]:[southeast]])</f>
        <v>8883.6040827321485</v>
      </c>
      <c r="J740" s="37">
        <f>ABS((Table7[[#This Row],[charges($)]]-Table7[[#This Row],[new charge]])/Table7[[#This Row],[charges($)]])</f>
        <v>0.11741285899225912</v>
      </c>
      <c r="L740" s="26">
        <v>706</v>
      </c>
      <c r="M740" s="26">
        <v>8181.9228304397357</v>
      </c>
      <c r="N740" s="26">
        <v>-2806.8848304397361</v>
      </c>
    </row>
    <row r="741" spans="1:14">
      <c r="A741" s="21">
        <v>1</v>
      </c>
      <c r="B741" s="34">
        <v>24</v>
      </c>
      <c r="C741" s="35">
        <v>30.1</v>
      </c>
      <c r="D741" s="35">
        <v>3</v>
      </c>
      <c r="E741" s="35">
        <v>0</v>
      </c>
      <c r="F741" s="35">
        <v>0</v>
      </c>
      <c r="G741" s="35">
        <v>0</v>
      </c>
      <c r="H741" s="35">
        <v>4234.9269999999997</v>
      </c>
      <c r="I741" s="42">
        <f>SUMPRODUCT($A$7:$G$7,Table7[[#This Row],[co-oif]:[southeast]])</f>
        <v>5402.6120639506426</v>
      </c>
      <c r="J741" s="37">
        <f>ABS((Table7[[#This Row],[charges($)]]-Table7[[#This Row],[new charge]])/Table7[[#This Row],[charges($)]])</f>
        <v>0.27572731807434769</v>
      </c>
      <c r="L741" s="26">
        <v>707</v>
      </c>
      <c r="M741" s="26">
        <v>36880.600520402033</v>
      </c>
      <c r="N741" s="26">
        <v>7519.8058795979669</v>
      </c>
    </row>
    <row r="742" spans="1:14">
      <c r="A742" s="21">
        <v>1</v>
      </c>
      <c r="B742" s="36">
        <v>48</v>
      </c>
      <c r="C742" s="37">
        <v>27.265000000000001</v>
      </c>
      <c r="D742" s="37">
        <v>1</v>
      </c>
      <c r="E742" s="37">
        <v>0</v>
      </c>
      <c r="F742" s="37">
        <v>0</v>
      </c>
      <c r="G742" s="37">
        <v>0</v>
      </c>
      <c r="H742" s="37">
        <v>9447.2503500000003</v>
      </c>
      <c r="I742" s="42">
        <f>SUMPRODUCT($A$7:$G$7,Table7[[#This Row],[co-oif]:[southeast]])</f>
        <v>9686.3823937168745</v>
      </c>
      <c r="J742" s="37">
        <f>ABS((Table7[[#This Row],[charges($)]]-Table7[[#This Row],[new charge]])/Table7[[#This Row],[charges($)]])</f>
        <v>2.5312343259419841E-2</v>
      </c>
      <c r="L742" s="26">
        <v>708</v>
      </c>
      <c r="M742" s="26">
        <v>11228.065955644357</v>
      </c>
      <c r="N742" s="26">
        <v>-963.62385564435681</v>
      </c>
    </row>
    <row r="743" spans="1:14">
      <c r="A743" s="21">
        <v>1</v>
      </c>
      <c r="B743" s="34">
        <v>59</v>
      </c>
      <c r="C743" s="35">
        <v>32.1</v>
      </c>
      <c r="D743" s="35">
        <v>3</v>
      </c>
      <c r="E743" s="35">
        <v>0</v>
      </c>
      <c r="F743" s="35">
        <v>0</v>
      </c>
      <c r="G743" s="35">
        <v>0</v>
      </c>
      <c r="H743" s="35">
        <v>14007.222</v>
      </c>
      <c r="I743" s="42">
        <f>SUMPRODUCT($A$7:$G$7,Table7[[#This Row],[co-oif]:[southeast]])</f>
        <v>15066.284543792721</v>
      </c>
      <c r="J743" s="37">
        <f>ABS((Table7[[#This Row],[charges($)]]-Table7[[#This Row],[new charge]])/Table7[[#This Row],[charges($)]])</f>
        <v>7.5608321463936326E-2</v>
      </c>
      <c r="L743" s="26">
        <v>709</v>
      </c>
      <c r="M743" s="26">
        <v>7333.67674419782</v>
      </c>
      <c r="N743" s="26">
        <v>-1220.4456941978196</v>
      </c>
    </row>
    <row r="744" spans="1:14">
      <c r="A744" s="21">
        <v>1</v>
      </c>
      <c r="B744" s="36">
        <v>49</v>
      </c>
      <c r="C744" s="37">
        <v>34.770000000000003</v>
      </c>
      <c r="D744" s="37">
        <v>1</v>
      </c>
      <c r="E744" s="37">
        <v>0</v>
      </c>
      <c r="F744" s="37">
        <v>0</v>
      </c>
      <c r="G744" s="37">
        <v>0</v>
      </c>
      <c r="H744" s="37">
        <v>9583.8932999999997</v>
      </c>
      <c r="I744" s="42">
        <f>SUMPRODUCT($A$7:$G$7,Table7[[#This Row],[co-oif]:[southeast]])</f>
        <v>12449.79711104793</v>
      </c>
      <c r="J744" s="37">
        <f>ABS((Table7[[#This Row],[charges($)]]-Table7[[#This Row],[new charge]])/Table7[[#This Row],[charges($)]])</f>
        <v>0.29903335954793347</v>
      </c>
      <c r="L744" s="26">
        <v>710</v>
      </c>
      <c r="M744" s="26">
        <v>6291.7811350221618</v>
      </c>
      <c r="N744" s="26">
        <v>-822.77453502216213</v>
      </c>
    </row>
    <row r="745" spans="1:14">
      <c r="A745" s="21">
        <v>1</v>
      </c>
      <c r="B745" s="34">
        <v>37</v>
      </c>
      <c r="C745" s="35">
        <v>38.39</v>
      </c>
      <c r="D745" s="35">
        <v>0</v>
      </c>
      <c r="E745" s="35">
        <v>0</v>
      </c>
      <c r="F745" s="35">
        <v>1</v>
      </c>
      <c r="G745" s="35">
        <v>1</v>
      </c>
      <c r="H745" s="35">
        <v>40419.019099999998</v>
      </c>
      <c r="I745" s="42">
        <f>SUMPRODUCT($A$7:$G$7,Table7[[#This Row],[co-oif]:[southeast]])</f>
        <v>33392.509881464997</v>
      </c>
      <c r="J745" s="37">
        <f>ABS((Table7[[#This Row],[charges($)]]-Table7[[#This Row],[new charge]])/Table7[[#This Row],[charges($)]])</f>
        <v>0.17384165610627103</v>
      </c>
      <c r="L745" s="26">
        <v>711</v>
      </c>
      <c r="M745" s="26">
        <v>3917.5200991603224</v>
      </c>
      <c r="N745" s="26">
        <v>-2189.9800991603224</v>
      </c>
    </row>
    <row r="746" spans="1:14">
      <c r="A746" s="21">
        <v>1</v>
      </c>
      <c r="B746" s="36">
        <v>26</v>
      </c>
      <c r="C746" s="37">
        <v>23.7</v>
      </c>
      <c r="D746" s="37">
        <v>2</v>
      </c>
      <c r="E746" s="37">
        <v>1</v>
      </c>
      <c r="F746" s="37">
        <v>0</v>
      </c>
      <c r="G746" s="37">
        <v>0</v>
      </c>
      <c r="H746" s="37">
        <v>3484.3310000000001</v>
      </c>
      <c r="I746" s="42">
        <f>SUMPRODUCT($A$7:$G$7,Table7[[#This Row],[co-oif]:[southeast]])</f>
        <v>3181.1215963560326</v>
      </c>
      <c r="J746" s="37">
        <f>ABS((Table7[[#This Row],[charges($)]]-Table7[[#This Row],[new charge]])/Table7[[#This Row],[charges($)]])</f>
        <v>8.7020838044367069E-2</v>
      </c>
      <c r="L746" s="26">
        <v>712</v>
      </c>
      <c r="M746" s="26">
        <v>8846.3610532372531</v>
      </c>
      <c r="N746" s="26">
        <v>1260.8595467627474</v>
      </c>
    </row>
    <row r="747" spans="1:14">
      <c r="A747" s="21">
        <v>1</v>
      </c>
      <c r="B747" s="34">
        <v>23</v>
      </c>
      <c r="C747" s="35">
        <v>31.73</v>
      </c>
      <c r="D747" s="35">
        <v>3</v>
      </c>
      <c r="E747" s="35">
        <v>1</v>
      </c>
      <c r="F747" s="35">
        <v>1</v>
      </c>
      <c r="G747" s="35">
        <v>0</v>
      </c>
      <c r="H747" s="35">
        <v>36189.101699999999</v>
      </c>
      <c r="I747" s="42">
        <f>SUMPRODUCT($A$7:$G$7,Table7[[#This Row],[co-oif]:[southeast]])</f>
        <v>29426.788723880116</v>
      </c>
      <c r="J747" s="37">
        <f>ABS((Table7[[#This Row],[charges($)]]-Table7[[#This Row],[new charge]])/Table7[[#This Row],[charges($)]])</f>
        <v>0.18686048170463107</v>
      </c>
      <c r="L747" s="26">
        <v>713</v>
      </c>
      <c r="M747" s="26">
        <v>10012.407663458962</v>
      </c>
      <c r="N747" s="26">
        <v>-1701.5685134589621</v>
      </c>
    </row>
    <row r="748" spans="1:14">
      <c r="A748" s="21">
        <v>1</v>
      </c>
      <c r="B748" s="36">
        <v>29</v>
      </c>
      <c r="C748" s="37">
        <v>35.5</v>
      </c>
      <c r="D748" s="37">
        <v>2</v>
      </c>
      <c r="E748" s="37">
        <v>1</v>
      </c>
      <c r="F748" s="37">
        <v>1</v>
      </c>
      <c r="G748" s="37">
        <v>0</v>
      </c>
      <c r="H748" s="37">
        <v>44585.455869999998</v>
      </c>
      <c r="I748" s="42">
        <f>SUMPRODUCT($A$7:$G$7,Table7[[#This Row],[co-oif]:[southeast]])</f>
        <v>31758.979781031085</v>
      </c>
      <c r="J748" s="37">
        <f>ABS((Table7[[#This Row],[charges($)]]-Table7[[#This Row],[new charge]])/Table7[[#This Row],[charges($)]])</f>
        <v>0.28768296384291098</v>
      </c>
      <c r="L748" s="26">
        <v>714</v>
      </c>
      <c r="M748" s="26">
        <v>6301.5997765135608</v>
      </c>
      <c r="N748" s="26">
        <v>-4317.1464765135606</v>
      </c>
    </row>
    <row r="749" spans="1:14">
      <c r="A749" s="21">
        <v>1</v>
      </c>
      <c r="B749" s="34">
        <v>45</v>
      </c>
      <c r="C749" s="35">
        <v>24.035</v>
      </c>
      <c r="D749" s="35">
        <v>2</v>
      </c>
      <c r="E749" s="35">
        <v>1</v>
      </c>
      <c r="F749" s="35">
        <v>0</v>
      </c>
      <c r="G749" s="35">
        <v>0</v>
      </c>
      <c r="H749" s="35">
        <v>8604.4836500000001</v>
      </c>
      <c r="I749" s="42">
        <f>SUMPRODUCT($A$7:$G$7,Table7[[#This Row],[co-oif]:[southeast]])</f>
        <v>8176.4043249815641</v>
      </c>
      <c r="J749" s="37">
        <f>ABS((Table7[[#This Row],[charges($)]]-Table7[[#This Row],[new charge]])/Table7[[#This Row],[charges($)]])</f>
        <v>4.9750727926414974E-2</v>
      </c>
      <c r="L749" s="26">
        <v>715</v>
      </c>
      <c r="M749" s="26">
        <v>1490.9547365562557</v>
      </c>
      <c r="N749" s="26">
        <v>966.54726344374421</v>
      </c>
    </row>
    <row r="750" spans="1:14">
      <c r="A750" s="21">
        <v>1</v>
      </c>
      <c r="B750" s="36">
        <v>27</v>
      </c>
      <c r="C750" s="37">
        <v>29.15</v>
      </c>
      <c r="D750" s="37">
        <v>0</v>
      </c>
      <c r="E750" s="37">
        <v>1</v>
      </c>
      <c r="F750" s="37">
        <v>1</v>
      </c>
      <c r="G750" s="37">
        <v>1</v>
      </c>
      <c r="H750" s="37">
        <v>18246.495500000001</v>
      </c>
      <c r="I750" s="42">
        <f>SUMPRODUCT($A$7:$G$7,Table7[[#This Row],[co-oif]:[southeast]])</f>
        <v>27607.286162353088</v>
      </c>
      <c r="J750" s="37">
        <f>ABS((Table7[[#This Row],[charges($)]]-Table7[[#This Row],[new charge]])/Table7[[#This Row],[charges($)]])</f>
        <v>0.51301854991020535</v>
      </c>
      <c r="L750" s="26">
        <v>716</v>
      </c>
      <c r="M750" s="26">
        <v>12718.498987679459</v>
      </c>
      <c r="N750" s="26">
        <v>-571.52798767945933</v>
      </c>
    </row>
    <row r="751" spans="1:14">
      <c r="A751" s="21">
        <v>1</v>
      </c>
      <c r="B751" s="34">
        <v>53</v>
      </c>
      <c r="C751" s="35">
        <v>34.104999999999997</v>
      </c>
      <c r="D751" s="35">
        <v>0</v>
      </c>
      <c r="E751" s="35">
        <v>1</v>
      </c>
      <c r="F751" s="35">
        <v>1</v>
      </c>
      <c r="G751" s="35">
        <v>0</v>
      </c>
      <c r="H751" s="35">
        <v>43254.417950000003</v>
      </c>
      <c r="I751" s="42">
        <f>SUMPRODUCT($A$7:$G$7,Table7[[#This Row],[co-oif]:[southeast]])</f>
        <v>36523.657038513869</v>
      </c>
      <c r="J751" s="37">
        <f>ABS((Table7[[#This Row],[charges($)]]-Table7[[#This Row],[new charge]])/Table7[[#This Row],[charges($)]])</f>
        <v>0.15560863445825499</v>
      </c>
      <c r="L751" s="26">
        <v>717</v>
      </c>
      <c r="M751" s="26">
        <v>8388.8052769970345</v>
      </c>
      <c r="N751" s="26">
        <v>1178.1856230029662</v>
      </c>
    </row>
    <row r="752" spans="1:14">
      <c r="A752" s="21">
        <v>1</v>
      </c>
      <c r="B752" s="36">
        <v>31</v>
      </c>
      <c r="C752" s="37">
        <v>26.62</v>
      </c>
      <c r="D752" s="37">
        <v>0</v>
      </c>
      <c r="E752" s="37">
        <v>0</v>
      </c>
      <c r="F752" s="37">
        <v>0</v>
      </c>
      <c r="G752" s="37">
        <v>1</v>
      </c>
      <c r="H752" s="37">
        <v>3757.8447999999999</v>
      </c>
      <c r="I752" s="42">
        <f>SUMPRODUCT($A$7:$G$7,Table7[[#This Row],[co-oif]:[southeast]])</f>
        <v>4053.6066318590738</v>
      </c>
      <c r="J752" s="37">
        <f>ABS((Table7[[#This Row],[charges($)]]-Table7[[#This Row],[new charge]])/Table7[[#This Row],[charges($)]])</f>
        <v>7.8705174801011996E-2</v>
      </c>
      <c r="L752" s="26">
        <v>718</v>
      </c>
      <c r="M752" s="26">
        <v>11657.925702204535</v>
      </c>
      <c r="N752" s="26">
        <v>1454.6790977954643</v>
      </c>
    </row>
    <row r="753" spans="1:14">
      <c r="A753" s="21">
        <v>1</v>
      </c>
      <c r="B753" s="34">
        <v>50</v>
      </c>
      <c r="C753" s="35">
        <v>26.41</v>
      </c>
      <c r="D753" s="35">
        <v>0</v>
      </c>
      <c r="E753" s="35">
        <v>1</v>
      </c>
      <c r="F753" s="35">
        <v>0</v>
      </c>
      <c r="G753" s="35">
        <v>0</v>
      </c>
      <c r="H753" s="35">
        <v>8827.2098999999998</v>
      </c>
      <c r="I753" s="42">
        <f>SUMPRODUCT($A$7:$G$7,Table7[[#This Row],[co-oif]:[southeast]])</f>
        <v>9316.7175609752412</v>
      </c>
      <c r="J753" s="37">
        <f>ABS((Table7[[#This Row],[charges($)]]-Table7[[#This Row],[new charge]])/Table7[[#This Row],[charges($)]])</f>
        <v>5.5454403658764403E-2</v>
      </c>
      <c r="L753" s="26">
        <v>719</v>
      </c>
      <c r="M753" s="26">
        <v>14067.347639803029</v>
      </c>
      <c r="N753" s="26">
        <v>-3219.2133398030292</v>
      </c>
    </row>
    <row r="754" spans="1:14">
      <c r="A754" s="21">
        <v>1</v>
      </c>
      <c r="B754" s="36">
        <v>50</v>
      </c>
      <c r="C754" s="37">
        <v>30.114999999999998</v>
      </c>
      <c r="D754" s="37">
        <v>1</v>
      </c>
      <c r="E754" s="37">
        <v>0</v>
      </c>
      <c r="F754" s="37">
        <v>0</v>
      </c>
      <c r="G754" s="37">
        <v>0</v>
      </c>
      <c r="H754" s="37">
        <v>9910.3598500000007</v>
      </c>
      <c r="I754" s="42">
        <f>SUMPRODUCT($A$7:$G$7,Table7[[#This Row],[co-oif]:[southeast]])</f>
        <v>11152.219994328087</v>
      </c>
      <c r="J754" s="37">
        <f>ABS((Table7[[#This Row],[charges($)]]-Table7[[#This Row],[new charge]])/Table7[[#This Row],[charges($)]])</f>
        <v>0.12530928877704534</v>
      </c>
      <c r="L754" s="26">
        <v>720</v>
      </c>
      <c r="M754" s="26">
        <v>13849.840091794405</v>
      </c>
      <c r="N754" s="26">
        <v>-1618.2264917944049</v>
      </c>
    </row>
    <row r="755" spans="1:14">
      <c r="A755" s="21">
        <v>1</v>
      </c>
      <c r="B755" s="34">
        <v>34</v>
      </c>
      <c r="C755" s="35">
        <v>27</v>
      </c>
      <c r="D755" s="35">
        <v>2</v>
      </c>
      <c r="E755" s="35">
        <v>1</v>
      </c>
      <c r="F755" s="35">
        <v>0</v>
      </c>
      <c r="G755" s="35">
        <v>0</v>
      </c>
      <c r="H755" s="35">
        <v>11737.848840000001</v>
      </c>
      <c r="I755" s="42">
        <f>SUMPRODUCT($A$7:$G$7,Table7[[#This Row],[co-oif]:[southeast]])</f>
        <v>6339.3705303952747</v>
      </c>
      <c r="J755" s="37">
        <f>ABS((Table7[[#This Row],[charges($)]]-Table7[[#This Row],[new charge]])/Table7[[#This Row],[charges($)]])</f>
        <v>0.45992058538084951</v>
      </c>
      <c r="L755" s="26">
        <v>721</v>
      </c>
      <c r="M755" s="26">
        <v>14461.904754992751</v>
      </c>
      <c r="N755" s="26">
        <v>-4586.2243549927516</v>
      </c>
    </row>
    <row r="756" spans="1:14">
      <c r="A756" s="21">
        <v>1</v>
      </c>
      <c r="B756" s="36">
        <v>19</v>
      </c>
      <c r="C756" s="37">
        <v>21.754999999999999</v>
      </c>
      <c r="D756" s="37">
        <v>0</v>
      </c>
      <c r="E756" s="37">
        <v>1</v>
      </c>
      <c r="F756" s="37">
        <v>0</v>
      </c>
      <c r="G756" s="37">
        <v>0</v>
      </c>
      <c r="H756" s="37">
        <v>1627.2824499999999</v>
      </c>
      <c r="I756" s="42">
        <f>SUMPRODUCT($A$7:$G$7,Table7[[#This Row],[co-oif]:[southeast]])</f>
        <v>-205.54178783316073</v>
      </c>
      <c r="J756" s="37">
        <f>ABS((Table7[[#This Row],[charges($)]]-Table7[[#This Row],[new charge]])/Table7[[#This Row],[charges($)]])</f>
        <v>1.1263098411914667</v>
      </c>
      <c r="L756" s="26">
        <v>722</v>
      </c>
      <c r="M756" s="26">
        <v>14897.799705653993</v>
      </c>
      <c r="N756" s="26">
        <v>-3633.2587056539942</v>
      </c>
    </row>
    <row r="757" spans="1:14">
      <c r="A757" s="21">
        <v>1</v>
      </c>
      <c r="B757" s="34">
        <v>47</v>
      </c>
      <c r="C757" s="35">
        <v>36</v>
      </c>
      <c r="D757" s="35">
        <v>1</v>
      </c>
      <c r="E757" s="35">
        <v>0</v>
      </c>
      <c r="F757" s="35">
        <v>0</v>
      </c>
      <c r="G757" s="35">
        <v>0</v>
      </c>
      <c r="H757" s="35">
        <v>8556.9069999999992</v>
      </c>
      <c r="I757" s="42">
        <f>SUMPRODUCT($A$7:$G$7,Table7[[#This Row],[co-oif]:[southeast]])</f>
        <v>12346.529138966949</v>
      </c>
      <c r="J757" s="37">
        <f>ABS((Table7[[#This Row],[charges($)]]-Table7[[#This Row],[new charge]])/Table7[[#This Row],[charges($)]])</f>
        <v>0.44287289074977093</v>
      </c>
      <c r="L757" s="26">
        <v>723</v>
      </c>
      <c r="M757" s="26">
        <v>16071.228353289647</v>
      </c>
      <c r="N757" s="26">
        <v>-3091.870353289647</v>
      </c>
    </row>
    <row r="758" spans="1:14">
      <c r="A758" s="21">
        <v>1</v>
      </c>
      <c r="B758" s="36">
        <v>28</v>
      </c>
      <c r="C758" s="37">
        <v>30.875</v>
      </c>
      <c r="D758" s="37">
        <v>0</v>
      </c>
      <c r="E758" s="37">
        <v>1</v>
      </c>
      <c r="F758" s="37">
        <v>0</v>
      </c>
      <c r="G758" s="37">
        <v>0</v>
      </c>
      <c r="H758" s="37">
        <v>3062.5082499999999</v>
      </c>
      <c r="I758" s="42">
        <f>SUMPRODUCT($A$7:$G$7,Table7[[#This Row],[co-oif]:[southeast]])</f>
        <v>5153.3939654799187</v>
      </c>
      <c r="J758" s="37">
        <f>ABS((Table7[[#This Row],[charges($)]]-Table7[[#This Row],[new charge]])/Table7[[#This Row],[charges($)]])</f>
        <v>0.68273635360163321</v>
      </c>
      <c r="L758" s="26">
        <v>724</v>
      </c>
      <c r="M758" s="26">
        <v>4351.3853154254284</v>
      </c>
      <c r="N758" s="26">
        <v>-3088.1363154254286</v>
      </c>
    </row>
    <row r="759" spans="1:14">
      <c r="A759" s="21">
        <v>1</v>
      </c>
      <c r="B759" s="34">
        <v>37</v>
      </c>
      <c r="C759" s="35">
        <v>26.4</v>
      </c>
      <c r="D759" s="35">
        <v>0</v>
      </c>
      <c r="E759" s="35">
        <v>0</v>
      </c>
      <c r="F759" s="35">
        <v>1</v>
      </c>
      <c r="G759" s="35">
        <v>1</v>
      </c>
      <c r="H759" s="35">
        <v>19539.242999999999</v>
      </c>
      <c r="I759" s="42">
        <f>SUMPRODUCT($A$7:$G$7,Table7[[#This Row],[co-oif]:[southeast]])</f>
        <v>29388.291781936197</v>
      </c>
      <c r="J759" s="37">
        <f>ABS((Table7[[#This Row],[charges($)]]-Table7[[#This Row],[new charge]])/Table7[[#This Row],[charges($)]])</f>
        <v>0.50406501326260178</v>
      </c>
      <c r="L759" s="26">
        <v>725</v>
      </c>
      <c r="M759" s="26">
        <v>10136.972035815365</v>
      </c>
      <c r="N759" s="26">
        <v>-30.837785815365351</v>
      </c>
    </row>
    <row r="760" spans="1:14">
      <c r="A760" s="21">
        <v>1</v>
      </c>
      <c r="B760" s="36">
        <v>21</v>
      </c>
      <c r="C760" s="37">
        <v>28.975000000000001</v>
      </c>
      <c r="D760" s="37">
        <v>0</v>
      </c>
      <c r="E760" s="37">
        <v>1</v>
      </c>
      <c r="F760" s="37">
        <v>0</v>
      </c>
      <c r="G760" s="37">
        <v>0</v>
      </c>
      <c r="H760" s="37">
        <v>1906.35825</v>
      </c>
      <c r="I760" s="42">
        <f>SUMPRODUCT($A$7:$G$7,Table7[[#This Row],[co-oif]:[southeast]])</f>
        <v>2719.7147531400933</v>
      </c>
      <c r="J760" s="37">
        <f>ABS((Table7[[#This Row],[charges($)]]-Table7[[#This Row],[new charge]])/Table7[[#This Row],[charges($)]])</f>
        <v>0.42665459293398461</v>
      </c>
      <c r="L760" s="26">
        <v>726</v>
      </c>
      <c r="M760" s="26">
        <v>33220.710063936385</v>
      </c>
      <c r="N760" s="26">
        <v>7711.7194360636131</v>
      </c>
    </row>
    <row r="761" spans="1:14">
      <c r="A761" s="21">
        <v>1</v>
      </c>
      <c r="B761" s="34">
        <v>64</v>
      </c>
      <c r="C761" s="35">
        <v>37.905000000000001</v>
      </c>
      <c r="D761" s="35">
        <v>0</v>
      </c>
      <c r="E761" s="35">
        <v>1</v>
      </c>
      <c r="F761" s="35">
        <v>0</v>
      </c>
      <c r="G761" s="35">
        <v>0</v>
      </c>
      <c r="H761" s="35">
        <v>14210.53595</v>
      </c>
      <c r="I761" s="42">
        <f>SUMPRODUCT($A$7:$G$7,Table7[[#This Row],[co-oif]:[southeast]])</f>
        <v>16753.922380640226</v>
      </c>
      <c r="J761" s="37">
        <f>ABS((Table7[[#This Row],[charges($)]]-Table7[[#This Row],[new charge]])/Table7[[#This Row],[charges($)]])</f>
        <v>0.17897892377804558</v>
      </c>
      <c r="L761" s="26">
        <v>727</v>
      </c>
      <c r="M761" s="26">
        <v>8138.7600711534233</v>
      </c>
      <c r="N761" s="26">
        <v>-1474.0741211534232</v>
      </c>
    </row>
    <row r="762" spans="1:14">
      <c r="A762" s="21">
        <v>1</v>
      </c>
      <c r="B762" s="36">
        <v>58</v>
      </c>
      <c r="C762" s="37">
        <v>22.77</v>
      </c>
      <c r="D762" s="37">
        <v>0</v>
      </c>
      <c r="E762" s="37">
        <v>0</v>
      </c>
      <c r="F762" s="37">
        <v>0</v>
      </c>
      <c r="G762" s="37">
        <v>1</v>
      </c>
      <c r="H762" s="37">
        <v>11833.782300000001</v>
      </c>
      <c r="I762" s="42">
        <f>SUMPRODUCT($A$7:$G$7,Table7[[#This Row],[co-oif]:[southeast]])</f>
        <v>9707.4241598305125</v>
      </c>
      <c r="J762" s="37">
        <f>ABS((Table7[[#This Row],[charges($)]]-Table7[[#This Row],[new charge]])/Table7[[#This Row],[charges($)]])</f>
        <v>0.17968541978074823</v>
      </c>
      <c r="L762" s="26">
        <v>728</v>
      </c>
      <c r="M762" s="26">
        <v>26828.869516904972</v>
      </c>
      <c r="N762" s="26">
        <v>-10171.152066904971</v>
      </c>
    </row>
    <row r="763" spans="1:14">
      <c r="A763" s="21">
        <v>1</v>
      </c>
      <c r="B763" s="34">
        <v>24</v>
      </c>
      <c r="C763" s="35">
        <v>33.630000000000003</v>
      </c>
      <c r="D763" s="35">
        <v>4</v>
      </c>
      <c r="E763" s="35">
        <v>1</v>
      </c>
      <c r="F763" s="35">
        <v>0</v>
      </c>
      <c r="G763" s="35">
        <v>0</v>
      </c>
      <c r="H763" s="35">
        <v>17128.426080000001</v>
      </c>
      <c r="I763" s="42">
        <f>SUMPRODUCT($A$7:$G$7,Table7[[#This Row],[co-oif]:[southeast]])</f>
        <v>6921.2888095874569</v>
      </c>
      <c r="J763" s="37">
        <f>ABS((Table7[[#This Row],[charges($)]]-Table7[[#This Row],[new charge]])/Table7[[#This Row],[charges($)]])</f>
        <v>0.59591799169048598</v>
      </c>
      <c r="L763" s="26">
        <v>729</v>
      </c>
      <c r="M763" s="26">
        <v>5853.2952083373311</v>
      </c>
      <c r="N763" s="26">
        <v>-3635.6940083373311</v>
      </c>
    </row>
    <row r="764" spans="1:14">
      <c r="A764" s="21">
        <v>1</v>
      </c>
      <c r="B764" s="36">
        <v>31</v>
      </c>
      <c r="C764" s="37">
        <v>27.645</v>
      </c>
      <c r="D764" s="37">
        <v>2</v>
      </c>
      <c r="E764" s="37">
        <v>1</v>
      </c>
      <c r="F764" s="37">
        <v>0</v>
      </c>
      <c r="G764" s="37">
        <v>0</v>
      </c>
      <c r="H764" s="37">
        <v>5031.26955</v>
      </c>
      <c r="I764" s="42">
        <f>SUMPRODUCT($A$7:$G$7,Table7[[#This Row],[co-oif]:[southeast]])</f>
        <v>5783.7127991766793</v>
      </c>
      <c r="J764" s="37">
        <f>ABS((Table7[[#This Row],[charges($)]]-Table7[[#This Row],[new charge]])/Table7[[#This Row],[charges($)]])</f>
        <v>0.14955335660294314</v>
      </c>
      <c r="L764" s="26">
        <v>730</v>
      </c>
      <c r="M764" s="26">
        <v>10252.089089148221</v>
      </c>
      <c r="N764" s="26">
        <v>-3470.7348891482216</v>
      </c>
    </row>
    <row r="765" spans="1:14">
      <c r="A765" s="21">
        <v>1</v>
      </c>
      <c r="B765" s="34">
        <v>39</v>
      </c>
      <c r="C765" s="35">
        <v>22.8</v>
      </c>
      <c r="D765" s="35">
        <v>3</v>
      </c>
      <c r="E765" s="35">
        <v>0</v>
      </c>
      <c r="F765" s="35">
        <v>0</v>
      </c>
      <c r="G765" s="35">
        <v>0</v>
      </c>
      <c r="H765" s="35">
        <v>7985.8149999999996</v>
      </c>
      <c r="I765" s="42">
        <f>SUMPRODUCT($A$7:$G$7,Table7[[#This Row],[co-oif]:[southeast]])</f>
        <v>6820.0009072346284</v>
      </c>
      <c r="J765" s="37">
        <f>ABS((Table7[[#This Row],[charges($)]]-Table7[[#This Row],[new charge]])/Table7[[#This Row],[charges($)]])</f>
        <v>0.1459856123345421</v>
      </c>
      <c r="L765" s="26">
        <v>731</v>
      </c>
      <c r="M765" s="26">
        <v>29490.74479362139</v>
      </c>
      <c r="N765" s="26">
        <v>-10128.745993621389</v>
      </c>
    </row>
    <row r="766" spans="1:14">
      <c r="A766" s="21">
        <v>1</v>
      </c>
      <c r="B766" s="36">
        <v>47</v>
      </c>
      <c r="C766" s="37">
        <v>27.83</v>
      </c>
      <c r="D766" s="37">
        <v>0</v>
      </c>
      <c r="E766" s="37">
        <v>0</v>
      </c>
      <c r="F766" s="37">
        <v>1</v>
      </c>
      <c r="G766" s="37">
        <v>1</v>
      </c>
      <c r="H766" s="37">
        <v>23065.420699999999</v>
      </c>
      <c r="I766" s="42">
        <f>SUMPRODUCT($A$7:$G$7,Table7[[#This Row],[co-oif]:[southeast]])</f>
        <v>32436.072275737952</v>
      </c>
      <c r="J766" s="37">
        <f>ABS((Table7[[#This Row],[charges($)]]-Table7[[#This Row],[new charge]])/Table7[[#This Row],[charges($)]])</f>
        <v>0.40626406505292806</v>
      </c>
      <c r="L766" s="26">
        <v>732</v>
      </c>
      <c r="M766" s="26">
        <v>8883.6040827321485</v>
      </c>
      <c r="N766" s="26">
        <v>1181.8089172678519</v>
      </c>
    </row>
    <row r="767" spans="1:14">
      <c r="A767" s="21">
        <v>1</v>
      </c>
      <c r="B767" s="34">
        <v>30</v>
      </c>
      <c r="C767" s="35">
        <v>37.43</v>
      </c>
      <c r="D767" s="35">
        <v>3</v>
      </c>
      <c r="E767" s="35">
        <v>1</v>
      </c>
      <c r="F767" s="35">
        <v>0</v>
      </c>
      <c r="G767" s="35">
        <v>0</v>
      </c>
      <c r="H767" s="35">
        <v>5428.7277000000004</v>
      </c>
      <c r="I767" s="42">
        <f>SUMPRODUCT($A$7:$G$7,Table7[[#This Row],[co-oif]:[southeast]])</f>
        <v>9263.4987610658536</v>
      </c>
      <c r="J767" s="37">
        <f>ABS((Table7[[#This Row],[charges($)]]-Table7[[#This Row],[new charge]])/Table7[[#This Row],[charges($)]])</f>
        <v>0.70638486087004382</v>
      </c>
      <c r="L767" s="26">
        <v>733</v>
      </c>
      <c r="M767" s="26">
        <v>5402.6120639506426</v>
      </c>
      <c r="N767" s="26">
        <v>-1167.6850639506429</v>
      </c>
    </row>
    <row r="768" spans="1:14">
      <c r="A768" s="21">
        <v>1</v>
      </c>
      <c r="B768" s="36">
        <v>18</v>
      </c>
      <c r="C768" s="37">
        <v>38.17</v>
      </c>
      <c r="D768" s="37">
        <v>0</v>
      </c>
      <c r="E768" s="37">
        <v>1</v>
      </c>
      <c r="F768" s="37">
        <v>1</v>
      </c>
      <c r="G768" s="37">
        <v>1</v>
      </c>
      <c r="H768" s="37">
        <v>36307.798300000002</v>
      </c>
      <c r="I768" s="42">
        <f>SUMPRODUCT($A$7:$G$7,Table7[[#This Row],[co-oif]:[southeast]])</f>
        <v>28306.441845691592</v>
      </c>
      <c r="J768" s="37">
        <f>ABS((Table7[[#This Row],[charges($)]]-Table7[[#This Row],[new charge]])/Table7[[#This Row],[charges($)]])</f>
        <v>0.22037569968290835</v>
      </c>
      <c r="L768" s="26">
        <v>734</v>
      </c>
      <c r="M768" s="26">
        <v>9686.3823937168745</v>
      </c>
      <c r="N768" s="26">
        <v>-239.13204371687425</v>
      </c>
    </row>
    <row r="769" spans="1:14">
      <c r="A769" s="21">
        <v>1</v>
      </c>
      <c r="B769" s="34">
        <v>22</v>
      </c>
      <c r="C769" s="35">
        <v>34.58</v>
      </c>
      <c r="D769" s="35">
        <v>2</v>
      </c>
      <c r="E769" s="35">
        <v>0</v>
      </c>
      <c r="F769" s="35">
        <v>0</v>
      </c>
      <c r="G769" s="35">
        <v>0</v>
      </c>
      <c r="H769" s="35">
        <v>3925.7582000000002</v>
      </c>
      <c r="I769" s="42">
        <f>SUMPRODUCT($A$7:$G$7,Table7[[#This Row],[co-oif]:[southeast]])</f>
        <v>5915.7463954952718</v>
      </c>
      <c r="J769" s="37">
        <f>ABS((Table7[[#This Row],[charges($)]]-Table7[[#This Row],[new charge]])/Table7[[#This Row],[charges($)]])</f>
        <v>0.50690544198449905</v>
      </c>
      <c r="L769" s="26">
        <v>735</v>
      </c>
      <c r="M769" s="26">
        <v>15066.284543792721</v>
      </c>
      <c r="N769" s="26">
        <v>-1059.062543792721</v>
      </c>
    </row>
    <row r="770" spans="1:14">
      <c r="A770" s="21">
        <v>1</v>
      </c>
      <c r="B770" s="36">
        <v>23</v>
      </c>
      <c r="C770" s="37">
        <v>35.200000000000003</v>
      </c>
      <c r="D770" s="37">
        <v>1</v>
      </c>
      <c r="E770" s="37">
        <v>1</v>
      </c>
      <c r="F770" s="37">
        <v>0</v>
      </c>
      <c r="G770" s="37">
        <v>0</v>
      </c>
      <c r="H770" s="37">
        <v>2416.9549999999999</v>
      </c>
      <c r="I770" s="42">
        <f>SUMPRODUCT($A$7:$G$7,Table7[[#This Row],[co-oif]:[southeast]])</f>
        <v>5781.6558807660931</v>
      </c>
      <c r="J770" s="37">
        <f>ABS((Table7[[#This Row],[charges($)]]-Table7[[#This Row],[new charge]])/Table7[[#This Row],[charges($)]])</f>
        <v>1.3921239248418333</v>
      </c>
      <c r="L770" s="26">
        <v>736</v>
      </c>
      <c r="M770" s="26">
        <v>12449.79711104793</v>
      </c>
      <c r="N770" s="26">
        <v>-2865.9038110479305</v>
      </c>
    </row>
    <row r="771" spans="1:14">
      <c r="A771" s="21">
        <v>1</v>
      </c>
      <c r="B771" s="34">
        <v>33</v>
      </c>
      <c r="C771" s="35">
        <v>27.1</v>
      </c>
      <c r="D771" s="35">
        <v>1</v>
      </c>
      <c r="E771" s="35">
        <v>1</v>
      </c>
      <c r="F771" s="35">
        <v>1</v>
      </c>
      <c r="G771" s="35">
        <v>0</v>
      </c>
      <c r="H771" s="35">
        <v>19040.876</v>
      </c>
      <c r="I771" s="42">
        <f>SUMPRODUCT($A$7:$G$7,Table7[[#This Row],[co-oif]:[southeast]])</f>
        <v>29512.79673318315</v>
      </c>
      <c r="J771" s="37">
        <f>ABS((Table7[[#This Row],[charges($)]]-Table7[[#This Row],[new charge]])/Table7[[#This Row],[charges($)]])</f>
        <v>0.54997053356070114</v>
      </c>
      <c r="L771" s="26">
        <v>737</v>
      </c>
      <c r="M771" s="26">
        <v>33392.509881464997</v>
      </c>
      <c r="N771" s="26">
        <v>7026.5092185350004</v>
      </c>
    </row>
    <row r="772" spans="1:14">
      <c r="A772" s="21">
        <v>1</v>
      </c>
      <c r="B772" s="36">
        <v>27</v>
      </c>
      <c r="C772" s="37">
        <v>26.03</v>
      </c>
      <c r="D772" s="37">
        <v>0</v>
      </c>
      <c r="E772" s="37">
        <v>1</v>
      </c>
      <c r="F772" s="37">
        <v>0</v>
      </c>
      <c r="G772" s="37">
        <v>0</v>
      </c>
      <c r="H772" s="37">
        <v>3070.8087</v>
      </c>
      <c r="I772" s="42">
        <f>SUMPRODUCT($A$7:$G$7,Table7[[#This Row],[co-oif]:[southeast]])</f>
        <v>3278.3212118474985</v>
      </c>
      <c r="J772" s="37">
        <f>ABS((Table7[[#This Row],[charges($)]]-Table7[[#This Row],[new charge]])/Table7[[#This Row],[charges($)]])</f>
        <v>6.7575851223652728E-2</v>
      </c>
      <c r="L772" s="26">
        <v>738</v>
      </c>
      <c r="M772" s="26">
        <v>3181.1215963560326</v>
      </c>
      <c r="N772" s="26">
        <v>303.20940364396756</v>
      </c>
    </row>
    <row r="773" spans="1:14">
      <c r="A773" s="21">
        <v>1</v>
      </c>
      <c r="B773" s="34">
        <v>45</v>
      </c>
      <c r="C773" s="35">
        <v>25.175000000000001</v>
      </c>
      <c r="D773" s="35">
        <v>2</v>
      </c>
      <c r="E773" s="35">
        <v>0</v>
      </c>
      <c r="F773" s="35">
        <v>0</v>
      </c>
      <c r="G773" s="35">
        <v>0</v>
      </c>
      <c r="H773" s="35">
        <v>9095.0682500000003</v>
      </c>
      <c r="I773" s="42">
        <f>SUMPRODUCT($A$7:$G$7,Table7[[#This Row],[co-oif]:[southeast]])</f>
        <v>8686.3133781601864</v>
      </c>
      <c r="J773" s="37">
        <f>ABS((Table7[[#This Row],[charges($)]]-Table7[[#This Row],[new charge]])/Table7[[#This Row],[charges($)]])</f>
        <v>4.4942474383280612E-2</v>
      </c>
      <c r="L773" s="26">
        <v>739</v>
      </c>
      <c r="M773" s="26">
        <v>29426.788723880116</v>
      </c>
      <c r="N773" s="26">
        <v>6762.3129761198834</v>
      </c>
    </row>
    <row r="774" spans="1:14">
      <c r="A774" s="21">
        <v>1</v>
      </c>
      <c r="B774" s="36">
        <v>57</v>
      </c>
      <c r="C774" s="37">
        <v>31.824999999999999</v>
      </c>
      <c r="D774" s="37">
        <v>0</v>
      </c>
      <c r="E774" s="37">
        <v>0</v>
      </c>
      <c r="F774" s="37">
        <v>0</v>
      </c>
      <c r="G774" s="37">
        <v>0</v>
      </c>
      <c r="H774" s="37">
        <v>11842.623750000001</v>
      </c>
      <c r="I774" s="42">
        <f>SUMPRODUCT($A$7:$G$7,Table7[[#This Row],[co-oif]:[southeast]])</f>
        <v>13053.468294081755</v>
      </c>
      <c r="J774" s="37">
        <f>ABS((Table7[[#This Row],[charges($)]]-Table7[[#This Row],[new charge]])/Table7[[#This Row],[charges($)]])</f>
        <v>0.10224461822336912</v>
      </c>
      <c r="L774" s="26">
        <v>740</v>
      </c>
      <c r="M774" s="26">
        <v>31758.979781031085</v>
      </c>
      <c r="N774" s="26">
        <v>12826.476088968913</v>
      </c>
    </row>
    <row r="775" spans="1:14">
      <c r="A775" s="21">
        <v>1</v>
      </c>
      <c r="B775" s="34">
        <v>47</v>
      </c>
      <c r="C775" s="35">
        <v>32.299999999999997</v>
      </c>
      <c r="D775" s="35">
        <v>1</v>
      </c>
      <c r="E775" s="35">
        <v>1</v>
      </c>
      <c r="F775" s="35">
        <v>0</v>
      </c>
      <c r="G775" s="35">
        <v>0</v>
      </c>
      <c r="H775" s="35">
        <v>8062.7640000000001</v>
      </c>
      <c r="I775" s="42">
        <f>SUMPRODUCT($A$7:$G$7,Table7[[#This Row],[co-oif]:[southeast]])</f>
        <v>10981.674436514453</v>
      </c>
      <c r="J775" s="37">
        <f>ABS((Table7[[#This Row],[charges($)]]-Table7[[#This Row],[new charge]])/Table7[[#This Row],[charges($)]])</f>
        <v>0.3620235488121013</v>
      </c>
      <c r="L775" s="26">
        <v>741</v>
      </c>
      <c r="M775" s="26">
        <v>8176.4043249815641</v>
      </c>
      <c r="N775" s="26">
        <v>428.07932501843607</v>
      </c>
    </row>
    <row r="776" spans="1:14">
      <c r="A776" s="21">
        <v>1</v>
      </c>
      <c r="B776" s="36">
        <v>42</v>
      </c>
      <c r="C776" s="37">
        <v>29</v>
      </c>
      <c r="D776" s="37">
        <v>1</v>
      </c>
      <c r="E776" s="37">
        <v>0</v>
      </c>
      <c r="F776" s="37">
        <v>0</v>
      </c>
      <c r="G776" s="37">
        <v>0</v>
      </c>
      <c r="H776" s="37">
        <v>7050.6419999999998</v>
      </c>
      <c r="I776" s="42">
        <f>SUMPRODUCT($A$7:$G$7,Table7[[#This Row],[co-oif]:[southeast]])</f>
        <v>8723.6805304698664</v>
      </c>
      <c r="J776" s="37">
        <f>ABS((Table7[[#This Row],[charges($)]]-Table7[[#This Row],[new charge]])/Table7[[#This Row],[charges($)]])</f>
        <v>0.23728882142503713</v>
      </c>
      <c r="L776" s="26">
        <v>742</v>
      </c>
      <c r="M776" s="26">
        <v>27607.286162353088</v>
      </c>
      <c r="N776" s="26">
        <v>-9360.7906623530871</v>
      </c>
    </row>
    <row r="777" spans="1:14">
      <c r="A777" s="21">
        <v>1</v>
      </c>
      <c r="B777" s="34">
        <v>64</v>
      </c>
      <c r="C777" s="35">
        <v>39.700000000000003</v>
      </c>
      <c r="D777" s="35">
        <v>0</v>
      </c>
      <c r="E777" s="35">
        <v>0</v>
      </c>
      <c r="F777" s="35">
        <v>0</v>
      </c>
      <c r="G777" s="35">
        <v>0</v>
      </c>
      <c r="H777" s="35">
        <v>14319.031000000001</v>
      </c>
      <c r="I777" s="42">
        <f>SUMPRODUCT($A$7:$G$7,Table7[[#This Row],[co-oif]:[southeast]])</f>
        <v>17482.57729330103</v>
      </c>
      <c r="J777" s="37">
        <f>ABS((Table7[[#This Row],[charges($)]]-Table7[[#This Row],[new charge]])/Table7[[#This Row],[charges($)]])</f>
        <v>0.22093298724620605</v>
      </c>
      <c r="L777" s="26">
        <v>743</v>
      </c>
      <c r="M777" s="26">
        <v>36523.657038513869</v>
      </c>
      <c r="N777" s="26">
        <v>6730.7609114861334</v>
      </c>
    </row>
    <row r="778" spans="1:14">
      <c r="A778" s="21">
        <v>1</v>
      </c>
      <c r="B778" s="36">
        <v>38</v>
      </c>
      <c r="C778" s="37">
        <v>19.475000000000001</v>
      </c>
      <c r="D778" s="37">
        <v>2</v>
      </c>
      <c r="E778" s="37">
        <v>0</v>
      </c>
      <c r="F778" s="37">
        <v>0</v>
      </c>
      <c r="G778" s="37">
        <v>0</v>
      </c>
      <c r="H778" s="37">
        <v>6933.2422500000002</v>
      </c>
      <c r="I778" s="42">
        <f>SUMPRODUCT($A$7:$G$7,Table7[[#This Row],[co-oif]:[southeast]])</f>
        <v>4983.5742176794583</v>
      </c>
      <c r="J778" s="37">
        <f>ABS((Table7[[#This Row],[charges($)]]-Table7[[#This Row],[new charge]])/Table7[[#This Row],[charges($)]])</f>
        <v>0.28120581425242164</v>
      </c>
      <c r="L778" s="26">
        <v>744</v>
      </c>
      <c r="M778" s="26">
        <v>4053.6066318590738</v>
      </c>
      <c r="N778" s="26">
        <v>-295.76183185907394</v>
      </c>
    </row>
    <row r="779" spans="1:14">
      <c r="A779" s="21">
        <v>1</v>
      </c>
      <c r="B779" s="34">
        <v>61</v>
      </c>
      <c r="C779" s="35">
        <v>36.1</v>
      </c>
      <c r="D779" s="35">
        <v>3</v>
      </c>
      <c r="E779" s="35">
        <v>1</v>
      </c>
      <c r="F779" s="35">
        <v>0</v>
      </c>
      <c r="G779" s="35">
        <v>0</v>
      </c>
      <c r="H779" s="35">
        <v>27941.28758</v>
      </c>
      <c r="I779" s="42">
        <f>SUMPRODUCT($A$7:$G$7,Table7[[#This Row],[co-oif]:[southeast]])</f>
        <v>16786.988691552331</v>
      </c>
      <c r="J779" s="37">
        <f>ABS((Table7[[#This Row],[charges($)]]-Table7[[#This Row],[new charge]])/Table7[[#This Row],[charges($)]])</f>
        <v>0.39920489907672568</v>
      </c>
      <c r="L779" s="26">
        <v>745</v>
      </c>
      <c r="M779" s="26">
        <v>9316.7175609752412</v>
      </c>
      <c r="N779" s="26">
        <v>-489.50766097524138</v>
      </c>
    </row>
    <row r="780" spans="1:14">
      <c r="A780" s="21">
        <v>1</v>
      </c>
      <c r="B780" s="36">
        <v>53</v>
      </c>
      <c r="C780" s="37">
        <v>26.7</v>
      </c>
      <c r="D780" s="37">
        <v>2</v>
      </c>
      <c r="E780" s="37">
        <v>0</v>
      </c>
      <c r="F780" s="37">
        <v>0</v>
      </c>
      <c r="G780" s="37">
        <v>0</v>
      </c>
      <c r="H780" s="37">
        <v>11150.78</v>
      </c>
      <c r="I780" s="42">
        <f>SUMPRODUCT($A$7:$G$7,Table7[[#This Row],[co-oif]:[southeast]])</f>
        <v>11251.777731159926</v>
      </c>
      <c r="J780" s="37">
        <f>ABS((Table7[[#This Row],[charges($)]]-Table7[[#This Row],[new charge]])/Table7[[#This Row],[charges($)]])</f>
        <v>9.0574588647543055E-3</v>
      </c>
      <c r="L780" s="26">
        <v>746</v>
      </c>
      <c r="M780" s="26">
        <v>11152.219994328087</v>
      </c>
      <c r="N780" s="26">
        <v>-1241.8601443280859</v>
      </c>
    </row>
    <row r="781" spans="1:14">
      <c r="A781" s="21">
        <v>1</v>
      </c>
      <c r="B781" s="34">
        <v>44</v>
      </c>
      <c r="C781" s="35">
        <v>36.479999999999997</v>
      </c>
      <c r="D781" s="35">
        <v>0</v>
      </c>
      <c r="E781" s="35">
        <v>0</v>
      </c>
      <c r="F781" s="35">
        <v>0</v>
      </c>
      <c r="G781" s="35">
        <v>0</v>
      </c>
      <c r="H781" s="35">
        <v>12797.20962</v>
      </c>
      <c r="I781" s="42">
        <f>SUMPRODUCT($A$7:$G$7,Table7[[#This Row],[co-oif]:[southeast]])</f>
        <v>11266.789573768385</v>
      </c>
      <c r="J781" s="37">
        <f>ABS((Table7[[#This Row],[charges($)]]-Table7[[#This Row],[new charge]])/Table7[[#This Row],[charges($)]])</f>
        <v>0.11959013657475862</v>
      </c>
      <c r="L781" s="26">
        <v>747</v>
      </c>
      <c r="M781" s="26">
        <v>6339.3705303952747</v>
      </c>
      <c r="N781" s="26">
        <v>5398.4783096047258</v>
      </c>
    </row>
    <row r="782" spans="1:14">
      <c r="A782" s="21">
        <v>1</v>
      </c>
      <c r="B782" s="36">
        <v>19</v>
      </c>
      <c r="C782" s="37">
        <v>28.88</v>
      </c>
      <c r="D782" s="37">
        <v>0</v>
      </c>
      <c r="E782" s="37">
        <v>0</v>
      </c>
      <c r="F782" s="37">
        <v>1</v>
      </c>
      <c r="G782" s="37">
        <v>0</v>
      </c>
      <c r="H782" s="37">
        <v>17748.5062</v>
      </c>
      <c r="I782" s="42">
        <f>SUMPRODUCT($A$7:$G$7,Table7[[#This Row],[co-oif]:[southeast]])</f>
        <v>26169.165806962381</v>
      </c>
      <c r="J782" s="37">
        <f>ABS((Table7[[#This Row],[charges($)]]-Table7[[#This Row],[new charge]])/Table7[[#This Row],[charges($)]])</f>
        <v>0.47444328621652571</v>
      </c>
      <c r="L782" s="26">
        <v>748</v>
      </c>
      <c r="M782" s="26">
        <v>-205.54178783316073</v>
      </c>
      <c r="N782" s="26">
        <v>1832.8242378331606</v>
      </c>
    </row>
    <row r="783" spans="1:14">
      <c r="A783" s="21">
        <v>1</v>
      </c>
      <c r="B783" s="34">
        <v>41</v>
      </c>
      <c r="C783" s="35">
        <v>34.200000000000003</v>
      </c>
      <c r="D783" s="35">
        <v>2</v>
      </c>
      <c r="E783" s="35">
        <v>1</v>
      </c>
      <c r="F783" s="35">
        <v>0</v>
      </c>
      <c r="G783" s="35">
        <v>0</v>
      </c>
      <c r="H783" s="35">
        <v>7261.741</v>
      </c>
      <c r="I783" s="42">
        <f>SUMPRODUCT($A$7:$G$7,Table7[[#This Row],[co-oif]:[southeast]])</f>
        <v>10543.054407247415</v>
      </c>
      <c r="J783" s="37">
        <f>ABS((Table7[[#This Row],[charges($)]]-Table7[[#This Row],[new charge]])/Table7[[#This Row],[charges($)]])</f>
        <v>0.45186318367006134</v>
      </c>
      <c r="L783" s="26">
        <v>749</v>
      </c>
      <c r="M783" s="26">
        <v>12346.529138966949</v>
      </c>
      <c r="N783" s="26">
        <v>-3789.6221389669499</v>
      </c>
    </row>
    <row r="784" spans="1:14">
      <c r="A784" s="21">
        <v>1</v>
      </c>
      <c r="B784" s="36">
        <v>51</v>
      </c>
      <c r="C784" s="37">
        <v>33.33</v>
      </c>
      <c r="D784" s="37">
        <v>3</v>
      </c>
      <c r="E784" s="37">
        <v>1</v>
      </c>
      <c r="F784" s="37">
        <v>0</v>
      </c>
      <c r="G784" s="37">
        <v>1</v>
      </c>
      <c r="H784" s="37">
        <v>10560.4917</v>
      </c>
      <c r="I784" s="42">
        <f>SUMPRODUCT($A$7:$G$7,Table7[[#This Row],[co-oif]:[southeast]])</f>
        <v>12712.668401616853</v>
      </c>
      <c r="J784" s="37">
        <f>ABS((Table7[[#This Row],[charges($)]]-Table7[[#This Row],[new charge]])/Table7[[#This Row],[charges($)]])</f>
        <v>0.20379512268513522</v>
      </c>
      <c r="L784" s="26">
        <v>750</v>
      </c>
      <c r="M784" s="26">
        <v>5153.3939654799187</v>
      </c>
      <c r="N784" s="26">
        <v>-2090.8857154799189</v>
      </c>
    </row>
    <row r="785" spans="1:14">
      <c r="A785" s="21">
        <v>1</v>
      </c>
      <c r="B785" s="34">
        <v>40</v>
      </c>
      <c r="C785" s="35">
        <v>32.299999999999997</v>
      </c>
      <c r="D785" s="35">
        <v>2</v>
      </c>
      <c r="E785" s="35">
        <v>1</v>
      </c>
      <c r="F785" s="35">
        <v>0</v>
      </c>
      <c r="G785" s="35">
        <v>0</v>
      </c>
      <c r="H785" s="35">
        <v>6986.6970000000001</v>
      </c>
      <c r="I785" s="42">
        <f>SUMPRODUCT($A$7:$G$7,Table7[[#This Row],[co-oif]:[southeast]])</f>
        <v>9651.5031134241926</v>
      </c>
      <c r="J785" s="37">
        <f>ABS((Table7[[#This Row],[charges($)]]-Table7[[#This Row],[new charge]])/Table7[[#This Row],[charges($)]])</f>
        <v>0.38141143281642131</v>
      </c>
      <c r="L785" s="26">
        <v>751</v>
      </c>
      <c r="M785" s="26">
        <v>29388.291781936197</v>
      </c>
      <c r="N785" s="26">
        <v>-9849.0487819361988</v>
      </c>
    </row>
    <row r="786" spans="1:14">
      <c r="A786" s="21">
        <v>1</v>
      </c>
      <c r="B786" s="36">
        <v>45</v>
      </c>
      <c r="C786" s="37">
        <v>39.805</v>
      </c>
      <c r="D786" s="37">
        <v>0</v>
      </c>
      <c r="E786" s="37">
        <v>1</v>
      </c>
      <c r="F786" s="37">
        <v>0</v>
      </c>
      <c r="G786" s="37">
        <v>0</v>
      </c>
      <c r="H786" s="37">
        <v>7448.4039499999999</v>
      </c>
      <c r="I786" s="42">
        <f>SUMPRODUCT($A$7:$G$7,Table7[[#This Row],[co-oif]:[southeast]])</f>
        <v>12505.047279408092</v>
      </c>
      <c r="J786" s="37">
        <f>ABS((Table7[[#This Row],[charges($)]]-Table7[[#This Row],[new charge]])/Table7[[#This Row],[charges($)]])</f>
        <v>0.67888951288793786</v>
      </c>
      <c r="L786" s="26">
        <v>752</v>
      </c>
      <c r="M786" s="26">
        <v>2719.7147531400933</v>
      </c>
      <c r="N786" s="26">
        <v>-813.35650314009331</v>
      </c>
    </row>
    <row r="787" spans="1:14">
      <c r="A787" s="21">
        <v>1</v>
      </c>
      <c r="B787" s="34">
        <v>35</v>
      </c>
      <c r="C787" s="35">
        <v>34.32</v>
      </c>
      <c r="D787" s="35">
        <v>3</v>
      </c>
      <c r="E787" s="35">
        <v>1</v>
      </c>
      <c r="F787" s="35">
        <v>0</v>
      </c>
      <c r="G787" s="35">
        <v>1</v>
      </c>
      <c r="H787" s="35">
        <v>5934.3797999999997</v>
      </c>
      <c r="I787" s="42">
        <f>SUMPRODUCT($A$7:$G$7,Table7[[#This Row],[co-oif]:[southeast]])</f>
        <v>8930.9507983777021</v>
      </c>
      <c r="J787" s="37">
        <f>ABS((Table7[[#This Row],[charges($)]]-Table7[[#This Row],[new charge]])/Table7[[#This Row],[charges($)]])</f>
        <v>0.50495099730180781</v>
      </c>
      <c r="L787" s="26">
        <v>753</v>
      </c>
      <c r="M787" s="26">
        <v>16753.922380640226</v>
      </c>
      <c r="N787" s="26">
        <v>-2543.3864306402265</v>
      </c>
    </row>
    <row r="788" spans="1:14">
      <c r="A788" s="21">
        <v>1</v>
      </c>
      <c r="B788" s="36">
        <v>53</v>
      </c>
      <c r="C788" s="37">
        <v>28.88</v>
      </c>
      <c r="D788" s="37">
        <v>0</v>
      </c>
      <c r="E788" s="37">
        <v>1</v>
      </c>
      <c r="F788" s="37">
        <v>0</v>
      </c>
      <c r="G788" s="37">
        <v>0</v>
      </c>
      <c r="H788" s="37">
        <v>9869.8101999999999</v>
      </c>
      <c r="I788" s="42">
        <f>SUMPRODUCT($A$7:$G$7,Table7[[#This Row],[co-oif]:[southeast]])</f>
        <v>10912.670486525132</v>
      </c>
      <c r="J788" s="37">
        <f>ABS((Table7[[#This Row],[charges($)]]-Table7[[#This Row],[new charge]])/Table7[[#This Row],[charges($)]])</f>
        <v>0.10566163537016469</v>
      </c>
      <c r="L788" s="26">
        <v>754</v>
      </c>
      <c r="M788" s="26">
        <v>9707.4241598305125</v>
      </c>
      <c r="N788" s="26">
        <v>2126.3581401694883</v>
      </c>
    </row>
    <row r="789" spans="1:14">
      <c r="A789" s="21">
        <v>1</v>
      </c>
      <c r="B789" s="34">
        <v>30</v>
      </c>
      <c r="C789" s="35">
        <v>24.4</v>
      </c>
      <c r="D789" s="35">
        <v>3</v>
      </c>
      <c r="E789" s="35">
        <v>1</v>
      </c>
      <c r="F789" s="35">
        <v>1</v>
      </c>
      <c r="G789" s="35">
        <v>0</v>
      </c>
      <c r="H789" s="35">
        <v>18259.216</v>
      </c>
      <c r="I789" s="42">
        <f>SUMPRODUCT($A$7:$G$7,Table7[[#This Row],[co-oif]:[southeast]])</f>
        <v>28777.988114814532</v>
      </c>
      <c r="J789" s="37">
        <f>ABS((Table7[[#This Row],[charges($)]]-Table7[[#This Row],[new charge]])/Table7[[#This Row],[charges($)]])</f>
        <v>0.57608016219395908</v>
      </c>
      <c r="L789" s="26">
        <v>755</v>
      </c>
      <c r="M789" s="26">
        <v>6921.2888095874569</v>
      </c>
      <c r="N789" s="26">
        <v>10207.137270412544</v>
      </c>
    </row>
    <row r="790" spans="1:14">
      <c r="A790" s="21">
        <v>1</v>
      </c>
      <c r="B790" s="36">
        <v>18</v>
      </c>
      <c r="C790" s="37">
        <v>41.14</v>
      </c>
      <c r="D790" s="37">
        <v>0</v>
      </c>
      <c r="E790" s="37">
        <v>1</v>
      </c>
      <c r="F790" s="37">
        <v>0</v>
      </c>
      <c r="G790" s="37">
        <v>1</v>
      </c>
      <c r="H790" s="37">
        <v>1146.7965999999999</v>
      </c>
      <c r="I790" s="42">
        <f>SUMPRODUCT($A$7:$G$7,Table7[[#This Row],[co-oif]:[southeast]])</f>
        <v>5432.2832608119897</v>
      </c>
      <c r="J790" s="37">
        <f>ABS((Table7[[#This Row],[charges($)]]-Table7[[#This Row],[new charge]])/Table7[[#This Row],[charges($)]])</f>
        <v>3.7369195730193048</v>
      </c>
      <c r="L790" s="26">
        <v>756</v>
      </c>
      <c r="M790" s="26">
        <v>5783.7127991766793</v>
      </c>
      <c r="N790" s="26">
        <v>-752.44324917667927</v>
      </c>
    </row>
    <row r="791" spans="1:14">
      <c r="A791" s="21">
        <v>1</v>
      </c>
      <c r="B791" s="34">
        <v>51</v>
      </c>
      <c r="C791" s="35">
        <v>35.97</v>
      </c>
      <c r="D791" s="35">
        <v>1</v>
      </c>
      <c r="E791" s="35">
        <v>1</v>
      </c>
      <c r="F791" s="35">
        <v>0</v>
      </c>
      <c r="G791" s="35">
        <v>1</v>
      </c>
      <c r="H791" s="35">
        <v>9386.1612999999998</v>
      </c>
      <c r="I791" s="42">
        <f>SUMPRODUCT($A$7:$G$7,Table7[[#This Row],[co-oif]:[southeast]])</f>
        <v>12656.375272072308</v>
      </c>
      <c r="J791" s="37">
        <f>ABS((Table7[[#This Row],[charges($)]]-Table7[[#This Row],[new charge]])/Table7[[#This Row],[charges($)]])</f>
        <v>0.3484080304556782</v>
      </c>
      <c r="L791" s="26">
        <v>757</v>
      </c>
      <c r="M791" s="26">
        <v>6820.0009072346284</v>
      </c>
      <c r="N791" s="26">
        <v>1165.8140927653712</v>
      </c>
    </row>
    <row r="792" spans="1:14">
      <c r="A792" s="21">
        <v>1</v>
      </c>
      <c r="B792" s="36">
        <v>50</v>
      </c>
      <c r="C792" s="37">
        <v>27.6</v>
      </c>
      <c r="D792" s="37">
        <v>1</v>
      </c>
      <c r="E792" s="37">
        <v>0</v>
      </c>
      <c r="F792" s="37">
        <v>1</v>
      </c>
      <c r="G792" s="37">
        <v>0</v>
      </c>
      <c r="H792" s="37">
        <v>24520.263999999999</v>
      </c>
      <c r="I792" s="42">
        <f>SUMPRODUCT($A$7:$G$7,Table7[[#This Row],[co-oif]:[southeast]])</f>
        <v>34178.331809840354</v>
      </c>
      <c r="J792" s="37">
        <f>ABS((Table7[[#This Row],[charges($)]]-Table7[[#This Row],[new charge]])/Table7[[#This Row],[charges($)]])</f>
        <v>0.39388106954477958</v>
      </c>
      <c r="L792" s="26">
        <v>758</v>
      </c>
      <c r="M792" s="26">
        <v>32436.072275737952</v>
      </c>
      <c r="N792" s="26">
        <v>-9370.651575737953</v>
      </c>
    </row>
    <row r="793" spans="1:14">
      <c r="A793" s="21">
        <v>1</v>
      </c>
      <c r="B793" s="34">
        <v>31</v>
      </c>
      <c r="C793" s="35">
        <v>29.26</v>
      </c>
      <c r="D793" s="35">
        <v>1</v>
      </c>
      <c r="E793" s="35">
        <v>0</v>
      </c>
      <c r="F793" s="35">
        <v>0</v>
      </c>
      <c r="G793" s="35">
        <v>1</v>
      </c>
      <c r="H793" s="35">
        <v>4350.5144</v>
      </c>
      <c r="I793" s="42">
        <f>SUMPRODUCT($A$7:$G$7,Table7[[#This Row],[co-oif]:[southeast]])</f>
        <v>5404.2472478518685</v>
      </c>
      <c r="J793" s="37">
        <f>ABS((Table7[[#This Row],[charges($)]]-Table7[[#This Row],[new charge]])/Table7[[#This Row],[charges($)]])</f>
        <v>0.24220879440184553</v>
      </c>
      <c r="L793" s="26">
        <v>759</v>
      </c>
      <c r="M793" s="26">
        <v>9263.4987610658536</v>
      </c>
      <c r="N793" s="26">
        <v>-3834.7710610658532</v>
      </c>
    </row>
    <row r="794" spans="1:14">
      <c r="A794" s="21">
        <v>1</v>
      </c>
      <c r="B794" s="36">
        <v>35</v>
      </c>
      <c r="C794" s="37">
        <v>27.7</v>
      </c>
      <c r="D794" s="37">
        <v>3</v>
      </c>
      <c r="E794" s="37">
        <v>0</v>
      </c>
      <c r="F794" s="37">
        <v>0</v>
      </c>
      <c r="G794" s="37">
        <v>0</v>
      </c>
      <c r="H794" s="37">
        <v>6414.1779999999999</v>
      </c>
      <c r="I794" s="42">
        <f>SUMPRODUCT($A$7:$G$7,Table7[[#This Row],[co-oif]:[southeast]])</f>
        <v>7428.335035036831</v>
      </c>
      <c r="J794" s="37">
        <f>ABS((Table7[[#This Row],[charges($)]]-Table7[[#This Row],[new charge]])/Table7[[#This Row],[charges($)]])</f>
        <v>0.15811176974459254</v>
      </c>
      <c r="L794" s="26">
        <v>760</v>
      </c>
      <c r="M794" s="26">
        <v>28306.441845691592</v>
      </c>
      <c r="N794" s="26">
        <v>8001.3564543084103</v>
      </c>
    </row>
    <row r="795" spans="1:14">
      <c r="A795" s="21">
        <v>1</v>
      </c>
      <c r="B795" s="34">
        <v>60</v>
      </c>
      <c r="C795" s="35">
        <v>36.954999999999998</v>
      </c>
      <c r="D795" s="35">
        <v>0</v>
      </c>
      <c r="E795" s="35">
        <v>1</v>
      </c>
      <c r="F795" s="35">
        <v>0</v>
      </c>
      <c r="G795" s="35">
        <v>0</v>
      </c>
      <c r="H795" s="35">
        <v>12741.167450000001</v>
      </c>
      <c r="I795" s="42">
        <f>SUMPRODUCT($A$7:$G$7,Table7[[#This Row],[co-oif]:[southeast]])</f>
        <v>15408.572114593928</v>
      </c>
      <c r="J795" s="37">
        <f>ABS((Table7[[#This Row],[charges($)]]-Table7[[#This Row],[new charge]])/Table7[[#This Row],[charges($)]])</f>
        <v>0.20935323823830027</v>
      </c>
      <c r="L795" s="26">
        <v>761</v>
      </c>
      <c r="M795" s="26">
        <v>5915.7463954952718</v>
      </c>
      <c r="N795" s="26">
        <v>-1989.9881954952716</v>
      </c>
    </row>
    <row r="796" spans="1:14">
      <c r="A796" s="21">
        <v>1</v>
      </c>
      <c r="B796" s="36">
        <v>21</v>
      </c>
      <c r="C796" s="37">
        <v>36.86</v>
      </c>
      <c r="D796" s="37">
        <v>0</v>
      </c>
      <c r="E796" s="37">
        <v>1</v>
      </c>
      <c r="F796" s="37">
        <v>0</v>
      </c>
      <c r="G796" s="37">
        <v>0</v>
      </c>
      <c r="H796" s="37">
        <v>1917.3184000000001</v>
      </c>
      <c r="I796" s="42">
        <f>SUMPRODUCT($A$7:$G$7,Table7[[#This Row],[co-oif]:[southeast]])</f>
        <v>5353.0141455324701</v>
      </c>
      <c r="J796" s="37">
        <f>ABS((Table7[[#This Row],[charges($)]]-Table7[[#This Row],[new charge]])/Table7[[#This Row],[charges($)]])</f>
        <v>1.7919275930030556</v>
      </c>
      <c r="L796" s="26">
        <v>762</v>
      </c>
      <c r="M796" s="26">
        <v>5781.6558807660931</v>
      </c>
      <c r="N796" s="26">
        <v>-3364.7008807660932</v>
      </c>
    </row>
    <row r="797" spans="1:14">
      <c r="A797" s="21">
        <v>1</v>
      </c>
      <c r="B797" s="34">
        <v>29</v>
      </c>
      <c r="C797" s="35">
        <v>22.515000000000001</v>
      </c>
      <c r="D797" s="35">
        <v>3</v>
      </c>
      <c r="E797" s="35">
        <v>1</v>
      </c>
      <c r="F797" s="35">
        <v>0</v>
      </c>
      <c r="G797" s="35">
        <v>0</v>
      </c>
      <c r="H797" s="35">
        <v>5209.5788499999999</v>
      </c>
      <c r="I797" s="42">
        <f>SUMPRODUCT($A$7:$G$7,Table7[[#This Row],[co-oif]:[southeast]])</f>
        <v>4025.4171448600346</v>
      </c>
      <c r="J797" s="37">
        <f>ABS((Table7[[#This Row],[charges($)]]-Table7[[#This Row],[new charge]])/Table7[[#This Row],[charges($)]])</f>
        <v>0.22730468992516839</v>
      </c>
      <c r="L797" s="26">
        <v>763</v>
      </c>
      <c r="M797" s="26">
        <v>29512.79673318315</v>
      </c>
      <c r="N797" s="26">
        <v>-10471.920733183149</v>
      </c>
    </row>
    <row r="798" spans="1:14">
      <c r="A798" s="21">
        <v>1</v>
      </c>
      <c r="B798" s="36">
        <v>62</v>
      </c>
      <c r="C798" s="37">
        <v>29.92</v>
      </c>
      <c r="D798" s="37">
        <v>0</v>
      </c>
      <c r="E798" s="37">
        <v>0</v>
      </c>
      <c r="F798" s="37">
        <v>0</v>
      </c>
      <c r="G798" s="37">
        <v>1</v>
      </c>
      <c r="H798" s="37">
        <v>13457.960800000001</v>
      </c>
      <c r="I798" s="42">
        <f>SUMPRODUCT($A$7:$G$7,Table7[[#This Row],[co-oif]:[southeast]])</f>
        <v>13123.34592021197</v>
      </c>
      <c r="J798" s="37">
        <f>ABS((Table7[[#This Row],[charges($)]]-Table7[[#This Row],[new charge]])/Table7[[#This Row],[charges($)]])</f>
        <v>2.486371336347112E-2</v>
      </c>
      <c r="L798" s="26">
        <v>764</v>
      </c>
      <c r="M798" s="26">
        <v>3278.3212118474985</v>
      </c>
      <c r="N798" s="26">
        <v>-207.51251184749844</v>
      </c>
    </row>
    <row r="799" spans="1:14">
      <c r="A799" s="21">
        <v>1</v>
      </c>
      <c r="B799" s="34">
        <v>39</v>
      </c>
      <c r="C799" s="35">
        <v>41.8</v>
      </c>
      <c r="D799" s="35">
        <v>0</v>
      </c>
      <c r="E799" s="35">
        <v>0</v>
      </c>
      <c r="F799" s="35">
        <v>0</v>
      </c>
      <c r="G799" s="35">
        <v>1</v>
      </c>
      <c r="H799" s="35">
        <v>5662.2250000000004</v>
      </c>
      <c r="I799" s="42">
        <f>SUMPRODUCT($A$7:$G$7,Table7[[#This Row],[co-oif]:[southeast]])</f>
        <v>11179.337719559879</v>
      </c>
      <c r="J799" s="37">
        <f>ABS((Table7[[#This Row],[charges($)]]-Table7[[#This Row],[new charge]])/Table7[[#This Row],[charges($)]])</f>
        <v>0.97437186257343678</v>
      </c>
      <c r="L799" s="26">
        <v>765</v>
      </c>
      <c r="M799" s="26">
        <v>8686.3133781601864</v>
      </c>
      <c r="N799" s="26">
        <v>408.75487183981386</v>
      </c>
    </row>
    <row r="800" spans="1:14">
      <c r="A800" s="21">
        <v>1</v>
      </c>
      <c r="B800" s="36">
        <v>19</v>
      </c>
      <c r="C800" s="37">
        <v>27.6</v>
      </c>
      <c r="D800" s="37">
        <v>0</v>
      </c>
      <c r="E800" s="37">
        <v>1</v>
      </c>
      <c r="F800" s="37">
        <v>0</v>
      </c>
      <c r="G800" s="37">
        <v>0</v>
      </c>
      <c r="H800" s="37">
        <v>1252.4069999999999</v>
      </c>
      <c r="I800" s="42">
        <f>SUMPRODUCT($A$7:$G$7,Table7[[#This Row],[co-oif]:[southeast]])</f>
        <v>1746.4727902940997</v>
      </c>
      <c r="J800" s="37">
        <f>ABS((Table7[[#This Row],[charges($)]]-Table7[[#This Row],[new charge]])/Table7[[#This Row],[charges($)]])</f>
        <v>0.39449299652117864</v>
      </c>
      <c r="L800" s="26">
        <v>766</v>
      </c>
      <c r="M800" s="26">
        <v>13053.468294081755</v>
      </c>
      <c r="N800" s="26">
        <v>-1210.8445440817541</v>
      </c>
    </row>
    <row r="801" spans="1:14">
      <c r="A801" s="21">
        <v>1</v>
      </c>
      <c r="B801" s="34">
        <v>22</v>
      </c>
      <c r="C801" s="35">
        <v>23.18</v>
      </c>
      <c r="D801" s="35">
        <v>0</v>
      </c>
      <c r="E801" s="35">
        <v>0</v>
      </c>
      <c r="F801" s="35">
        <v>0</v>
      </c>
      <c r="G801" s="35">
        <v>0</v>
      </c>
      <c r="H801" s="35">
        <v>2731.9122000000002</v>
      </c>
      <c r="I801" s="42">
        <f>SUMPRODUCT($A$7:$G$7,Table7[[#This Row],[co-oif]:[southeast]])</f>
        <v>1170.6107207143323</v>
      </c>
      <c r="J801" s="37">
        <f>ABS((Table7[[#This Row],[charges($)]]-Table7[[#This Row],[new charge]])/Table7[[#This Row],[charges($)]])</f>
        <v>0.57150499905731522</v>
      </c>
      <c r="L801" s="26">
        <v>767</v>
      </c>
      <c r="M801" s="26">
        <v>10981.674436514453</v>
      </c>
      <c r="N801" s="26">
        <v>-2918.9104365144531</v>
      </c>
    </row>
    <row r="802" spans="1:14">
      <c r="A802" s="21">
        <v>1</v>
      </c>
      <c r="B802" s="36">
        <v>53</v>
      </c>
      <c r="C802" s="37">
        <v>20.9</v>
      </c>
      <c r="D802" s="37">
        <v>0</v>
      </c>
      <c r="E802" s="37">
        <v>1</v>
      </c>
      <c r="F802" s="37">
        <v>1</v>
      </c>
      <c r="G802" s="37">
        <v>1</v>
      </c>
      <c r="H802" s="37">
        <v>21195.817999999999</v>
      </c>
      <c r="I802" s="42">
        <f>SUMPRODUCT($A$7:$G$7,Table7[[#This Row],[co-oif]:[southeast]])</f>
        <v>31534.644535882293</v>
      </c>
      <c r="J802" s="37">
        <f>ABS((Table7[[#This Row],[charges($)]]-Table7[[#This Row],[new charge]])/Table7[[#This Row],[charges($)]])</f>
        <v>0.48777671783567372</v>
      </c>
      <c r="L802" s="26">
        <v>768</v>
      </c>
      <c r="M802" s="26">
        <v>8723.6805304698664</v>
      </c>
      <c r="N802" s="26">
        <v>-1673.0385304698666</v>
      </c>
    </row>
    <row r="803" spans="1:14">
      <c r="A803" s="21">
        <v>1</v>
      </c>
      <c r="B803" s="34">
        <v>39</v>
      </c>
      <c r="C803" s="35">
        <v>31.92</v>
      </c>
      <c r="D803" s="35">
        <v>2</v>
      </c>
      <c r="E803" s="35">
        <v>0</v>
      </c>
      <c r="F803" s="35">
        <v>0</v>
      </c>
      <c r="G803" s="35">
        <v>0</v>
      </c>
      <c r="H803" s="35">
        <v>7209.4917999999998</v>
      </c>
      <c r="I803" s="42">
        <f>SUMPRODUCT($A$7:$G$7,Table7[[#This Row],[co-oif]:[southeast]])</f>
        <v>9396.7668675936857</v>
      </c>
      <c r="J803" s="37">
        <f>ABS((Table7[[#This Row],[charges($)]]-Table7[[#This Row],[new charge]])/Table7[[#This Row],[charges($)]])</f>
        <v>0.30338824542302495</v>
      </c>
      <c r="L803" s="26">
        <v>769</v>
      </c>
      <c r="M803" s="26">
        <v>17482.57729330103</v>
      </c>
      <c r="N803" s="26">
        <v>-3163.5462933010294</v>
      </c>
    </row>
    <row r="804" spans="1:14">
      <c r="A804" s="21">
        <v>1</v>
      </c>
      <c r="B804" s="36">
        <v>27</v>
      </c>
      <c r="C804" s="37">
        <v>28.5</v>
      </c>
      <c r="D804" s="37">
        <v>0</v>
      </c>
      <c r="E804" s="37">
        <v>1</v>
      </c>
      <c r="F804" s="37">
        <v>1</v>
      </c>
      <c r="G804" s="37">
        <v>0</v>
      </c>
      <c r="H804" s="37">
        <v>18310.741999999998</v>
      </c>
      <c r="I804" s="42">
        <f>SUMPRODUCT($A$7:$G$7,Table7[[#This Row],[co-oif]:[southeast]])</f>
        <v>27969.239301434078</v>
      </c>
      <c r="J804" s="37">
        <f>ABS((Table7[[#This Row],[charges($)]]-Table7[[#This Row],[new charge]])/Table7[[#This Row],[charges($)]])</f>
        <v>0.52747711160116173</v>
      </c>
      <c r="L804" s="26">
        <v>770</v>
      </c>
      <c r="M804" s="26">
        <v>4983.5742176794583</v>
      </c>
      <c r="N804" s="26">
        <v>1949.6680323205419</v>
      </c>
    </row>
    <row r="805" spans="1:14">
      <c r="A805" s="21">
        <v>1</v>
      </c>
      <c r="B805" s="34">
        <v>30</v>
      </c>
      <c r="C805" s="35">
        <v>44.22</v>
      </c>
      <c r="D805" s="35">
        <v>2</v>
      </c>
      <c r="E805" s="35">
        <v>1</v>
      </c>
      <c r="F805" s="35">
        <v>0</v>
      </c>
      <c r="G805" s="35">
        <v>1</v>
      </c>
      <c r="H805" s="35">
        <v>4266.1657999999998</v>
      </c>
      <c r="I805" s="42">
        <f>SUMPRODUCT($A$7:$G$7,Table7[[#This Row],[co-oif]:[southeast]])</f>
        <v>10483.101412486054</v>
      </c>
      <c r="J805" s="37">
        <f>ABS((Table7[[#This Row],[charges($)]]-Table7[[#This Row],[new charge]])/Table7[[#This Row],[charges($)]])</f>
        <v>1.4572653534670534</v>
      </c>
      <c r="L805" s="26">
        <v>771</v>
      </c>
      <c r="M805" s="26">
        <v>16786.988691552331</v>
      </c>
      <c r="N805" s="26">
        <v>11154.298888447669</v>
      </c>
    </row>
    <row r="806" spans="1:14">
      <c r="A806" s="21">
        <v>1</v>
      </c>
      <c r="B806" s="36">
        <v>30</v>
      </c>
      <c r="C806" s="37">
        <v>22.895</v>
      </c>
      <c r="D806" s="37">
        <v>1</v>
      </c>
      <c r="E806" s="37">
        <v>0</v>
      </c>
      <c r="F806" s="37">
        <v>0</v>
      </c>
      <c r="G806" s="37">
        <v>0</v>
      </c>
      <c r="H806" s="37">
        <v>4719.52405</v>
      </c>
      <c r="I806" s="42">
        <f>SUMPRODUCT($A$7:$G$7,Table7[[#This Row],[co-oif]:[southeast]])</f>
        <v>3600.579697805018</v>
      </c>
      <c r="J806" s="37">
        <f>ABS((Table7[[#This Row],[charges($)]]-Table7[[#This Row],[new charge]])/Table7[[#This Row],[charges($)]])</f>
        <v>0.23708838864694037</v>
      </c>
      <c r="L806" s="26">
        <v>772</v>
      </c>
      <c r="M806" s="26">
        <v>11251.777731159926</v>
      </c>
      <c r="N806" s="26">
        <v>-100.99773115992502</v>
      </c>
    </row>
    <row r="807" spans="1:14">
      <c r="A807" s="21">
        <v>1</v>
      </c>
      <c r="B807" s="34">
        <v>58</v>
      </c>
      <c r="C807" s="35">
        <v>33.1</v>
      </c>
      <c r="D807" s="35">
        <v>0</v>
      </c>
      <c r="E807" s="35">
        <v>0</v>
      </c>
      <c r="F807" s="35">
        <v>0</v>
      </c>
      <c r="G807" s="35">
        <v>0</v>
      </c>
      <c r="H807" s="35">
        <v>11848.141</v>
      </c>
      <c r="I807" s="42">
        <f>SUMPRODUCT($A$7:$G$7,Table7[[#This Row],[co-oif]:[southeast]])</f>
        <v>13736.292622750221</v>
      </c>
      <c r="J807" s="37">
        <f>ABS((Table7[[#This Row],[charges($)]]-Table7[[#This Row],[new charge]])/Table7[[#This Row],[charges($)]])</f>
        <v>0.15936269012583676</v>
      </c>
      <c r="L807" s="26">
        <v>773</v>
      </c>
      <c r="M807" s="26">
        <v>11266.789573768385</v>
      </c>
      <c r="N807" s="26">
        <v>1530.4200462316148</v>
      </c>
    </row>
    <row r="808" spans="1:14">
      <c r="A808" s="21">
        <v>1</v>
      </c>
      <c r="B808" s="36">
        <v>33</v>
      </c>
      <c r="C808" s="37">
        <v>24.795000000000002</v>
      </c>
      <c r="D808" s="37">
        <v>0</v>
      </c>
      <c r="E808" s="37">
        <v>1</v>
      </c>
      <c r="F808" s="37">
        <v>1</v>
      </c>
      <c r="G808" s="37">
        <v>0</v>
      </c>
      <c r="H808" s="37">
        <v>17904.527050000001</v>
      </c>
      <c r="I808" s="42">
        <f>SUMPRODUCT($A$7:$G$7,Table7[[#This Row],[co-oif]:[southeast]])</f>
        <v>28274.033770513302</v>
      </c>
      <c r="J808" s="37">
        <f>ABS((Table7[[#This Row],[charges($)]]-Table7[[#This Row],[new charge]])/Table7[[#This Row],[charges($)]])</f>
        <v>0.57915557844982568</v>
      </c>
      <c r="L808" s="26">
        <v>774</v>
      </c>
      <c r="M808" s="26">
        <v>26169.165806962381</v>
      </c>
      <c r="N808" s="26">
        <v>-8420.6596069623811</v>
      </c>
    </row>
    <row r="809" spans="1:14">
      <c r="A809" s="21">
        <v>1</v>
      </c>
      <c r="B809" s="34">
        <v>42</v>
      </c>
      <c r="C809" s="35">
        <v>26.18</v>
      </c>
      <c r="D809" s="35">
        <v>1</v>
      </c>
      <c r="E809" s="35">
        <v>0</v>
      </c>
      <c r="F809" s="35">
        <v>0</v>
      </c>
      <c r="G809" s="35">
        <v>1</v>
      </c>
      <c r="H809" s="35">
        <v>7046.7222000000002</v>
      </c>
      <c r="I809" s="42">
        <f>SUMPRODUCT($A$7:$G$7,Table7[[#This Row],[co-oif]:[southeast]])</f>
        <v>7202.875280849682</v>
      </c>
      <c r="J809" s="37">
        <f>ABS((Table7[[#This Row],[charges($)]]-Table7[[#This Row],[new charge]])/Table7[[#This Row],[charges($)]])</f>
        <v>2.2159676005062585E-2</v>
      </c>
      <c r="L809" s="26">
        <v>775</v>
      </c>
      <c r="M809" s="26">
        <v>10543.054407247415</v>
      </c>
      <c r="N809" s="26">
        <v>-3281.3134072474149</v>
      </c>
    </row>
    <row r="810" spans="1:14">
      <c r="A810" s="21">
        <v>1</v>
      </c>
      <c r="B810" s="36">
        <v>64</v>
      </c>
      <c r="C810" s="37">
        <v>35.97</v>
      </c>
      <c r="D810" s="37">
        <v>0</v>
      </c>
      <c r="E810" s="37">
        <v>0</v>
      </c>
      <c r="F810" s="37">
        <v>0</v>
      </c>
      <c r="G810" s="37">
        <v>1</v>
      </c>
      <c r="H810" s="37">
        <v>14313.846299999999</v>
      </c>
      <c r="I810" s="42">
        <f>SUMPRODUCT($A$7:$G$7,Table7[[#This Row],[co-oif]:[southeast]])</f>
        <v>15657.865582415523</v>
      </c>
      <c r="J810" s="37">
        <f>ABS((Table7[[#This Row],[charges($)]]-Table7[[#This Row],[new charge]])/Table7[[#This Row],[charges($)]])</f>
        <v>9.3896445039760121E-2</v>
      </c>
      <c r="L810" s="26">
        <v>776</v>
      </c>
      <c r="M810" s="26">
        <v>12712.668401616853</v>
      </c>
      <c r="N810" s="26">
        <v>-2152.1767016168524</v>
      </c>
    </row>
    <row r="811" spans="1:14">
      <c r="A811" s="21">
        <v>1</v>
      </c>
      <c r="B811" s="34">
        <v>21</v>
      </c>
      <c r="C811" s="35">
        <v>22.3</v>
      </c>
      <c r="D811" s="35">
        <v>1</v>
      </c>
      <c r="E811" s="35">
        <v>1</v>
      </c>
      <c r="F811" s="35">
        <v>0</v>
      </c>
      <c r="G811" s="35">
        <v>0</v>
      </c>
      <c r="H811" s="35">
        <v>2103.08</v>
      </c>
      <c r="I811" s="42">
        <f>SUMPRODUCT($A$7:$G$7,Table7[[#This Row],[co-oif]:[southeast]])</f>
        <v>959.48868046643361</v>
      </c>
      <c r="J811" s="37">
        <f>ABS((Table7[[#This Row],[charges($)]]-Table7[[#This Row],[new charge]])/Table7[[#This Row],[charges($)]])</f>
        <v>0.54376976602581284</v>
      </c>
      <c r="L811" s="26">
        <v>777</v>
      </c>
      <c r="M811" s="26">
        <v>9651.5031134241926</v>
      </c>
      <c r="N811" s="26">
        <v>-2664.8061134241925</v>
      </c>
    </row>
    <row r="812" spans="1:14">
      <c r="A812" s="21">
        <v>1</v>
      </c>
      <c r="B812" s="36">
        <v>18</v>
      </c>
      <c r="C812" s="37">
        <v>42.24</v>
      </c>
      <c r="D812" s="37">
        <v>0</v>
      </c>
      <c r="E812" s="37">
        <v>0</v>
      </c>
      <c r="F812" s="37">
        <v>1</v>
      </c>
      <c r="G812" s="37">
        <v>1</v>
      </c>
      <c r="H812" s="37">
        <v>38792.685599999997</v>
      </c>
      <c r="I812" s="42">
        <f>SUMPRODUCT($A$7:$G$7,Table7[[#This Row],[co-oif]:[southeast]])</f>
        <v>29794.862911515702</v>
      </c>
      <c r="J812" s="37">
        <f>ABS((Table7[[#This Row],[charges($)]]-Table7[[#This Row],[new charge]])/Table7[[#This Row],[charges($)]])</f>
        <v>0.23194637208835822</v>
      </c>
      <c r="L812" s="26">
        <v>778</v>
      </c>
      <c r="M812" s="26">
        <v>12505.047279408092</v>
      </c>
      <c r="N812" s="26">
        <v>-5056.6433294080925</v>
      </c>
    </row>
    <row r="813" spans="1:14">
      <c r="A813" s="21">
        <v>1</v>
      </c>
      <c r="B813" s="34">
        <v>23</v>
      </c>
      <c r="C813" s="35">
        <v>26.51</v>
      </c>
      <c r="D813" s="35">
        <v>0</v>
      </c>
      <c r="E813" s="35">
        <v>1</v>
      </c>
      <c r="F813" s="35">
        <v>0</v>
      </c>
      <c r="G813" s="35">
        <v>1</v>
      </c>
      <c r="H813" s="35">
        <v>1815.8759</v>
      </c>
      <c r="I813" s="42">
        <f>SUMPRODUCT($A$7:$G$7,Table7[[#This Row],[co-oif]:[southeast]])</f>
        <v>1831.5090592333461</v>
      </c>
      <c r="J813" s="37">
        <f>ABS((Table7[[#This Row],[charges($)]]-Table7[[#This Row],[new charge]])/Table7[[#This Row],[charges($)]])</f>
        <v>8.6091561837161219E-3</v>
      </c>
      <c r="L813" s="26">
        <v>779</v>
      </c>
      <c r="M813" s="26">
        <v>8930.9507983777021</v>
      </c>
      <c r="N813" s="26">
        <v>-2996.5709983777024</v>
      </c>
    </row>
    <row r="814" spans="1:14">
      <c r="A814" s="21">
        <v>1</v>
      </c>
      <c r="B814" s="36">
        <v>45</v>
      </c>
      <c r="C814" s="37">
        <v>35.814999999999998</v>
      </c>
      <c r="D814" s="37">
        <v>0</v>
      </c>
      <c r="E814" s="37">
        <v>0</v>
      </c>
      <c r="F814" s="37">
        <v>0</v>
      </c>
      <c r="G814" s="37">
        <v>0</v>
      </c>
      <c r="H814" s="37">
        <v>7731.8578500000003</v>
      </c>
      <c r="I814" s="42">
        <f>SUMPRODUCT($A$7:$G$7,Table7[[#This Row],[co-oif]:[southeast]])</f>
        <v>11301.725402596492</v>
      </c>
      <c r="J814" s="37">
        <f>ABS((Table7[[#This Row],[charges($)]]-Table7[[#This Row],[new charge]])/Table7[[#This Row],[charges($)]])</f>
        <v>0.46170889608329924</v>
      </c>
      <c r="L814" s="26">
        <v>780</v>
      </c>
      <c r="M814" s="26">
        <v>10912.670486525132</v>
      </c>
      <c r="N814" s="26">
        <v>-1042.8602865251323</v>
      </c>
    </row>
    <row r="815" spans="1:14">
      <c r="A815" s="21">
        <v>1</v>
      </c>
      <c r="B815" s="34">
        <v>40</v>
      </c>
      <c r="C815" s="35">
        <v>41.42</v>
      </c>
      <c r="D815" s="35">
        <v>1</v>
      </c>
      <c r="E815" s="35">
        <v>0</v>
      </c>
      <c r="F815" s="35">
        <v>0</v>
      </c>
      <c r="G815" s="35">
        <v>0</v>
      </c>
      <c r="H815" s="35">
        <v>28476.734990000001</v>
      </c>
      <c r="I815" s="42">
        <f>SUMPRODUCT($A$7:$G$7,Table7[[#This Row],[co-oif]:[southeast]])</f>
        <v>12357.460142519603</v>
      </c>
      <c r="J815" s="37">
        <f>ABS((Table7[[#This Row],[charges($)]]-Table7[[#This Row],[new charge]])/Table7[[#This Row],[charges($)]])</f>
        <v>0.56605066743574728</v>
      </c>
      <c r="L815" s="26">
        <v>781</v>
      </c>
      <c r="M815" s="26">
        <v>28777.988114814532</v>
      </c>
      <c r="N815" s="26">
        <v>-10518.772114814532</v>
      </c>
    </row>
    <row r="816" spans="1:14">
      <c r="A816" s="21">
        <v>1</v>
      </c>
      <c r="B816" s="36">
        <v>19</v>
      </c>
      <c r="C816" s="37">
        <v>36.575000000000003</v>
      </c>
      <c r="D816" s="37">
        <v>0</v>
      </c>
      <c r="E816" s="37">
        <v>0</v>
      </c>
      <c r="F816" s="37">
        <v>0</v>
      </c>
      <c r="G816" s="37">
        <v>0</v>
      </c>
      <c r="H816" s="37">
        <v>2136.8822500000001</v>
      </c>
      <c r="I816" s="42">
        <f>SUMPRODUCT($A$7:$G$7,Table7[[#This Row],[co-oif]:[southeast]])</f>
        <v>4872.9830786527182</v>
      </c>
      <c r="J816" s="37">
        <f>ABS((Table7[[#This Row],[charges($)]]-Table7[[#This Row],[new charge]])/Table7[[#This Row],[charges($)]])</f>
        <v>1.2804172193637333</v>
      </c>
      <c r="L816" s="26">
        <v>782</v>
      </c>
      <c r="M816" s="26">
        <v>5432.2832608119897</v>
      </c>
      <c r="N816" s="26">
        <v>-4285.4866608119901</v>
      </c>
    </row>
    <row r="817" spans="1:14">
      <c r="A817" s="21">
        <v>1</v>
      </c>
      <c r="B817" s="34">
        <v>18</v>
      </c>
      <c r="C817" s="35">
        <v>30.14</v>
      </c>
      <c r="D817" s="35">
        <v>0</v>
      </c>
      <c r="E817" s="35">
        <v>1</v>
      </c>
      <c r="F817" s="35">
        <v>0</v>
      </c>
      <c r="G817" s="35">
        <v>1</v>
      </c>
      <c r="H817" s="35">
        <v>1131.5065999999999</v>
      </c>
      <c r="I817" s="42">
        <f>SUMPRODUCT($A$7:$G$7,Table7[[#This Row],[co-oif]:[southeast]])</f>
        <v>1758.6886740883199</v>
      </c>
      <c r="J817" s="37">
        <f>ABS((Table7[[#This Row],[charges($)]]-Table7[[#This Row],[new charge]])/Table7[[#This Row],[charges($)]])</f>
        <v>0.55428936436457377</v>
      </c>
      <c r="L817" s="26">
        <v>783</v>
      </c>
      <c r="M817" s="26">
        <v>12656.375272072308</v>
      </c>
      <c r="N817" s="26">
        <v>-3270.213972072308</v>
      </c>
    </row>
    <row r="818" spans="1:14">
      <c r="A818" s="21">
        <v>1</v>
      </c>
      <c r="B818" s="36">
        <v>25</v>
      </c>
      <c r="C818" s="37">
        <v>25.84</v>
      </c>
      <c r="D818" s="37">
        <v>1</v>
      </c>
      <c r="E818" s="37">
        <v>1</v>
      </c>
      <c r="F818" s="37">
        <v>0</v>
      </c>
      <c r="G818" s="37">
        <v>0</v>
      </c>
      <c r="H818" s="37">
        <v>3309.7926000000002</v>
      </c>
      <c r="I818" s="42">
        <f>SUMPRODUCT($A$7:$G$7,Table7[[#This Row],[co-oif]:[southeast]])</f>
        <v>3169.8034901140295</v>
      </c>
      <c r="J818" s="37">
        <f>ABS((Table7[[#This Row],[charges($)]]-Table7[[#This Row],[new charge]])/Table7[[#This Row],[charges($)]])</f>
        <v>4.2295432615920017E-2</v>
      </c>
      <c r="L818" s="26">
        <v>784</v>
      </c>
      <c r="M818" s="26">
        <v>34178.331809840354</v>
      </c>
      <c r="N818" s="26">
        <v>-9658.067809840355</v>
      </c>
    </row>
    <row r="819" spans="1:14">
      <c r="A819" s="21">
        <v>1</v>
      </c>
      <c r="B819" s="34">
        <v>46</v>
      </c>
      <c r="C819" s="35">
        <v>30.8</v>
      </c>
      <c r="D819" s="35">
        <v>3</v>
      </c>
      <c r="E819" s="35">
        <v>0</v>
      </c>
      <c r="F819" s="35">
        <v>0</v>
      </c>
      <c r="G819" s="35">
        <v>0</v>
      </c>
      <c r="H819" s="35">
        <v>9414.92</v>
      </c>
      <c r="I819" s="42">
        <f>SUMPRODUCT($A$7:$G$7,Table7[[#This Row],[co-oif]:[southeast]])</f>
        <v>11290.855299484854</v>
      </c>
      <c r="J819" s="37">
        <f>ABS((Table7[[#This Row],[charges($)]]-Table7[[#This Row],[new charge]])/Table7[[#This Row],[charges($)]])</f>
        <v>0.19925132656303549</v>
      </c>
      <c r="L819" s="26">
        <v>785</v>
      </c>
      <c r="M819" s="26">
        <v>5404.2472478518685</v>
      </c>
      <c r="N819" s="26">
        <v>-1053.7328478518684</v>
      </c>
    </row>
    <row r="820" spans="1:14">
      <c r="A820" s="21">
        <v>1</v>
      </c>
      <c r="B820" s="36">
        <v>33</v>
      </c>
      <c r="C820" s="37">
        <v>42.94</v>
      </c>
      <c r="D820" s="37">
        <v>3</v>
      </c>
      <c r="E820" s="37">
        <v>0</v>
      </c>
      <c r="F820" s="37">
        <v>0</v>
      </c>
      <c r="G820" s="37">
        <v>0</v>
      </c>
      <c r="H820" s="37">
        <v>6360.9935999999998</v>
      </c>
      <c r="I820" s="42">
        <f>SUMPRODUCT($A$7:$G$7,Table7[[#This Row],[co-oif]:[southeast]])</f>
        <v>12003.890713864817</v>
      </c>
      <c r="J820" s="37">
        <f>ABS((Table7[[#This Row],[charges($)]]-Table7[[#This Row],[new charge]])/Table7[[#This Row],[charges($)]])</f>
        <v>0.88710938395926353</v>
      </c>
      <c r="L820" s="26">
        <v>786</v>
      </c>
      <c r="M820" s="26">
        <v>7428.335035036831</v>
      </c>
      <c r="N820" s="26">
        <v>-1014.1570350368311</v>
      </c>
    </row>
    <row r="821" spans="1:14">
      <c r="A821" s="21">
        <v>1</v>
      </c>
      <c r="B821" s="34">
        <v>54</v>
      </c>
      <c r="C821" s="35">
        <v>21.01</v>
      </c>
      <c r="D821" s="35">
        <v>2</v>
      </c>
      <c r="E821" s="35">
        <v>1</v>
      </c>
      <c r="F821" s="35">
        <v>0</v>
      </c>
      <c r="G821" s="35">
        <v>1</v>
      </c>
      <c r="H821" s="35">
        <v>11013.7119</v>
      </c>
      <c r="I821" s="42">
        <f>SUMPRODUCT($A$7:$G$7,Table7[[#This Row],[co-oif]:[southeast]])</f>
        <v>8900.3285085655316</v>
      </c>
      <c r="J821" s="37">
        <f>ABS((Table7[[#This Row],[charges($)]]-Table7[[#This Row],[new charge]])/Table7[[#This Row],[charges($)]])</f>
        <v>0.19188656927138875</v>
      </c>
      <c r="L821" s="26">
        <v>787</v>
      </c>
      <c r="M821" s="26">
        <v>15408.572114593928</v>
      </c>
      <c r="N821" s="26">
        <v>-2667.404664593927</v>
      </c>
    </row>
    <row r="822" spans="1:14">
      <c r="A822" s="21">
        <v>1</v>
      </c>
      <c r="B822" s="36">
        <v>28</v>
      </c>
      <c r="C822" s="37">
        <v>22.515000000000001</v>
      </c>
      <c r="D822" s="37">
        <v>2</v>
      </c>
      <c r="E822" s="37">
        <v>1</v>
      </c>
      <c r="F822" s="37">
        <v>0</v>
      </c>
      <c r="G822" s="37">
        <v>0</v>
      </c>
      <c r="H822" s="37">
        <v>4428.8878500000001</v>
      </c>
      <c r="I822" s="42">
        <f>SUMPRODUCT($A$7:$G$7,Table7[[#This Row],[co-oif]:[southeast]])</f>
        <v>3299.4179099281546</v>
      </c>
      <c r="J822" s="37">
        <f>ABS((Table7[[#This Row],[charges($)]]-Table7[[#This Row],[new charge]])/Table7[[#This Row],[charges($)]])</f>
        <v>0.25502337795070729</v>
      </c>
      <c r="L822" s="26">
        <v>788</v>
      </c>
      <c r="M822" s="26">
        <v>5353.0141455324701</v>
      </c>
      <c r="N822" s="26">
        <v>-3435.69574553247</v>
      </c>
    </row>
    <row r="823" spans="1:14">
      <c r="A823" s="21">
        <v>1</v>
      </c>
      <c r="B823" s="34">
        <v>36</v>
      </c>
      <c r="C823" s="35">
        <v>34.43</v>
      </c>
      <c r="D823" s="35">
        <v>2</v>
      </c>
      <c r="E823" s="35">
        <v>1</v>
      </c>
      <c r="F823" s="35">
        <v>0</v>
      </c>
      <c r="G823" s="35">
        <v>1</v>
      </c>
      <c r="H823" s="35">
        <v>5584.3056999999999</v>
      </c>
      <c r="I823" s="42">
        <f>SUMPRODUCT($A$7:$G$7,Table7[[#This Row],[co-oif]:[southeast]])</f>
        <v>8755.7301488185913</v>
      </c>
      <c r="J823" s="37">
        <f>ABS((Table7[[#This Row],[charges($)]]-Table7[[#This Row],[new charge]])/Table7[[#This Row],[charges($)]])</f>
        <v>0.56791741340711188</v>
      </c>
      <c r="L823" s="26">
        <v>789</v>
      </c>
      <c r="M823" s="26">
        <v>4025.4171448600346</v>
      </c>
      <c r="N823" s="26">
        <v>1184.1617051399653</v>
      </c>
    </row>
    <row r="824" spans="1:14">
      <c r="A824" s="21">
        <v>1</v>
      </c>
      <c r="B824" s="36">
        <v>20</v>
      </c>
      <c r="C824" s="37">
        <v>31.46</v>
      </c>
      <c r="D824" s="37">
        <v>0</v>
      </c>
      <c r="E824" s="37">
        <v>0</v>
      </c>
      <c r="F824" s="37">
        <v>0</v>
      </c>
      <c r="G824" s="37">
        <v>1</v>
      </c>
      <c r="H824" s="37">
        <v>1877.9294</v>
      </c>
      <c r="I824" s="42">
        <f>SUMPRODUCT($A$7:$G$7,Table7[[#This Row],[co-oif]:[southeast]])</f>
        <v>2842.7537327370455</v>
      </c>
      <c r="J824" s="37">
        <f>ABS((Table7[[#This Row],[charges($)]]-Table7[[#This Row],[new charge]])/Table7[[#This Row],[charges($)]])</f>
        <v>0.5137702901594946</v>
      </c>
      <c r="L824" s="26">
        <v>790</v>
      </c>
      <c r="M824" s="26">
        <v>13123.34592021197</v>
      </c>
      <c r="N824" s="26">
        <v>334.61487978803052</v>
      </c>
    </row>
    <row r="825" spans="1:14">
      <c r="A825" s="21">
        <v>1</v>
      </c>
      <c r="B825" s="34">
        <v>24</v>
      </c>
      <c r="C825" s="35">
        <v>24.225000000000001</v>
      </c>
      <c r="D825" s="35">
        <v>0</v>
      </c>
      <c r="E825" s="35">
        <v>0</v>
      </c>
      <c r="F825" s="35">
        <v>0</v>
      </c>
      <c r="G825" s="35">
        <v>0</v>
      </c>
      <c r="H825" s="35">
        <v>2842.7607499999999</v>
      </c>
      <c r="I825" s="42">
        <f>SUMPRODUCT($A$7:$G$7,Table7[[#This Row],[co-oif]:[southeast]])</f>
        <v>2033.6448459586163</v>
      </c>
      <c r="J825" s="37">
        <f>ABS((Table7[[#This Row],[charges($)]]-Table7[[#This Row],[new charge]])/Table7[[#This Row],[charges($)]])</f>
        <v>0.28462328531916858</v>
      </c>
      <c r="L825" s="26">
        <v>791</v>
      </c>
      <c r="M825" s="26">
        <v>11179.337719559879</v>
      </c>
      <c r="N825" s="26">
        <v>-5517.1127195598783</v>
      </c>
    </row>
    <row r="826" spans="1:14">
      <c r="A826" s="21">
        <v>1</v>
      </c>
      <c r="B826" s="36">
        <v>23</v>
      </c>
      <c r="C826" s="37">
        <v>37.1</v>
      </c>
      <c r="D826" s="37">
        <v>3</v>
      </c>
      <c r="E826" s="37">
        <v>1</v>
      </c>
      <c r="F826" s="37">
        <v>0</v>
      </c>
      <c r="G826" s="37">
        <v>0</v>
      </c>
      <c r="H826" s="37">
        <v>3597.596</v>
      </c>
      <c r="I826" s="42">
        <f>SUMPRODUCT($A$7:$G$7,Table7[[#This Row],[co-oif]:[southeast]])</f>
        <v>7354.1416851947697</v>
      </c>
      <c r="J826" s="37">
        <f>ABS((Table7[[#This Row],[charges($)]]-Table7[[#This Row],[new charge]])/Table7[[#This Row],[charges($)]])</f>
        <v>1.0441821942193537</v>
      </c>
      <c r="L826" s="26">
        <v>792</v>
      </c>
      <c r="M826" s="26">
        <v>1746.4727902940997</v>
      </c>
      <c r="N826" s="26">
        <v>-494.06579029409977</v>
      </c>
    </row>
    <row r="827" spans="1:14">
      <c r="A827" s="21">
        <v>1</v>
      </c>
      <c r="B827" s="34">
        <v>47</v>
      </c>
      <c r="C827" s="35">
        <v>26.125</v>
      </c>
      <c r="D827" s="35">
        <v>1</v>
      </c>
      <c r="E827" s="35">
        <v>0</v>
      </c>
      <c r="F827" s="35">
        <v>1</v>
      </c>
      <c r="G827" s="35">
        <v>0</v>
      </c>
      <c r="H827" s="35">
        <v>23401.30575</v>
      </c>
      <c r="I827" s="42">
        <f>SUMPRODUCT($A$7:$G$7,Table7[[#This Row],[co-oif]:[southeast]])</f>
        <v>32914.672212816826</v>
      </c>
      <c r="J827" s="37">
        <f>ABS((Table7[[#This Row],[charges($)]]-Table7[[#This Row],[new charge]])/Table7[[#This Row],[charges($)]])</f>
        <v>0.40653143736720015</v>
      </c>
      <c r="L827" s="26">
        <v>793</v>
      </c>
      <c r="M827" s="26">
        <v>1170.6107207143323</v>
      </c>
      <c r="N827" s="26">
        <v>1561.3014792856679</v>
      </c>
    </row>
    <row r="828" spans="1:14">
      <c r="A828" s="21">
        <v>1</v>
      </c>
      <c r="B828" s="36">
        <v>33</v>
      </c>
      <c r="C828" s="37">
        <v>35.53</v>
      </c>
      <c r="D828" s="37">
        <v>0</v>
      </c>
      <c r="E828" s="37">
        <v>0</v>
      </c>
      <c r="F828" s="37">
        <v>1</v>
      </c>
      <c r="G828" s="37">
        <v>0</v>
      </c>
      <c r="H828" s="37">
        <v>55135.402090000003</v>
      </c>
      <c r="I828" s="42">
        <f>SUMPRODUCT($A$7:$G$7,Table7[[#This Row],[co-oif]:[southeast]])</f>
        <v>31988.319192747709</v>
      </c>
      <c r="J828" s="37">
        <f>ABS((Table7[[#This Row],[charges($)]]-Table7[[#This Row],[new charge]])/Table7[[#This Row],[charges($)]])</f>
        <v>0.41982251003571658</v>
      </c>
      <c r="L828" s="26">
        <v>794</v>
      </c>
      <c r="M828" s="26">
        <v>31534.644535882293</v>
      </c>
      <c r="N828" s="26">
        <v>-10338.826535882294</v>
      </c>
    </row>
    <row r="829" spans="1:14">
      <c r="A829" s="21">
        <v>1</v>
      </c>
      <c r="B829" s="34">
        <v>45</v>
      </c>
      <c r="C829" s="35">
        <v>33.700000000000003</v>
      </c>
      <c r="D829" s="35">
        <v>1</v>
      </c>
      <c r="E829" s="35">
        <v>1</v>
      </c>
      <c r="F829" s="35">
        <v>0</v>
      </c>
      <c r="G829" s="35">
        <v>0</v>
      </c>
      <c r="H829" s="35">
        <v>7445.9179999999997</v>
      </c>
      <c r="I829" s="42">
        <f>SUMPRODUCT($A$7:$G$7,Table7[[#This Row],[co-oif]:[southeast]])</f>
        <v>10935.18019895557</v>
      </c>
      <c r="J829" s="37">
        <f>ABS((Table7[[#This Row],[charges($)]]-Table7[[#This Row],[new charge]])/Table7[[#This Row],[charges($)]])</f>
        <v>0.46861410493045591</v>
      </c>
      <c r="L829" s="26">
        <v>795</v>
      </c>
      <c r="M829" s="26">
        <v>9396.7668675936857</v>
      </c>
      <c r="N829" s="26">
        <v>-2187.2750675936859</v>
      </c>
    </row>
    <row r="830" spans="1:14">
      <c r="A830" s="21">
        <v>1</v>
      </c>
      <c r="B830" s="36">
        <v>26</v>
      </c>
      <c r="C830" s="37">
        <v>17.670000000000002</v>
      </c>
      <c r="D830" s="37">
        <v>0</v>
      </c>
      <c r="E830" s="37">
        <v>1</v>
      </c>
      <c r="F830" s="37">
        <v>0</v>
      </c>
      <c r="G830" s="37">
        <v>0</v>
      </c>
      <c r="H830" s="37">
        <v>2680.9493000000002</v>
      </c>
      <c r="I830" s="42">
        <f>SUMPRODUCT($A$7:$G$7,Table7[[#This Row],[co-oif]:[southeast]])</f>
        <v>229.3680061847401</v>
      </c>
      <c r="J830" s="37">
        <f>ABS((Table7[[#This Row],[charges($)]]-Table7[[#This Row],[new charge]])/Table7[[#This Row],[charges($)]])</f>
        <v>0.91444522797027905</v>
      </c>
      <c r="L830" s="26">
        <v>796</v>
      </c>
      <c r="M830" s="26">
        <v>27969.239301434078</v>
      </c>
      <c r="N830" s="26">
        <v>-9658.4973014340794</v>
      </c>
    </row>
    <row r="831" spans="1:14">
      <c r="A831" s="21">
        <v>1</v>
      </c>
      <c r="B831" s="34">
        <v>18</v>
      </c>
      <c r="C831" s="35">
        <v>31.13</v>
      </c>
      <c r="D831" s="35">
        <v>0</v>
      </c>
      <c r="E831" s="35">
        <v>0</v>
      </c>
      <c r="F831" s="35">
        <v>0</v>
      </c>
      <c r="G831" s="35">
        <v>1</v>
      </c>
      <c r="H831" s="35">
        <v>1621.8827000000001</v>
      </c>
      <c r="I831" s="42">
        <f>SUMPRODUCT($A$7:$G$7,Table7[[#This Row],[co-oif]:[southeast]])</f>
        <v>2218.5032556297992</v>
      </c>
      <c r="J831" s="37">
        <f>ABS((Table7[[#This Row],[charges($)]]-Table7[[#This Row],[new charge]])/Table7[[#This Row],[charges($)]])</f>
        <v>0.3678567849757563</v>
      </c>
      <c r="L831" s="26">
        <v>797</v>
      </c>
      <c r="M831" s="26">
        <v>10483.101412486054</v>
      </c>
      <c r="N831" s="26">
        <v>-6216.9356124860542</v>
      </c>
    </row>
    <row r="832" spans="1:14">
      <c r="A832" s="21">
        <v>1</v>
      </c>
      <c r="B832" s="36">
        <v>44</v>
      </c>
      <c r="C832" s="37">
        <v>29.81</v>
      </c>
      <c r="D832" s="37">
        <v>2</v>
      </c>
      <c r="E832" s="37">
        <v>0</v>
      </c>
      <c r="F832" s="37">
        <v>0</v>
      </c>
      <c r="G832" s="37">
        <v>1</v>
      </c>
      <c r="H832" s="37">
        <v>8219.2039000000004</v>
      </c>
      <c r="I832" s="42">
        <f>SUMPRODUCT($A$7:$G$7,Table7[[#This Row],[co-oif]:[southeast]])</f>
        <v>9398.1820491531435</v>
      </c>
      <c r="J832" s="37">
        <f>ABS((Table7[[#This Row],[charges($)]]-Table7[[#This Row],[new charge]])/Table7[[#This Row],[charges($)]])</f>
        <v>0.14344189090541273</v>
      </c>
      <c r="L832" s="26">
        <v>798</v>
      </c>
      <c r="M832" s="26">
        <v>3600.579697805018</v>
      </c>
      <c r="N832" s="26">
        <v>1118.944352194982</v>
      </c>
    </row>
    <row r="833" spans="1:14">
      <c r="A833" s="21">
        <v>1</v>
      </c>
      <c r="B833" s="34">
        <v>60</v>
      </c>
      <c r="C833" s="35">
        <v>24.32</v>
      </c>
      <c r="D833" s="35">
        <v>0</v>
      </c>
      <c r="E833" s="35">
        <v>1</v>
      </c>
      <c r="F833" s="35">
        <v>0</v>
      </c>
      <c r="G833" s="35">
        <v>0</v>
      </c>
      <c r="H833" s="35">
        <v>12523.604799999999</v>
      </c>
      <c r="I833" s="42">
        <f>SUMPRODUCT($A$7:$G$7,Table7[[#This Row],[co-oif]:[southeast]])</f>
        <v>11188.947787025421</v>
      </c>
      <c r="J833" s="37">
        <f>ABS((Table7[[#This Row],[charges($)]]-Table7[[#This Row],[new charge]])/Table7[[#This Row],[charges($)]])</f>
        <v>0.10657131347474155</v>
      </c>
      <c r="L833" s="26">
        <v>799</v>
      </c>
      <c r="M833" s="26">
        <v>13736.292622750221</v>
      </c>
      <c r="N833" s="26">
        <v>-1888.1516227502216</v>
      </c>
    </row>
    <row r="834" spans="1:14">
      <c r="A834" s="21">
        <v>1</v>
      </c>
      <c r="B834" s="36">
        <v>64</v>
      </c>
      <c r="C834" s="37">
        <v>31.824999999999999</v>
      </c>
      <c r="D834" s="37">
        <v>2</v>
      </c>
      <c r="E834" s="37">
        <v>0</v>
      </c>
      <c r="F834" s="37">
        <v>0</v>
      </c>
      <c r="G834" s="37">
        <v>0</v>
      </c>
      <c r="H834" s="37">
        <v>16069.08475</v>
      </c>
      <c r="I834" s="42">
        <f>SUMPRODUCT($A$7:$G$7,Table7[[#This Row],[co-oif]:[southeast]])</f>
        <v>15790.573362709352</v>
      </c>
      <c r="J834" s="37">
        <f>ABS((Table7[[#This Row],[charges($)]]-Table7[[#This Row],[new charge]])/Table7[[#This Row],[charges($)]])</f>
        <v>1.7332125110028292E-2</v>
      </c>
      <c r="L834" s="26">
        <v>800</v>
      </c>
      <c r="M834" s="26">
        <v>28274.033770513302</v>
      </c>
      <c r="N834" s="26">
        <v>-10369.506720513302</v>
      </c>
    </row>
    <row r="835" spans="1:14">
      <c r="A835" s="21">
        <v>1</v>
      </c>
      <c r="B835" s="34">
        <v>56</v>
      </c>
      <c r="C835" s="35">
        <v>31.79</v>
      </c>
      <c r="D835" s="35">
        <v>2</v>
      </c>
      <c r="E835" s="35">
        <v>1</v>
      </c>
      <c r="F835" s="35">
        <v>1</v>
      </c>
      <c r="G835" s="35">
        <v>1</v>
      </c>
      <c r="H835" s="35">
        <v>43813.866099999999</v>
      </c>
      <c r="I835" s="42">
        <f>SUMPRODUCT($A$7:$G$7,Table7[[#This Row],[co-oif]:[southeast]])</f>
        <v>36880.522966355253</v>
      </c>
      <c r="J835" s="37">
        <f>ABS((Table7[[#This Row],[charges($)]]-Table7[[#This Row],[new charge]])/Table7[[#This Row],[charges($)]])</f>
        <v>0.15824540837871293</v>
      </c>
      <c r="L835" s="26">
        <v>801</v>
      </c>
      <c r="M835" s="26">
        <v>7202.875280849682</v>
      </c>
      <c r="N835" s="26">
        <v>-156.15308084968183</v>
      </c>
    </row>
    <row r="836" spans="1:14">
      <c r="A836" s="21">
        <v>1</v>
      </c>
      <c r="B836" s="36">
        <v>36</v>
      </c>
      <c r="C836" s="37">
        <v>28.024999999999999</v>
      </c>
      <c r="D836" s="37">
        <v>1</v>
      </c>
      <c r="E836" s="37">
        <v>1</v>
      </c>
      <c r="F836" s="37">
        <v>1</v>
      </c>
      <c r="G836" s="37">
        <v>0</v>
      </c>
      <c r="H836" s="37">
        <v>20773.62775</v>
      </c>
      <c r="I836" s="42">
        <f>SUMPRODUCT($A$7:$G$7,Table7[[#This Row],[co-oif]:[southeast]])</f>
        <v>30592.776600870486</v>
      </c>
      <c r="J836" s="37">
        <f>ABS((Table7[[#This Row],[charges($)]]-Table7[[#This Row],[new charge]])/Table7[[#This Row],[charges($)]])</f>
        <v>0.47267376546065654</v>
      </c>
      <c r="L836" s="26">
        <v>802</v>
      </c>
      <c r="M836" s="26">
        <v>15657.865582415523</v>
      </c>
      <c r="N836" s="26">
        <v>-1344.0192824155238</v>
      </c>
    </row>
    <row r="837" spans="1:14">
      <c r="A837" s="21">
        <v>1</v>
      </c>
      <c r="B837" s="34">
        <v>41</v>
      </c>
      <c r="C837" s="35">
        <v>30.78</v>
      </c>
      <c r="D837" s="35">
        <v>3</v>
      </c>
      <c r="E837" s="35">
        <v>1</v>
      </c>
      <c r="F837" s="35">
        <v>1</v>
      </c>
      <c r="G837" s="35">
        <v>0</v>
      </c>
      <c r="H837" s="35">
        <v>39597.407200000001</v>
      </c>
      <c r="I837" s="42">
        <f>SUMPRODUCT($A$7:$G$7,Table7[[#This Row],[co-oif]:[southeast]])</f>
        <v>33735.907492394705</v>
      </c>
      <c r="J837" s="37">
        <f>ABS((Table7[[#This Row],[charges($)]]-Table7[[#This Row],[new charge]])/Table7[[#This Row],[charges($)]])</f>
        <v>0.14802736143808165</v>
      </c>
      <c r="L837" s="26">
        <v>803</v>
      </c>
      <c r="M837" s="26">
        <v>959.48868046643361</v>
      </c>
      <c r="N837" s="26">
        <v>1143.5913195335663</v>
      </c>
    </row>
    <row r="838" spans="1:14">
      <c r="A838" s="21">
        <v>1</v>
      </c>
      <c r="B838" s="36">
        <v>39</v>
      </c>
      <c r="C838" s="37">
        <v>21.85</v>
      </c>
      <c r="D838" s="37">
        <v>1</v>
      </c>
      <c r="E838" s="37">
        <v>1</v>
      </c>
      <c r="F838" s="37">
        <v>0</v>
      </c>
      <c r="G838" s="37">
        <v>0</v>
      </c>
      <c r="H838" s="37">
        <v>6117.4944999999998</v>
      </c>
      <c r="I838" s="42">
        <f>SUMPRODUCT($A$7:$G$7,Table7[[#This Row],[co-oif]:[southeast]])</f>
        <v>5435.5890211048254</v>
      </c>
      <c r="J838" s="37">
        <f>ABS((Table7[[#This Row],[charges($)]]-Table7[[#This Row],[new charge]])/Table7[[#This Row],[charges($)]])</f>
        <v>0.11146809840126123</v>
      </c>
      <c r="L838" s="26">
        <v>804</v>
      </c>
      <c r="M838" s="26">
        <v>29794.862911515702</v>
      </c>
      <c r="N838" s="26">
        <v>8997.8226884842952</v>
      </c>
    </row>
    <row r="839" spans="1:14">
      <c r="A839" s="21">
        <v>1</v>
      </c>
      <c r="B839" s="34">
        <v>63</v>
      </c>
      <c r="C839" s="35">
        <v>33.1</v>
      </c>
      <c r="D839" s="35">
        <v>0</v>
      </c>
      <c r="E839" s="35">
        <v>1</v>
      </c>
      <c r="F839" s="35">
        <v>0</v>
      </c>
      <c r="G839" s="35">
        <v>0</v>
      </c>
      <c r="H839" s="35">
        <v>13393.755999999999</v>
      </c>
      <c r="I839" s="42">
        <f>SUMPRODUCT($A$7:$G$7,Table7[[#This Row],[co-oif]:[southeast]])</f>
        <v>14892.208152777708</v>
      </c>
      <c r="J839" s="37">
        <f>ABS((Table7[[#This Row],[charges($)]]-Table7[[#This Row],[new charge]])/Table7[[#This Row],[charges($)]])</f>
        <v>0.11187691882528761</v>
      </c>
      <c r="L839" s="26">
        <v>805</v>
      </c>
      <c r="M839" s="26">
        <v>1831.5090592333461</v>
      </c>
      <c r="N839" s="26">
        <v>-15.633159233346078</v>
      </c>
    </row>
    <row r="840" spans="1:14">
      <c r="A840" s="21">
        <v>1</v>
      </c>
      <c r="B840" s="36">
        <v>36</v>
      </c>
      <c r="C840" s="37">
        <v>25.84</v>
      </c>
      <c r="D840" s="37">
        <v>0</v>
      </c>
      <c r="E840" s="37">
        <v>0</v>
      </c>
      <c r="F840" s="37">
        <v>0</v>
      </c>
      <c r="G840" s="37">
        <v>0</v>
      </c>
      <c r="H840" s="37">
        <v>5266.3656000000001</v>
      </c>
      <c r="I840" s="42">
        <f>SUMPRODUCT($A$7:$G$7,Table7[[#This Row],[co-oif]:[southeast]])</f>
        <v>5657.2511609517096</v>
      </c>
      <c r="J840" s="37">
        <f>ABS((Table7[[#This Row],[charges($)]]-Table7[[#This Row],[new charge]])/Table7[[#This Row],[charges($)]])</f>
        <v>7.4223020321967301E-2</v>
      </c>
      <c r="L840" s="26">
        <v>806</v>
      </c>
      <c r="M840" s="26">
        <v>11301.725402596492</v>
      </c>
      <c r="N840" s="26">
        <v>-3569.8675525964918</v>
      </c>
    </row>
    <row r="841" spans="1:14">
      <c r="A841" s="21">
        <v>1</v>
      </c>
      <c r="B841" s="34">
        <v>28</v>
      </c>
      <c r="C841" s="35">
        <v>23.844999999999999</v>
      </c>
      <c r="D841" s="35">
        <v>2</v>
      </c>
      <c r="E841" s="35">
        <v>0</v>
      </c>
      <c r="F841" s="35">
        <v>0</v>
      </c>
      <c r="G841" s="35">
        <v>0</v>
      </c>
      <c r="H841" s="35">
        <v>4719.7365499999996</v>
      </c>
      <c r="I841" s="42">
        <f>SUMPRODUCT($A$7:$G$7,Table7[[#This Row],[co-oif]:[southeast]])</f>
        <v>3872.7799605138216</v>
      </c>
      <c r="J841" s="37">
        <f>ABS((Table7[[#This Row],[charges($)]]-Table7[[#This Row],[new charge]])/Table7[[#This Row],[charges($)]])</f>
        <v>0.17944997152143546</v>
      </c>
      <c r="L841" s="26">
        <v>807</v>
      </c>
      <c r="M841" s="26">
        <v>12357.460142519603</v>
      </c>
      <c r="N841" s="26">
        <v>16119.274847480398</v>
      </c>
    </row>
    <row r="842" spans="1:14">
      <c r="A842" s="21">
        <v>1</v>
      </c>
      <c r="B842" s="36">
        <v>58</v>
      </c>
      <c r="C842" s="37">
        <v>34.39</v>
      </c>
      <c r="D842" s="37">
        <v>0</v>
      </c>
      <c r="E842" s="37">
        <v>1</v>
      </c>
      <c r="F842" s="37">
        <v>0</v>
      </c>
      <c r="G842" s="37">
        <v>0</v>
      </c>
      <c r="H842" s="37">
        <v>11743.9341</v>
      </c>
      <c r="I842" s="42">
        <f>SUMPRODUCT($A$7:$G$7,Table7[[#This Row],[co-oif]:[southeast]])</f>
        <v>14037.914010093282</v>
      </c>
      <c r="J842" s="37">
        <f>ABS((Table7[[#This Row],[charges($)]]-Table7[[#This Row],[new charge]])/Table7[[#This Row],[charges($)]])</f>
        <v>0.19533317290100269</v>
      </c>
      <c r="L842" s="26">
        <v>808</v>
      </c>
      <c r="M842" s="26">
        <v>4872.9830786527182</v>
      </c>
      <c r="N842" s="26">
        <v>-2736.1008286527181</v>
      </c>
    </row>
    <row r="843" spans="1:14">
      <c r="A843" s="21">
        <v>1</v>
      </c>
      <c r="B843" s="34">
        <v>36</v>
      </c>
      <c r="C843" s="35">
        <v>33.82</v>
      </c>
      <c r="D843" s="35">
        <v>1</v>
      </c>
      <c r="E843" s="35">
        <v>1</v>
      </c>
      <c r="F843" s="35">
        <v>0</v>
      </c>
      <c r="G843" s="35">
        <v>0</v>
      </c>
      <c r="H843" s="35">
        <v>5377.4578000000001</v>
      </c>
      <c r="I843" s="42">
        <f>SUMPRODUCT($A$7:$G$7,Table7[[#This Row],[co-oif]:[southeast]])</f>
        <v>8662.0638984903726</v>
      </c>
      <c r="J843" s="37">
        <f>ABS((Table7[[#This Row],[charges($)]]-Table7[[#This Row],[new charge]])/Table7[[#This Row],[charges($)]])</f>
        <v>0.61081020449669965</v>
      </c>
      <c r="L843" s="26">
        <v>809</v>
      </c>
      <c r="M843" s="26">
        <v>1758.6886740883199</v>
      </c>
      <c r="N843" s="26">
        <v>-627.18207408831995</v>
      </c>
    </row>
    <row r="844" spans="1:14">
      <c r="A844" s="21">
        <v>1</v>
      </c>
      <c r="B844" s="36">
        <v>42</v>
      </c>
      <c r="C844" s="37">
        <v>35.97</v>
      </c>
      <c r="D844" s="37">
        <v>2</v>
      </c>
      <c r="E844" s="37">
        <v>1</v>
      </c>
      <c r="F844" s="37">
        <v>0</v>
      </c>
      <c r="G844" s="37">
        <v>1</v>
      </c>
      <c r="H844" s="37">
        <v>7160.3302999999996</v>
      </c>
      <c r="I844" s="42">
        <f>SUMPRODUCT($A$7:$G$7,Table7[[#This Row],[co-oif]:[southeast]])</f>
        <v>10812.161309476511</v>
      </c>
      <c r="J844" s="37">
        <f>ABS((Table7[[#This Row],[charges($)]]-Table7[[#This Row],[new charge]])/Table7[[#This Row],[charges($)]])</f>
        <v>0.51000873653503265</v>
      </c>
      <c r="L844" s="26">
        <v>810</v>
      </c>
      <c r="M844" s="26">
        <v>3169.8034901140295</v>
      </c>
      <c r="N844" s="26">
        <v>139.98910988597072</v>
      </c>
    </row>
    <row r="845" spans="1:14">
      <c r="A845" s="21">
        <v>1</v>
      </c>
      <c r="B845" s="34">
        <v>36</v>
      </c>
      <c r="C845" s="35">
        <v>31.5</v>
      </c>
      <c r="D845" s="35">
        <v>0</v>
      </c>
      <c r="E845" s="35">
        <v>1</v>
      </c>
      <c r="F845" s="35">
        <v>0</v>
      </c>
      <c r="G845" s="35">
        <v>0</v>
      </c>
      <c r="H845" s="35">
        <v>4402.2330000000002</v>
      </c>
      <c r="I845" s="42">
        <f>SUMPRODUCT($A$7:$G$7,Table7[[#This Row],[co-oif]:[southeast]])</f>
        <v>7418.2914886568124</v>
      </c>
      <c r="J845" s="37">
        <f>ABS((Table7[[#This Row],[charges($)]]-Table7[[#This Row],[new charge]])/Table7[[#This Row],[charges($)]])</f>
        <v>0.68512013986011466</v>
      </c>
      <c r="L845" s="26">
        <v>811</v>
      </c>
      <c r="M845" s="26">
        <v>11290.855299484854</v>
      </c>
      <c r="N845" s="26">
        <v>-1875.9352994848541</v>
      </c>
    </row>
    <row r="846" spans="1:14">
      <c r="A846" s="21">
        <v>1</v>
      </c>
      <c r="B846" s="36">
        <v>56</v>
      </c>
      <c r="C846" s="37">
        <v>28.31</v>
      </c>
      <c r="D846" s="37">
        <v>0</v>
      </c>
      <c r="E846" s="37">
        <v>0</v>
      </c>
      <c r="F846" s="37">
        <v>0</v>
      </c>
      <c r="G846" s="37">
        <v>0</v>
      </c>
      <c r="H846" s="37">
        <v>11657.7189</v>
      </c>
      <c r="I846" s="42">
        <f>SUMPRODUCT($A$7:$G$7,Table7[[#This Row],[co-oif]:[southeast]])</f>
        <v>11622.56652229865</v>
      </c>
      <c r="J846" s="37">
        <f>ABS((Table7[[#This Row],[charges($)]]-Table7[[#This Row],[new charge]])/Table7[[#This Row],[charges($)]])</f>
        <v>3.0153735909132194E-3</v>
      </c>
      <c r="L846" s="26">
        <v>812</v>
      </c>
      <c r="M846" s="26">
        <v>12003.890713864817</v>
      </c>
      <c r="N846" s="26">
        <v>-5642.8971138648176</v>
      </c>
    </row>
    <row r="847" spans="1:14">
      <c r="A847" s="21">
        <v>1</v>
      </c>
      <c r="B847" s="34">
        <v>35</v>
      </c>
      <c r="C847" s="35">
        <v>23.465</v>
      </c>
      <c r="D847" s="35">
        <v>2</v>
      </c>
      <c r="E847" s="35">
        <v>0</v>
      </c>
      <c r="F847" s="35">
        <v>0</v>
      </c>
      <c r="G847" s="35">
        <v>0</v>
      </c>
      <c r="H847" s="35">
        <v>6402.2913500000004</v>
      </c>
      <c r="I847" s="42">
        <f>SUMPRODUCT($A$7:$G$7,Table7[[#This Row],[co-oif]:[southeast]])</f>
        <v>5545.0232039691045</v>
      </c>
      <c r="J847" s="37">
        <f>ABS((Table7[[#This Row],[charges($)]]-Table7[[#This Row],[new charge]])/Table7[[#This Row],[charges($)]])</f>
        <v>0.13390020840443256</v>
      </c>
      <c r="L847" s="26">
        <v>813</v>
      </c>
      <c r="M847" s="26">
        <v>8900.3285085655316</v>
      </c>
      <c r="N847" s="26">
        <v>2113.3833914344686</v>
      </c>
    </row>
    <row r="848" spans="1:14">
      <c r="A848" s="21">
        <v>1</v>
      </c>
      <c r="B848" s="36">
        <v>59</v>
      </c>
      <c r="C848" s="37">
        <v>31.35</v>
      </c>
      <c r="D848" s="37">
        <v>0</v>
      </c>
      <c r="E848" s="37">
        <v>0</v>
      </c>
      <c r="F848" s="37">
        <v>0</v>
      </c>
      <c r="G848" s="37">
        <v>0</v>
      </c>
      <c r="H848" s="37">
        <v>12622.1795</v>
      </c>
      <c r="I848" s="42">
        <f>SUMPRODUCT($A$7:$G$7,Table7[[#This Row],[co-oif]:[southeast]])</f>
        <v>13408.878440069677</v>
      </c>
      <c r="J848" s="37">
        <f>ABS((Table7[[#This Row],[charges($)]]-Table7[[#This Row],[new charge]])/Table7[[#This Row],[charges($)]])</f>
        <v>6.2326711489856135E-2</v>
      </c>
      <c r="L848" s="26">
        <v>814</v>
      </c>
      <c r="M848" s="26">
        <v>3299.4179099281546</v>
      </c>
      <c r="N848" s="26">
        <v>1129.4699400718455</v>
      </c>
    </row>
    <row r="849" spans="1:14">
      <c r="A849" s="21">
        <v>1</v>
      </c>
      <c r="B849" s="34">
        <v>21</v>
      </c>
      <c r="C849" s="35">
        <v>31.1</v>
      </c>
      <c r="D849" s="35">
        <v>0</v>
      </c>
      <c r="E849" s="35">
        <v>1</v>
      </c>
      <c r="F849" s="35">
        <v>0</v>
      </c>
      <c r="G849" s="35">
        <v>0</v>
      </c>
      <c r="H849" s="35">
        <v>1526.3119999999999</v>
      </c>
      <c r="I849" s="42">
        <f>SUMPRODUCT($A$7:$G$7,Table7[[#This Row],[co-oif]:[southeast]])</f>
        <v>3429.3864346662576</v>
      </c>
      <c r="J849" s="37">
        <f>ABS((Table7[[#This Row],[charges($)]]-Table7[[#This Row],[new charge]])/Table7[[#This Row],[charges($)]])</f>
        <v>1.2468449666033274</v>
      </c>
      <c r="L849" s="26">
        <v>815</v>
      </c>
      <c r="M849" s="26">
        <v>8755.7301488185913</v>
      </c>
      <c r="N849" s="26">
        <v>-3171.4244488185914</v>
      </c>
    </row>
    <row r="850" spans="1:14">
      <c r="A850" s="21">
        <v>1</v>
      </c>
      <c r="B850" s="36">
        <v>59</v>
      </c>
      <c r="C850" s="37">
        <v>24.7</v>
      </c>
      <c r="D850" s="37">
        <v>0</v>
      </c>
      <c r="E850" s="37">
        <v>1</v>
      </c>
      <c r="F850" s="37">
        <v>0</v>
      </c>
      <c r="G850" s="37">
        <v>0</v>
      </c>
      <c r="H850" s="37">
        <v>12323.936</v>
      </c>
      <c r="I850" s="42">
        <f>SUMPRODUCT($A$7:$G$7,Table7[[#This Row],[co-oif]:[southeast]])</f>
        <v>11058.832462086742</v>
      </c>
      <c r="J850" s="37">
        <f>ABS((Table7[[#This Row],[charges($)]]-Table7[[#This Row],[new charge]])/Table7[[#This Row],[charges($)]])</f>
        <v>0.10265417946938846</v>
      </c>
      <c r="L850" s="26">
        <v>816</v>
      </c>
      <c r="M850" s="26">
        <v>2842.7537327370455</v>
      </c>
      <c r="N850" s="26">
        <v>-964.82433273704555</v>
      </c>
    </row>
    <row r="851" spans="1:14">
      <c r="A851" s="21">
        <v>1</v>
      </c>
      <c r="B851" s="34">
        <v>23</v>
      </c>
      <c r="C851" s="35">
        <v>32.78</v>
      </c>
      <c r="D851" s="35">
        <v>2</v>
      </c>
      <c r="E851" s="35">
        <v>0</v>
      </c>
      <c r="F851" s="35">
        <v>1</v>
      </c>
      <c r="G851" s="35">
        <v>1</v>
      </c>
      <c r="H851" s="35">
        <v>36021.011200000001</v>
      </c>
      <c r="I851" s="42">
        <f>SUMPRODUCT($A$7:$G$7,Table7[[#This Row],[co-oif]:[southeast]])</f>
        <v>28858.633996055407</v>
      </c>
      <c r="J851" s="37">
        <f>ABS((Table7[[#This Row],[charges($)]]-Table7[[#This Row],[new charge]])/Table7[[#This Row],[charges($)]])</f>
        <v>0.19883887112932003</v>
      </c>
      <c r="L851" s="26">
        <v>817</v>
      </c>
      <c r="M851" s="26">
        <v>2033.6448459586163</v>
      </c>
      <c r="N851" s="26">
        <v>809.1159040413836</v>
      </c>
    </row>
    <row r="852" spans="1:14">
      <c r="A852" s="21">
        <v>1</v>
      </c>
      <c r="B852" s="36">
        <v>57</v>
      </c>
      <c r="C852" s="37">
        <v>29.81</v>
      </c>
      <c r="D852" s="37">
        <v>0</v>
      </c>
      <c r="E852" s="37">
        <v>0</v>
      </c>
      <c r="F852" s="37">
        <v>1</v>
      </c>
      <c r="G852" s="37">
        <v>1</v>
      </c>
      <c r="H852" s="37">
        <v>27533.912899999999</v>
      </c>
      <c r="I852" s="42">
        <f>SUMPRODUCT($A$7:$G$7,Table7[[#This Row],[co-oif]:[southeast]])</f>
        <v>35667.532498875888</v>
      </c>
      <c r="J852" s="37">
        <f>ABS((Table7[[#This Row],[charges($)]]-Table7[[#This Row],[new charge]])/Table7[[#This Row],[charges($)]])</f>
        <v>0.29540369465161953</v>
      </c>
      <c r="L852" s="26">
        <v>818</v>
      </c>
      <c r="M852" s="26">
        <v>7354.1416851947697</v>
      </c>
      <c r="N852" s="26">
        <v>-3756.5456851947697</v>
      </c>
    </row>
    <row r="853" spans="1:14">
      <c r="A853" s="21">
        <v>1</v>
      </c>
      <c r="B853" s="34">
        <v>53</v>
      </c>
      <c r="C853" s="35">
        <v>30.495000000000001</v>
      </c>
      <c r="D853" s="35">
        <v>0</v>
      </c>
      <c r="E853" s="35">
        <v>1</v>
      </c>
      <c r="F853" s="35">
        <v>0</v>
      </c>
      <c r="G853" s="35">
        <v>0</v>
      </c>
      <c r="H853" s="35">
        <v>10072.055050000001</v>
      </c>
      <c r="I853" s="42">
        <f>SUMPRODUCT($A$7:$G$7,Table7[[#This Row],[co-oif]:[southeast]])</f>
        <v>11452.020964485017</v>
      </c>
      <c r="J853" s="37">
        <f>ABS((Table7[[#This Row],[charges($)]]-Table7[[#This Row],[new charge]])/Table7[[#This Row],[charges($)]])</f>
        <v>0.13700936974972308</v>
      </c>
      <c r="L853" s="26">
        <v>819</v>
      </c>
      <c r="M853" s="26">
        <v>32914.672212816826</v>
      </c>
      <c r="N853" s="26">
        <v>-9513.3664628168262</v>
      </c>
    </row>
    <row r="854" spans="1:14">
      <c r="A854" s="21">
        <v>1</v>
      </c>
      <c r="B854" s="36">
        <v>60</v>
      </c>
      <c r="C854" s="37">
        <v>32.450000000000003</v>
      </c>
      <c r="D854" s="37">
        <v>0</v>
      </c>
      <c r="E854" s="37">
        <v>0</v>
      </c>
      <c r="F854" s="37">
        <v>1</v>
      </c>
      <c r="G854" s="37">
        <v>1</v>
      </c>
      <c r="H854" s="37">
        <v>45008.955499999996</v>
      </c>
      <c r="I854" s="42">
        <f>SUMPRODUCT($A$7:$G$7,Table7[[#This Row],[co-oif]:[southeast]])</f>
        <v>37320.259158947869</v>
      </c>
      <c r="J854" s="37">
        <f>ABS((Table7[[#This Row],[charges($)]]-Table7[[#This Row],[new charge]])/Table7[[#This Row],[charges($)]])</f>
        <v>0.17082592243341724</v>
      </c>
      <c r="L854" s="26">
        <v>820</v>
      </c>
      <c r="M854" s="26">
        <v>31988.319192747709</v>
      </c>
      <c r="N854" s="26">
        <v>23147.082897252294</v>
      </c>
    </row>
    <row r="855" spans="1:14">
      <c r="A855" s="21">
        <v>1</v>
      </c>
      <c r="B855" s="34">
        <v>51</v>
      </c>
      <c r="C855" s="35">
        <v>34.200000000000003</v>
      </c>
      <c r="D855" s="35">
        <v>1</v>
      </c>
      <c r="E855" s="35">
        <v>0</v>
      </c>
      <c r="F855" s="35">
        <v>0</v>
      </c>
      <c r="G855" s="35">
        <v>0</v>
      </c>
      <c r="H855" s="35">
        <v>9872.7009999999991</v>
      </c>
      <c r="I855" s="42">
        <f>SUMPRODUCT($A$7:$G$7,Table7[[#This Row],[co-oif]:[southeast]])</f>
        <v>12773.480758332329</v>
      </c>
      <c r="J855" s="37">
        <f>ABS((Table7[[#This Row],[charges($)]]-Table7[[#This Row],[new charge]])/Table7[[#This Row],[charges($)]])</f>
        <v>0.29381825280967488</v>
      </c>
      <c r="L855" s="26">
        <v>821</v>
      </c>
      <c r="M855" s="26">
        <v>10935.18019895557</v>
      </c>
      <c r="N855" s="26">
        <v>-3489.2621989555701</v>
      </c>
    </row>
    <row r="856" spans="1:14">
      <c r="A856" s="21">
        <v>1</v>
      </c>
      <c r="B856" s="36">
        <v>23</v>
      </c>
      <c r="C856" s="37">
        <v>50.38</v>
      </c>
      <c r="D856" s="37">
        <v>1</v>
      </c>
      <c r="E856" s="37">
        <v>1</v>
      </c>
      <c r="F856" s="37">
        <v>0</v>
      </c>
      <c r="G856" s="37">
        <v>1</v>
      </c>
      <c r="H856" s="37">
        <v>2438.0551999999998</v>
      </c>
      <c r="I856" s="42">
        <f>SUMPRODUCT($A$7:$G$7,Table7[[#This Row],[co-oif]:[southeast]])</f>
        <v>10272.187227602826</v>
      </c>
      <c r="J856" s="37">
        <f>ABS((Table7[[#This Row],[charges($)]]-Table7[[#This Row],[new charge]])/Table7[[#This Row],[charges($)]])</f>
        <v>3.213270982380886</v>
      </c>
      <c r="L856" s="26">
        <v>822</v>
      </c>
      <c r="M856" s="26">
        <v>229.3680061847401</v>
      </c>
      <c r="N856" s="26">
        <v>2451.5812938152603</v>
      </c>
    </row>
    <row r="857" spans="1:14">
      <c r="A857" s="21">
        <v>1</v>
      </c>
      <c r="B857" s="34">
        <v>27</v>
      </c>
      <c r="C857" s="35">
        <v>24.1</v>
      </c>
      <c r="D857" s="35">
        <v>0</v>
      </c>
      <c r="E857" s="35">
        <v>0</v>
      </c>
      <c r="F857" s="35">
        <v>0</v>
      </c>
      <c r="G857" s="35">
        <v>0</v>
      </c>
      <c r="H857" s="35">
        <v>2974.1260000000002</v>
      </c>
      <c r="I857" s="42">
        <f>SUMPRODUCT($A$7:$G$7,Table7[[#This Row],[co-oif]:[southeast]])</f>
        <v>2762.9634121859681</v>
      </c>
      <c r="J857" s="37">
        <f>ABS((Table7[[#This Row],[charges($)]]-Table7[[#This Row],[new charge]])/Table7[[#This Row],[charges($)]])</f>
        <v>7.0999879565974033E-2</v>
      </c>
      <c r="L857" s="26">
        <v>823</v>
      </c>
      <c r="M857" s="26">
        <v>2218.5032556297992</v>
      </c>
      <c r="N857" s="26">
        <v>-596.62055562979913</v>
      </c>
    </row>
    <row r="858" spans="1:14">
      <c r="A858" s="21">
        <v>1</v>
      </c>
      <c r="B858" s="36">
        <v>55</v>
      </c>
      <c r="C858" s="37">
        <v>32.774999999999999</v>
      </c>
      <c r="D858" s="37">
        <v>0</v>
      </c>
      <c r="E858" s="37">
        <v>1</v>
      </c>
      <c r="F858" s="37">
        <v>0</v>
      </c>
      <c r="G858" s="37">
        <v>0</v>
      </c>
      <c r="H858" s="37">
        <v>10601.632250000001</v>
      </c>
      <c r="I858" s="42">
        <f>SUMPRODUCT($A$7:$G$7,Table7[[#This Row],[co-oif]:[southeast]])</f>
        <v>12727.499572875095</v>
      </c>
      <c r="J858" s="37">
        <f>ABS((Table7[[#This Row],[charges($)]]-Table7[[#This Row],[new charge]])/Table7[[#This Row],[charges($)]])</f>
        <v>0.20052264337645687</v>
      </c>
      <c r="L858" s="26">
        <v>824</v>
      </c>
      <c r="M858" s="26">
        <v>9398.1820491531435</v>
      </c>
      <c r="N858" s="26">
        <v>-1178.978149153143</v>
      </c>
    </row>
    <row r="859" spans="1:14">
      <c r="A859" s="21">
        <v>1</v>
      </c>
      <c r="B859" s="34">
        <v>37</v>
      </c>
      <c r="C859" s="35">
        <v>30.78</v>
      </c>
      <c r="D859" s="35">
        <v>0</v>
      </c>
      <c r="E859" s="35">
        <v>0</v>
      </c>
      <c r="F859" s="35">
        <v>1</v>
      </c>
      <c r="G859" s="35">
        <v>0</v>
      </c>
      <c r="H859" s="35">
        <v>37270.1512</v>
      </c>
      <c r="I859" s="42">
        <f>SUMPRODUCT($A$7:$G$7,Table7[[#This Row],[co-oif]:[southeast]])</f>
        <v>31430.079536582649</v>
      </c>
      <c r="J859" s="37">
        <f>ABS((Table7[[#This Row],[charges($)]]-Table7[[#This Row],[new charge]])/Table7[[#This Row],[charges($)]])</f>
        <v>0.15669567939443593</v>
      </c>
      <c r="L859" s="26">
        <v>825</v>
      </c>
      <c r="M859" s="26">
        <v>11188.947787025421</v>
      </c>
      <c r="N859" s="26">
        <v>1334.6570129745778</v>
      </c>
    </row>
    <row r="860" spans="1:14">
      <c r="A860" s="21">
        <v>1</v>
      </c>
      <c r="B860" s="36">
        <v>61</v>
      </c>
      <c r="C860" s="37">
        <v>32.299999999999997</v>
      </c>
      <c r="D860" s="37">
        <v>2</v>
      </c>
      <c r="E860" s="37">
        <v>1</v>
      </c>
      <c r="F860" s="37">
        <v>0</v>
      </c>
      <c r="G860" s="37">
        <v>0</v>
      </c>
      <c r="H860" s="37">
        <v>14119.62</v>
      </c>
      <c r="I860" s="42">
        <f>SUMPRODUCT($A$7:$G$7,Table7[[#This Row],[co-oif]:[southeast]])</f>
        <v>15048.950828232311</v>
      </c>
      <c r="J860" s="37">
        <f>ABS((Table7[[#This Row],[charges($)]]-Table7[[#This Row],[new charge]])/Table7[[#This Row],[charges($)]])</f>
        <v>6.5818402211412941E-2</v>
      </c>
      <c r="L860" s="26">
        <v>826</v>
      </c>
      <c r="M860" s="26">
        <v>15790.573362709352</v>
      </c>
      <c r="N860" s="26">
        <v>278.51138729064769</v>
      </c>
    </row>
    <row r="861" spans="1:14">
      <c r="A861" s="21">
        <v>1</v>
      </c>
      <c r="B861" s="34">
        <v>46</v>
      </c>
      <c r="C861" s="35">
        <v>35.53</v>
      </c>
      <c r="D861" s="35">
        <v>0</v>
      </c>
      <c r="E861" s="35">
        <v>0</v>
      </c>
      <c r="F861" s="35">
        <v>1</v>
      </c>
      <c r="G861" s="35">
        <v>0</v>
      </c>
      <c r="H861" s="35">
        <v>42111.664700000001</v>
      </c>
      <c r="I861" s="42">
        <f>SUMPRODUCT($A$7:$G$7,Table7[[#This Row],[co-oif]:[southeast]])</f>
        <v>35329.596349533691</v>
      </c>
      <c r="J861" s="37">
        <f>ABS((Table7[[#This Row],[charges($)]]-Table7[[#This Row],[new charge]])/Table7[[#This Row],[charges($)]])</f>
        <v>0.1610496378801741</v>
      </c>
      <c r="L861" s="26">
        <v>827</v>
      </c>
      <c r="M861" s="26">
        <v>36880.522966355253</v>
      </c>
      <c r="N861" s="26">
        <v>6933.3431336447466</v>
      </c>
    </row>
    <row r="862" spans="1:14">
      <c r="A862" s="21">
        <v>1</v>
      </c>
      <c r="B862" s="36">
        <v>53</v>
      </c>
      <c r="C862" s="37">
        <v>23.75</v>
      </c>
      <c r="D862" s="37">
        <v>2</v>
      </c>
      <c r="E862" s="37">
        <v>0</v>
      </c>
      <c r="F862" s="37">
        <v>0</v>
      </c>
      <c r="G862" s="37">
        <v>0</v>
      </c>
      <c r="H862" s="37">
        <v>11729.6795</v>
      </c>
      <c r="I862" s="42">
        <f>SUMPRODUCT($A$7:$G$7,Table7[[#This Row],[co-oif]:[southeast]])</f>
        <v>10266.586455629487</v>
      </c>
      <c r="J862" s="37">
        <f>ABS((Table7[[#This Row],[charges($)]]-Table7[[#This Row],[new charge]])/Table7[[#This Row],[charges($)]])</f>
        <v>0.12473427295012732</v>
      </c>
      <c r="L862" s="26">
        <v>828</v>
      </c>
      <c r="M862" s="26">
        <v>30592.776600870486</v>
      </c>
      <c r="N862" s="26">
        <v>-9819.1488508704861</v>
      </c>
    </row>
    <row r="863" spans="1:14">
      <c r="A863" s="21">
        <v>1</v>
      </c>
      <c r="B863" s="34">
        <v>49</v>
      </c>
      <c r="C863" s="35">
        <v>23.844999999999999</v>
      </c>
      <c r="D863" s="35">
        <v>3</v>
      </c>
      <c r="E863" s="35">
        <v>0</v>
      </c>
      <c r="F863" s="35">
        <v>1</v>
      </c>
      <c r="G863" s="35">
        <v>0</v>
      </c>
      <c r="H863" s="35">
        <v>24106.912550000001</v>
      </c>
      <c r="I863" s="42">
        <f>SUMPRODUCT($A$7:$G$7,Table7[[#This Row],[co-oif]:[southeast]])</f>
        <v>33605.234713796046</v>
      </c>
      <c r="J863" s="37">
        <f>ABS((Table7[[#This Row],[charges($)]]-Table7[[#This Row],[new charge]])/Table7[[#This Row],[charges($)]])</f>
        <v>0.39400823909306648</v>
      </c>
      <c r="L863" s="26">
        <v>829</v>
      </c>
      <c r="M863" s="26">
        <v>33735.907492394705</v>
      </c>
      <c r="N863" s="26">
        <v>5861.4997076052969</v>
      </c>
    </row>
    <row r="864" spans="1:14">
      <c r="A864" s="21">
        <v>1</v>
      </c>
      <c r="B864" s="36">
        <v>20</v>
      </c>
      <c r="C864" s="37">
        <v>29.6</v>
      </c>
      <c r="D864" s="37">
        <v>0</v>
      </c>
      <c r="E864" s="37">
        <v>0</v>
      </c>
      <c r="F864" s="37">
        <v>0</v>
      </c>
      <c r="G864" s="37">
        <v>0</v>
      </c>
      <c r="H864" s="37">
        <v>1875.3440000000001</v>
      </c>
      <c r="I864" s="42">
        <f>SUMPRODUCT($A$7:$G$7,Table7[[#This Row],[co-oif]:[southeast]])</f>
        <v>2800.6114672784306</v>
      </c>
      <c r="J864" s="37">
        <f>ABS((Table7[[#This Row],[charges($)]]-Table7[[#This Row],[new charge]])/Table7[[#This Row],[charges($)]])</f>
        <v>0.49338546276226153</v>
      </c>
      <c r="L864" s="26">
        <v>830</v>
      </c>
      <c r="M864" s="26">
        <v>5435.5890211048254</v>
      </c>
      <c r="N864" s="26">
        <v>681.90547889517438</v>
      </c>
    </row>
    <row r="865" spans="1:14">
      <c r="A865" s="21">
        <v>1</v>
      </c>
      <c r="B865" s="34">
        <v>48</v>
      </c>
      <c r="C865" s="35">
        <v>33.11</v>
      </c>
      <c r="D865" s="35">
        <v>0</v>
      </c>
      <c r="E865" s="35">
        <v>0</v>
      </c>
      <c r="F865" s="35">
        <v>1</v>
      </c>
      <c r="G865" s="35">
        <v>1</v>
      </c>
      <c r="H865" s="35">
        <v>40974.164900000003</v>
      </c>
      <c r="I865" s="42">
        <f>SUMPRODUCT($A$7:$G$7,Table7[[#This Row],[co-oif]:[southeast]])</f>
        <v>34456.418997118082</v>
      </c>
      <c r="J865" s="37">
        <f>ABS((Table7[[#This Row],[charges($)]]-Table7[[#This Row],[new charge]])/Table7[[#This Row],[charges($)]])</f>
        <v>0.15906964592906006</v>
      </c>
      <c r="L865" s="26">
        <v>831</v>
      </c>
      <c r="M865" s="26">
        <v>14892.208152777708</v>
      </c>
      <c r="N865" s="26">
        <v>-1498.4521527777088</v>
      </c>
    </row>
    <row r="866" spans="1:14">
      <c r="A866" s="21">
        <v>1</v>
      </c>
      <c r="B866" s="36">
        <v>25</v>
      </c>
      <c r="C866" s="37">
        <v>24.13</v>
      </c>
      <c r="D866" s="37">
        <v>0</v>
      </c>
      <c r="E866" s="37">
        <v>1</v>
      </c>
      <c r="F866" s="37">
        <v>1</v>
      </c>
      <c r="G866" s="37">
        <v>0</v>
      </c>
      <c r="H866" s="37">
        <v>15817.985699999999</v>
      </c>
      <c r="I866" s="42">
        <f>SUMPRODUCT($A$7:$G$7,Table7[[#This Row],[co-oif]:[southeast]])</f>
        <v>25995.777721566505</v>
      </c>
      <c r="J866" s="37">
        <f>ABS((Table7[[#This Row],[charges($)]]-Table7[[#This Row],[new charge]])/Table7[[#This Row],[charges($)]])</f>
        <v>0.6434316109899193</v>
      </c>
      <c r="L866" s="26">
        <v>832</v>
      </c>
      <c r="M866" s="26">
        <v>5657.2511609517096</v>
      </c>
      <c r="N866" s="26">
        <v>-390.88556095170952</v>
      </c>
    </row>
    <row r="867" spans="1:14">
      <c r="A867" s="21">
        <v>1</v>
      </c>
      <c r="B867" s="34">
        <v>25</v>
      </c>
      <c r="C867" s="35">
        <v>32.229999999999997</v>
      </c>
      <c r="D867" s="35">
        <v>1</v>
      </c>
      <c r="E867" s="35">
        <v>0</v>
      </c>
      <c r="F867" s="35">
        <v>0</v>
      </c>
      <c r="G867" s="35">
        <v>1</v>
      </c>
      <c r="H867" s="35">
        <v>18218.161390000001</v>
      </c>
      <c r="I867" s="42">
        <f>SUMPRODUCT($A$7:$G$7,Table7[[#This Row],[co-oif]:[southeast]])</f>
        <v>4853.9898677506517</v>
      </c>
      <c r="J867" s="37">
        <f>ABS((Table7[[#This Row],[charges($)]]-Table7[[#This Row],[new charge]])/Table7[[#This Row],[charges($)]])</f>
        <v>0.73356313165526021</v>
      </c>
      <c r="L867" s="26">
        <v>833</v>
      </c>
      <c r="M867" s="26">
        <v>3872.7799605138216</v>
      </c>
      <c r="N867" s="26">
        <v>846.95658948617802</v>
      </c>
    </row>
    <row r="868" spans="1:14">
      <c r="A868" s="21">
        <v>1</v>
      </c>
      <c r="B868" s="36">
        <v>57</v>
      </c>
      <c r="C868" s="37">
        <v>28.1</v>
      </c>
      <c r="D868" s="37">
        <v>0</v>
      </c>
      <c r="E868" s="37">
        <v>1</v>
      </c>
      <c r="F868" s="37">
        <v>0</v>
      </c>
      <c r="G868" s="37">
        <v>0</v>
      </c>
      <c r="H868" s="37">
        <v>10965.446</v>
      </c>
      <c r="I868" s="42">
        <f>SUMPRODUCT($A$7:$G$7,Table7[[#This Row],[co-oif]:[southeast]])</f>
        <v>11680.26451302307</v>
      </c>
      <c r="J868" s="37">
        <f>ABS((Table7[[#This Row],[charges($)]]-Table7[[#This Row],[new charge]])/Table7[[#This Row],[charges($)]])</f>
        <v>6.5188275335364421E-2</v>
      </c>
      <c r="L868" s="26">
        <v>834</v>
      </c>
      <c r="M868" s="26">
        <v>14037.914010093282</v>
      </c>
      <c r="N868" s="26">
        <v>-2293.9799100932814</v>
      </c>
    </row>
    <row r="869" spans="1:14">
      <c r="A869" s="21">
        <v>1</v>
      </c>
      <c r="B869" s="34">
        <v>37</v>
      </c>
      <c r="C869" s="35">
        <v>47.6</v>
      </c>
      <c r="D869" s="35">
        <v>2</v>
      </c>
      <c r="E869" s="35">
        <v>0</v>
      </c>
      <c r="F869" s="35">
        <v>1</v>
      </c>
      <c r="G869" s="35">
        <v>0</v>
      </c>
      <c r="H869" s="35">
        <v>46113.510999999999</v>
      </c>
      <c r="I869" s="42">
        <f>SUMPRODUCT($A$7:$G$7,Table7[[#This Row],[co-oif]:[southeast]])</f>
        <v>37985.295453185616</v>
      </c>
      <c r="J869" s="37">
        <f>ABS((Table7[[#This Row],[charges($)]]-Table7[[#This Row],[new charge]])/Table7[[#This Row],[charges($)]])</f>
        <v>0.17626538015755042</v>
      </c>
      <c r="L869" s="26">
        <v>835</v>
      </c>
      <c r="M869" s="26">
        <v>8662.0638984903726</v>
      </c>
      <c r="N869" s="26">
        <v>-3284.6060984903725</v>
      </c>
    </row>
    <row r="870" spans="1:14">
      <c r="A870" s="21">
        <v>1</v>
      </c>
      <c r="B870" s="36">
        <v>38</v>
      </c>
      <c r="C870" s="37">
        <v>28</v>
      </c>
      <c r="D870" s="37">
        <v>3</v>
      </c>
      <c r="E870" s="37">
        <v>0</v>
      </c>
      <c r="F870" s="37">
        <v>0</v>
      </c>
      <c r="G870" s="37">
        <v>0</v>
      </c>
      <c r="H870" s="37">
        <v>7151.0919999999996</v>
      </c>
      <c r="I870" s="42">
        <f>SUMPRODUCT($A$7:$G$7,Table7[[#This Row],[co-oif]:[southeast]])</f>
        <v>8299.5879375694149</v>
      </c>
      <c r="J870" s="37">
        <f>ABS((Table7[[#This Row],[charges($)]]-Table7[[#This Row],[new charge]])/Table7[[#This Row],[charges($)]])</f>
        <v>0.16060427380453438</v>
      </c>
      <c r="L870" s="26">
        <v>836</v>
      </c>
      <c r="M870" s="26">
        <v>10812.161309476511</v>
      </c>
      <c r="N870" s="26">
        <v>-3651.8310094765111</v>
      </c>
    </row>
    <row r="871" spans="1:14">
      <c r="A871" s="21">
        <v>1</v>
      </c>
      <c r="B871" s="34">
        <v>55</v>
      </c>
      <c r="C871" s="35">
        <v>33.534999999999997</v>
      </c>
      <c r="D871" s="35">
        <v>2</v>
      </c>
      <c r="E871" s="35">
        <v>0</v>
      </c>
      <c r="F871" s="35">
        <v>0</v>
      </c>
      <c r="G871" s="35">
        <v>0</v>
      </c>
      <c r="H871" s="35">
        <v>12269.68865</v>
      </c>
      <c r="I871" s="42">
        <f>SUMPRODUCT($A$7:$G$7,Table7[[#This Row],[co-oif]:[southeast]])</f>
        <v>14048.458461597849</v>
      </c>
      <c r="J871" s="37">
        <f>ABS((Table7[[#This Row],[charges($)]]-Table7[[#This Row],[new charge]])/Table7[[#This Row],[charges($)]])</f>
        <v>0.14497269346747843</v>
      </c>
      <c r="L871" s="26">
        <v>837</v>
      </c>
      <c r="M871" s="26">
        <v>7418.2914886568124</v>
      </c>
      <c r="N871" s="26">
        <v>-3016.0584886568122</v>
      </c>
    </row>
    <row r="872" spans="1:14">
      <c r="A872" s="21">
        <v>1</v>
      </c>
      <c r="B872" s="36">
        <v>36</v>
      </c>
      <c r="C872" s="37">
        <v>19.855</v>
      </c>
      <c r="D872" s="37">
        <v>0</v>
      </c>
      <c r="E872" s="37">
        <v>0</v>
      </c>
      <c r="F872" s="37">
        <v>0</v>
      </c>
      <c r="G872" s="37">
        <v>0</v>
      </c>
      <c r="H872" s="37">
        <v>5458.0464499999998</v>
      </c>
      <c r="I872" s="42">
        <f>SUMPRODUCT($A$7:$G$7,Table7[[#This Row],[co-oif]:[southeast]])</f>
        <v>3658.4817426297859</v>
      </c>
      <c r="J872" s="37">
        <f>ABS((Table7[[#This Row],[charges($)]]-Table7[[#This Row],[new charge]])/Table7[[#This Row],[charges($)]])</f>
        <v>0.32970857317826857</v>
      </c>
      <c r="L872" s="26">
        <v>838</v>
      </c>
      <c r="M872" s="26">
        <v>11622.56652229865</v>
      </c>
      <c r="N872" s="26">
        <v>35.152377701349906</v>
      </c>
    </row>
    <row r="873" spans="1:14">
      <c r="A873" s="21">
        <v>1</v>
      </c>
      <c r="B873" s="34">
        <v>51</v>
      </c>
      <c r="C873" s="35">
        <v>25.4</v>
      </c>
      <c r="D873" s="35">
        <v>0</v>
      </c>
      <c r="E873" s="35">
        <v>1</v>
      </c>
      <c r="F873" s="35">
        <v>0</v>
      </c>
      <c r="G873" s="35">
        <v>0</v>
      </c>
      <c r="H873" s="35">
        <v>8782.4689999999991</v>
      </c>
      <c r="I873" s="42">
        <f>SUMPRODUCT($A$7:$G$7,Table7[[#This Row],[co-oif]:[southeast]])</f>
        <v>9236.4361050379266</v>
      </c>
      <c r="J873" s="37">
        <f>ABS((Table7[[#This Row],[charges($)]]-Table7[[#This Row],[new charge]])/Table7[[#This Row],[charges($)]])</f>
        <v>5.1690146021344058E-2</v>
      </c>
      <c r="L873" s="26">
        <v>839</v>
      </c>
      <c r="M873" s="26">
        <v>5545.0232039691045</v>
      </c>
      <c r="N873" s="26">
        <v>857.26814603089588</v>
      </c>
    </row>
    <row r="874" spans="1:14">
      <c r="A874" s="21">
        <v>1</v>
      </c>
      <c r="B874" s="36">
        <v>40</v>
      </c>
      <c r="C874" s="37">
        <v>29.9</v>
      </c>
      <c r="D874" s="37">
        <v>2</v>
      </c>
      <c r="E874" s="37">
        <v>1</v>
      </c>
      <c r="F874" s="37">
        <v>0</v>
      </c>
      <c r="G874" s="37">
        <v>0</v>
      </c>
      <c r="H874" s="37">
        <v>6600.3609999999999</v>
      </c>
      <c r="I874" s="42">
        <f>SUMPRODUCT($A$7:$G$7,Table7[[#This Row],[co-oif]:[southeast]])</f>
        <v>8849.9915672299376</v>
      </c>
      <c r="J874" s="37">
        <f>ABS((Table7[[#This Row],[charges($)]]-Table7[[#This Row],[new charge]])/Table7[[#This Row],[charges($)]])</f>
        <v>0.3408344736340842</v>
      </c>
      <c r="L874" s="26">
        <v>840</v>
      </c>
      <c r="M874" s="26">
        <v>13408.878440069677</v>
      </c>
      <c r="N874" s="26">
        <v>-786.69894006967661</v>
      </c>
    </row>
    <row r="875" spans="1:14">
      <c r="A875" s="21">
        <v>1</v>
      </c>
      <c r="B875" s="34">
        <v>18</v>
      </c>
      <c r="C875" s="35">
        <v>37.29</v>
      </c>
      <c r="D875" s="35">
        <v>0</v>
      </c>
      <c r="E875" s="35">
        <v>1</v>
      </c>
      <c r="F875" s="35">
        <v>0</v>
      </c>
      <c r="G875" s="35">
        <v>1</v>
      </c>
      <c r="H875" s="35">
        <v>1141.4450999999999</v>
      </c>
      <c r="I875" s="42">
        <f>SUMPRODUCT($A$7:$G$7,Table7[[#This Row],[co-oif]:[southeast]])</f>
        <v>4146.5251554587048</v>
      </c>
      <c r="J875" s="37">
        <f>ABS((Table7[[#This Row],[charges($)]]-Table7[[#This Row],[new charge]])/Table7[[#This Row],[charges($)]])</f>
        <v>2.6326978454405778</v>
      </c>
      <c r="L875" s="26">
        <v>841</v>
      </c>
      <c r="M875" s="26">
        <v>3429.3864346662576</v>
      </c>
      <c r="N875" s="26">
        <v>-1903.0744346662577</v>
      </c>
    </row>
    <row r="876" spans="1:14">
      <c r="A876" s="21">
        <v>1</v>
      </c>
      <c r="B876" s="36">
        <v>57</v>
      </c>
      <c r="C876" s="37">
        <v>43.7</v>
      </c>
      <c r="D876" s="37">
        <v>1</v>
      </c>
      <c r="E876" s="37">
        <v>1</v>
      </c>
      <c r="F876" s="37">
        <v>0</v>
      </c>
      <c r="G876" s="37">
        <v>0</v>
      </c>
      <c r="H876" s="37">
        <v>11576.13</v>
      </c>
      <c r="I876" s="42">
        <f>SUMPRODUCT($A$7:$G$7,Table7[[#This Row],[co-oif]:[southeast]])</f>
        <v>17359.067478464847</v>
      </c>
      <c r="J876" s="37">
        <f>ABS((Table7[[#This Row],[charges($)]]-Table7[[#This Row],[new charge]])/Table7[[#This Row],[charges($)]])</f>
        <v>0.49955706081953538</v>
      </c>
      <c r="L876" s="26">
        <v>842</v>
      </c>
      <c r="M876" s="26">
        <v>11058.832462086742</v>
      </c>
      <c r="N876" s="26">
        <v>1265.1035379132572</v>
      </c>
    </row>
    <row r="877" spans="1:14">
      <c r="A877" s="21">
        <v>1</v>
      </c>
      <c r="B877" s="34">
        <v>61</v>
      </c>
      <c r="C877" s="35">
        <v>23.655000000000001</v>
      </c>
      <c r="D877" s="35">
        <v>0</v>
      </c>
      <c r="E877" s="35">
        <v>1</v>
      </c>
      <c r="F877" s="35">
        <v>0</v>
      </c>
      <c r="G877" s="35">
        <v>0</v>
      </c>
      <c r="H877" s="35">
        <v>13129.603450000001</v>
      </c>
      <c r="I877" s="42">
        <f>SUMPRODUCT($A$7:$G$7,Table7[[#This Row],[co-oif]:[southeast]])</f>
        <v>11223.883615853529</v>
      </c>
      <c r="J877" s="37">
        <f>ABS((Table7[[#This Row],[charges($)]]-Table7[[#This Row],[new charge]])/Table7[[#This Row],[charges($)]])</f>
        <v>0.14514679300131275</v>
      </c>
      <c r="L877" s="26">
        <v>843</v>
      </c>
      <c r="M877" s="26">
        <v>28858.633996055407</v>
      </c>
      <c r="N877" s="26">
        <v>7162.3772039445939</v>
      </c>
    </row>
    <row r="878" spans="1:14">
      <c r="A878" s="21">
        <v>1</v>
      </c>
      <c r="B878" s="36">
        <v>25</v>
      </c>
      <c r="C878" s="37">
        <v>24.3</v>
      </c>
      <c r="D878" s="37">
        <v>3</v>
      </c>
      <c r="E878" s="37">
        <v>0</v>
      </c>
      <c r="F878" s="37">
        <v>0</v>
      </c>
      <c r="G878" s="37">
        <v>0</v>
      </c>
      <c r="H878" s="37">
        <v>4391.652</v>
      </c>
      <c r="I878" s="42">
        <f>SUMPRODUCT($A$7:$G$7,Table7[[#This Row],[co-oif]:[southeast]])</f>
        <v>3722.6471470672923</v>
      </c>
      <c r="J878" s="37">
        <f>ABS((Table7[[#This Row],[charges($)]]-Table7[[#This Row],[new charge]])/Table7[[#This Row],[charges($)]])</f>
        <v>0.15233557962532271</v>
      </c>
      <c r="L878" s="26">
        <v>844</v>
      </c>
      <c r="M878" s="26">
        <v>35667.532498875888</v>
      </c>
      <c r="N878" s="26">
        <v>-8133.6195988758882</v>
      </c>
    </row>
    <row r="879" spans="1:14">
      <c r="A879" s="21">
        <v>1</v>
      </c>
      <c r="B879" s="34">
        <v>50</v>
      </c>
      <c r="C879" s="35">
        <v>36.200000000000003</v>
      </c>
      <c r="D879" s="35">
        <v>0</v>
      </c>
      <c r="E879" s="35">
        <v>1</v>
      </c>
      <c r="F879" s="35">
        <v>0</v>
      </c>
      <c r="G879" s="35">
        <v>0</v>
      </c>
      <c r="H879" s="35">
        <v>8457.8179999999993</v>
      </c>
      <c r="I879" s="42">
        <f>SUMPRODUCT($A$7:$G$7,Table7[[#This Row],[co-oif]:[southeast]])</f>
        <v>12586.21674315931</v>
      </c>
      <c r="J879" s="37">
        <f>ABS((Table7[[#This Row],[charges($)]]-Table7[[#This Row],[new charge]])/Table7[[#This Row],[charges($)]])</f>
        <v>0.48811628994136674</v>
      </c>
      <c r="L879" s="26">
        <v>845</v>
      </c>
      <c r="M879" s="26">
        <v>11452.020964485017</v>
      </c>
      <c r="N879" s="26">
        <v>-1379.9659144850157</v>
      </c>
    </row>
    <row r="880" spans="1:14">
      <c r="A880" s="21">
        <v>1</v>
      </c>
      <c r="B880" s="36">
        <v>26</v>
      </c>
      <c r="C880" s="37">
        <v>29.48</v>
      </c>
      <c r="D880" s="37">
        <v>1</v>
      </c>
      <c r="E880" s="37">
        <v>0</v>
      </c>
      <c r="F880" s="37">
        <v>0</v>
      </c>
      <c r="G880" s="37">
        <v>1</v>
      </c>
      <c r="H880" s="37">
        <v>3392.3652000000002</v>
      </c>
      <c r="I880" s="42">
        <f>SUMPRODUCT($A$7:$G$7,Table7[[#This Row],[co-oif]:[southeast]])</f>
        <v>4192.6125408225025</v>
      </c>
      <c r="J880" s="37">
        <f>ABS((Table7[[#This Row],[charges($)]]-Table7[[#This Row],[new charge]])/Table7[[#This Row],[charges($)]])</f>
        <v>0.23589657765104485</v>
      </c>
      <c r="L880" s="26">
        <v>846</v>
      </c>
      <c r="M880" s="26">
        <v>37320.259158947869</v>
      </c>
      <c r="N880" s="26">
        <v>7688.6963410521275</v>
      </c>
    </row>
    <row r="881" spans="1:14">
      <c r="A881" s="21">
        <v>1</v>
      </c>
      <c r="B881" s="34">
        <v>42</v>
      </c>
      <c r="C881" s="35">
        <v>24.86</v>
      </c>
      <c r="D881" s="35">
        <v>0</v>
      </c>
      <c r="E881" s="35">
        <v>1</v>
      </c>
      <c r="F881" s="35">
        <v>0</v>
      </c>
      <c r="G881" s="35">
        <v>1</v>
      </c>
      <c r="H881" s="35">
        <v>5966.8873999999996</v>
      </c>
      <c r="I881" s="42">
        <f>SUMPRODUCT($A$7:$G$7,Table7[[#This Row],[co-oif]:[southeast]])</f>
        <v>6163.8749465273777</v>
      </c>
      <c r="J881" s="37">
        <f>ABS((Table7[[#This Row],[charges($)]]-Table7[[#This Row],[new charge]])/Table7[[#This Row],[charges($)]])</f>
        <v>3.3013451289088863E-2</v>
      </c>
      <c r="L881" s="26">
        <v>847</v>
      </c>
      <c r="M881" s="26">
        <v>12773.480758332329</v>
      </c>
      <c r="N881" s="26">
        <v>-2900.7797583323299</v>
      </c>
    </row>
    <row r="882" spans="1:14">
      <c r="A882" s="21">
        <v>1</v>
      </c>
      <c r="B882" s="36">
        <v>43</v>
      </c>
      <c r="C882" s="37">
        <v>30.1</v>
      </c>
      <c r="D882" s="37">
        <v>1</v>
      </c>
      <c r="E882" s="37">
        <v>1</v>
      </c>
      <c r="F882" s="37">
        <v>0</v>
      </c>
      <c r="G882" s="37">
        <v>0</v>
      </c>
      <c r="H882" s="37">
        <v>6849.0259999999998</v>
      </c>
      <c r="I882" s="42">
        <f>SUMPRODUCT($A$7:$G$7,Table7[[#This Row],[co-oif]:[southeast]])</f>
        <v>9218.8702401586506</v>
      </c>
      <c r="J882" s="37">
        <f>ABS((Table7[[#This Row],[charges($)]]-Table7[[#This Row],[new charge]])/Table7[[#This Row],[charges($)]])</f>
        <v>0.34601186214779311</v>
      </c>
      <c r="L882" s="26">
        <v>848</v>
      </c>
      <c r="M882" s="26">
        <v>10272.187227602826</v>
      </c>
      <c r="N882" s="26">
        <v>-7834.1320276028264</v>
      </c>
    </row>
    <row r="883" spans="1:14">
      <c r="A883" s="21">
        <v>1</v>
      </c>
      <c r="B883" s="34">
        <v>44</v>
      </c>
      <c r="C883" s="35">
        <v>21.85</v>
      </c>
      <c r="D883" s="35">
        <v>3</v>
      </c>
      <c r="E883" s="35">
        <v>1</v>
      </c>
      <c r="F883" s="35">
        <v>0</v>
      </c>
      <c r="G883" s="35">
        <v>0</v>
      </c>
      <c r="H883" s="35">
        <v>8891.1394999999993</v>
      </c>
      <c r="I883" s="42">
        <f>SUMPRODUCT($A$7:$G$7,Table7[[#This Row],[co-oif]:[southeast]])</f>
        <v>7658.651450226891</v>
      </c>
      <c r="J883" s="37">
        <f>ABS((Table7[[#This Row],[charges($)]]-Table7[[#This Row],[new charge]])/Table7[[#This Row],[charges($)]])</f>
        <v>0.13861980793048048</v>
      </c>
      <c r="L883" s="26">
        <v>849</v>
      </c>
      <c r="M883" s="26">
        <v>2762.9634121859681</v>
      </c>
      <c r="N883" s="26">
        <v>211.16258781403212</v>
      </c>
    </row>
    <row r="884" spans="1:14">
      <c r="A884" s="21">
        <v>1</v>
      </c>
      <c r="B884" s="36">
        <v>23</v>
      </c>
      <c r="C884" s="37">
        <v>28.12</v>
      </c>
      <c r="D884" s="37">
        <v>0</v>
      </c>
      <c r="E884" s="37">
        <v>0</v>
      </c>
      <c r="F884" s="37">
        <v>0</v>
      </c>
      <c r="G884" s="37">
        <v>0</v>
      </c>
      <c r="H884" s="37">
        <v>2690.1138000000001</v>
      </c>
      <c r="I884" s="42">
        <f>SUMPRODUCT($A$7:$G$7,Table7[[#This Row],[co-oif]:[southeast]])</f>
        <v>3077.4099730502758</v>
      </c>
      <c r="J884" s="37">
        <f>ABS((Table7[[#This Row],[charges($)]]-Table7[[#This Row],[new charge]])/Table7[[#This Row],[charges($)]])</f>
        <v>0.14397018187493618</v>
      </c>
      <c r="L884" s="26">
        <v>850</v>
      </c>
      <c r="M884" s="26">
        <v>12727.499572875095</v>
      </c>
      <c r="N884" s="26">
        <v>-2125.867322875094</v>
      </c>
    </row>
    <row r="885" spans="1:14">
      <c r="A885" s="21">
        <v>1</v>
      </c>
      <c r="B885" s="34">
        <v>49</v>
      </c>
      <c r="C885" s="35">
        <v>27.1</v>
      </c>
      <c r="D885" s="35">
        <v>1</v>
      </c>
      <c r="E885" s="35">
        <v>0</v>
      </c>
      <c r="F885" s="35">
        <v>0</v>
      </c>
      <c r="G885" s="35">
        <v>0</v>
      </c>
      <c r="H885" s="35">
        <v>26140.3603</v>
      </c>
      <c r="I885" s="42">
        <f>SUMPRODUCT($A$7:$G$7,Table7[[#This Row],[co-oif]:[southeast]])</f>
        <v>9888.2997946687883</v>
      </c>
      <c r="J885" s="37">
        <f>ABS((Table7[[#This Row],[charges($)]]-Table7[[#This Row],[new charge]])/Table7[[#This Row],[charges($)]])</f>
        <v>0.62172289589027629</v>
      </c>
      <c r="L885" s="26">
        <v>851</v>
      </c>
      <c r="M885" s="26">
        <v>31430.079536582649</v>
      </c>
      <c r="N885" s="26">
        <v>5840.0716634173514</v>
      </c>
    </row>
    <row r="886" spans="1:14">
      <c r="A886" s="21">
        <v>1</v>
      </c>
      <c r="B886" s="36">
        <v>33</v>
      </c>
      <c r="C886" s="37">
        <v>33.44</v>
      </c>
      <c r="D886" s="37">
        <v>5</v>
      </c>
      <c r="E886" s="37">
        <v>1</v>
      </c>
      <c r="F886" s="37">
        <v>0</v>
      </c>
      <c r="G886" s="37">
        <v>1</v>
      </c>
      <c r="H886" s="37">
        <v>6653.7885999999999</v>
      </c>
      <c r="I886" s="42">
        <f>SUMPRODUCT($A$7:$G$7,Table7[[#This Row],[co-oif]:[southeast]])</f>
        <v>9060.9764222924987</v>
      </c>
      <c r="J886" s="37">
        <f>ABS((Table7[[#This Row],[charges($)]]-Table7[[#This Row],[new charge]])/Table7[[#This Row],[charges($)]])</f>
        <v>0.36177702163433612</v>
      </c>
      <c r="L886" s="26">
        <v>852</v>
      </c>
      <c r="M886" s="26">
        <v>15048.950828232311</v>
      </c>
      <c r="N886" s="26">
        <v>-929.33082823231052</v>
      </c>
    </row>
    <row r="887" spans="1:14">
      <c r="A887" s="21">
        <v>1</v>
      </c>
      <c r="B887" s="34">
        <v>41</v>
      </c>
      <c r="C887" s="35">
        <v>28.8</v>
      </c>
      <c r="D887" s="35">
        <v>1</v>
      </c>
      <c r="E887" s="35">
        <v>1</v>
      </c>
      <c r="F887" s="35">
        <v>0</v>
      </c>
      <c r="G887" s="35">
        <v>0</v>
      </c>
      <c r="H887" s="35">
        <v>6282.2349999999997</v>
      </c>
      <c r="I887" s="42">
        <f>SUMPRODUCT($A$7:$G$7,Table7[[#This Row],[co-oif]:[southeast]])</f>
        <v>8270.6755131312275</v>
      </c>
      <c r="J887" s="37">
        <f>ABS((Table7[[#This Row],[charges($)]]-Table7[[#This Row],[new charge]])/Table7[[#This Row],[charges($)]])</f>
        <v>0.31651800881871306</v>
      </c>
      <c r="L887" s="26">
        <v>853</v>
      </c>
      <c r="M887" s="26">
        <v>35329.596349533691</v>
      </c>
      <c r="N887" s="26">
        <v>6782.0683504663102</v>
      </c>
    </row>
    <row r="888" spans="1:14">
      <c r="A888" s="21">
        <v>1</v>
      </c>
      <c r="B888" s="36">
        <v>37</v>
      </c>
      <c r="C888" s="37">
        <v>29.5</v>
      </c>
      <c r="D888" s="37">
        <v>2</v>
      </c>
      <c r="E888" s="37">
        <v>0</v>
      </c>
      <c r="F888" s="37">
        <v>0</v>
      </c>
      <c r="G888" s="37">
        <v>0</v>
      </c>
      <c r="H888" s="37">
        <v>6311.9520000000002</v>
      </c>
      <c r="I888" s="42">
        <f>SUMPRODUCT($A$7:$G$7,Table7[[#This Row],[co-oif]:[southeast]])</f>
        <v>8074.5334190089443</v>
      </c>
      <c r="J888" s="37">
        <f>ABS((Table7[[#This Row],[charges($)]]-Table7[[#This Row],[new charge]])/Table7[[#This Row],[charges($)]])</f>
        <v>0.27924506064192883</v>
      </c>
      <c r="L888" s="26">
        <v>854</v>
      </c>
      <c r="M888" s="26">
        <v>10266.586455629487</v>
      </c>
      <c r="N888" s="26">
        <v>1463.0930443705129</v>
      </c>
    </row>
    <row r="889" spans="1:14">
      <c r="A889" s="21">
        <v>1</v>
      </c>
      <c r="B889" s="34">
        <v>22</v>
      </c>
      <c r="C889" s="35">
        <v>34.799999999999997</v>
      </c>
      <c r="D889" s="35">
        <v>3</v>
      </c>
      <c r="E889" s="35">
        <v>1</v>
      </c>
      <c r="F889" s="35">
        <v>0</v>
      </c>
      <c r="G889" s="35">
        <v>0</v>
      </c>
      <c r="H889" s="35">
        <v>3443.0639999999999</v>
      </c>
      <c r="I889" s="42">
        <f>SUMPRODUCT($A$7:$G$7,Table7[[#This Row],[co-oif]:[southeast]])</f>
        <v>6329.0051336725064</v>
      </c>
      <c r="J889" s="37">
        <f>ABS((Table7[[#This Row],[charges($)]]-Table7[[#This Row],[new charge]])/Table7[[#This Row],[charges($)]])</f>
        <v>0.83818980235990581</v>
      </c>
      <c r="L889" s="26">
        <v>855</v>
      </c>
      <c r="M889" s="26">
        <v>33605.234713796046</v>
      </c>
      <c r="N889" s="26">
        <v>-9498.3221637960451</v>
      </c>
    </row>
    <row r="890" spans="1:14">
      <c r="A890" s="21">
        <v>1</v>
      </c>
      <c r="B890" s="36">
        <v>23</v>
      </c>
      <c r="C890" s="37">
        <v>27.36</v>
      </c>
      <c r="D890" s="37">
        <v>1</v>
      </c>
      <c r="E890" s="37">
        <v>1</v>
      </c>
      <c r="F890" s="37">
        <v>0</v>
      </c>
      <c r="G890" s="37">
        <v>0</v>
      </c>
      <c r="H890" s="37">
        <v>2789.0574000000001</v>
      </c>
      <c r="I890" s="42">
        <f>SUMPRODUCT($A$7:$G$7,Table7[[#This Row],[co-oif]:[southeast]])</f>
        <v>3163.3848298648577</v>
      </c>
      <c r="J890" s="37">
        <f>ABS((Table7[[#This Row],[charges($)]]-Table7[[#This Row],[new charge]])/Table7[[#This Row],[charges($)]])</f>
        <v>0.13421288133577228</v>
      </c>
      <c r="L890" s="26">
        <v>856</v>
      </c>
      <c r="M890" s="26">
        <v>2800.6114672784306</v>
      </c>
      <c r="N890" s="26">
        <v>-925.26746727843056</v>
      </c>
    </row>
    <row r="891" spans="1:14">
      <c r="A891" s="21">
        <v>1</v>
      </c>
      <c r="B891" s="34">
        <v>21</v>
      </c>
      <c r="C891" s="35">
        <v>22.135000000000002</v>
      </c>
      <c r="D891" s="35">
        <v>0</v>
      </c>
      <c r="E891" s="35">
        <v>0</v>
      </c>
      <c r="F891" s="35">
        <v>0</v>
      </c>
      <c r="G891" s="35">
        <v>0</v>
      </c>
      <c r="H891" s="35">
        <v>2585.8506499999999</v>
      </c>
      <c r="I891" s="42">
        <f>SUMPRODUCT($A$7:$G$7,Table7[[#This Row],[co-oif]:[southeast]])</f>
        <v>564.59791522281557</v>
      </c>
      <c r="J891" s="37">
        <f>ABS((Table7[[#This Row],[charges($)]]-Table7[[#This Row],[new charge]])/Table7[[#This Row],[charges($)]])</f>
        <v>0.7816587298950094</v>
      </c>
      <c r="L891" s="26">
        <v>857</v>
      </c>
      <c r="M891" s="26">
        <v>34456.418997118082</v>
      </c>
      <c r="N891" s="26">
        <v>6517.7459028819212</v>
      </c>
    </row>
    <row r="892" spans="1:14">
      <c r="A892" s="21">
        <v>1</v>
      </c>
      <c r="B892" s="36">
        <v>51</v>
      </c>
      <c r="C892" s="37">
        <v>37.049999999999997</v>
      </c>
      <c r="D892" s="37">
        <v>3</v>
      </c>
      <c r="E892" s="37">
        <v>0</v>
      </c>
      <c r="F892" s="37">
        <v>1</v>
      </c>
      <c r="G892" s="37">
        <v>0</v>
      </c>
      <c r="H892" s="37">
        <v>46255.112500000003</v>
      </c>
      <c r="I892" s="42">
        <f>SUMPRODUCT($A$7:$G$7,Table7[[#This Row],[co-oif]:[southeast]])</f>
        <v>38529.260673091223</v>
      </c>
      <c r="J892" s="37">
        <f>ABS((Table7[[#This Row],[charges($)]]-Table7[[#This Row],[new charge]])/Table7[[#This Row],[charges($)]])</f>
        <v>0.16702698165329896</v>
      </c>
      <c r="L892" s="26">
        <v>858</v>
      </c>
      <c r="M892" s="26">
        <v>25995.777721566505</v>
      </c>
      <c r="N892" s="26">
        <v>-10177.792021566505</v>
      </c>
    </row>
    <row r="893" spans="1:14">
      <c r="A893" s="21">
        <v>1</v>
      </c>
      <c r="B893" s="34">
        <v>25</v>
      </c>
      <c r="C893" s="35">
        <v>26.695</v>
      </c>
      <c r="D893" s="35">
        <v>4</v>
      </c>
      <c r="E893" s="35">
        <v>1</v>
      </c>
      <c r="F893" s="35">
        <v>0</v>
      </c>
      <c r="G893" s="35">
        <v>0</v>
      </c>
      <c r="H893" s="35">
        <v>4877.9810500000003</v>
      </c>
      <c r="I893" s="42">
        <f>SUMPRODUCT($A$7:$G$7,Table7[[#This Row],[co-oif]:[southeast]])</f>
        <v>4862.2757239830717</v>
      </c>
      <c r="J893" s="37">
        <f>ABS((Table7[[#This Row],[charges($)]]-Table7[[#This Row],[new charge]])/Table7[[#This Row],[charges($)]])</f>
        <v>3.2196365373187877E-3</v>
      </c>
      <c r="L893" s="26">
        <v>859</v>
      </c>
      <c r="M893" s="26">
        <v>4853.9898677506517</v>
      </c>
      <c r="N893" s="26">
        <v>13364.171522249349</v>
      </c>
    </row>
    <row r="894" spans="1:14">
      <c r="A894" s="21">
        <v>1</v>
      </c>
      <c r="B894" s="36">
        <v>32</v>
      </c>
      <c r="C894" s="37">
        <v>28.93</v>
      </c>
      <c r="D894" s="37">
        <v>1</v>
      </c>
      <c r="E894" s="37">
        <v>1</v>
      </c>
      <c r="F894" s="37">
        <v>1</v>
      </c>
      <c r="G894" s="37">
        <v>1</v>
      </c>
      <c r="H894" s="37">
        <v>19719.6947</v>
      </c>
      <c r="I894" s="42">
        <f>SUMPRODUCT($A$7:$G$7,Table7[[#This Row],[co-oif]:[southeast]])</f>
        <v>29287.898784561567</v>
      </c>
      <c r="J894" s="37">
        <f>ABS((Table7[[#This Row],[charges($)]]-Table7[[#This Row],[new charge]])/Table7[[#This Row],[charges($)]])</f>
        <v>0.48521055879032277</v>
      </c>
      <c r="L894" s="26">
        <v>860</v>
      </c>
      <c r="M894" s="26">
        <v>11680.26451302307</v>
      </c>
      <c r="N894" s="26">
        <v>-714.81851302307041</v>
      </c>
    </row>
    <row r="895" spans="1:14">
      <c r="A895" s="21">
        <v>1</v>
      </c>
      <c r="B895" s="34">
        <v>57</v>
      </c>
      <c r="C895" s="35">
        <v>28.975000000000001</v>
      </c>
      <c r="D895" s="35">
        <v>0</v>
      </c>
      <c r="E895" s="35">
        <v>1</v>
      </c>
      <c r="F895" s="35">
        <v>1</v>
      </c>
      <c r="G895" s="35">
        <v>0</v>
      </c>
      <c r="H895" s="35">
        <v>27218.437249999999</v>
      </c>
      <c r="I895" s="42">
        <f>SUMPRODUCT($A$7:$G$7,Table7[[#This Row],[co-oif]:[southeast]])</f>
        <v>35838.511387534716</v>
      </c>
      <c r="J895" s="37">
        <f>ABS((Table7[[#This Row],[charges($)]]-Table7[[#This Row],[new charge]])/Table7[[#This Row],[charges($)]])</f>
        <v>0.3166998185222672</v>
      </c>
      <c r="L895" s="26">
        <v>861</v>
      </c>
      <c r="M895" s="26">
        <v>37985.295453185616</v>
      </c>
      <c r="N895" s="26">
        <v>8128.2155468143828</v>
      </c>
    </row>
    <row r="896" spans="1:14">
      <c r="A896" s="21">
        <v>1</v>
      </c>
      <c r="B896" s="36">
        <v>36</v>
      </c>
      <c r="C896" s="37">
        <v>30.02</v>
      </c>
      <c r="D896" s="37">
        <v>0</v>
      </c>
      <c r="E896" s="37">
        <v>0</v>
      </c>
      <c r="F896" s="37">
        <v>0</v>
      </c>
      <c r="G896" s="37">
        <v>0</v>
      </c>
      <c r="H896" s="37">
        <v>5272.1758</v>
      </c>
      <c r="I896" s="42">
        <f>SUMPRODUCT($A$7:$G$7,Table7[[#This Row],[co-oif]:[southeast]])</f>
        <v>7053.2171039067052</v>
      </c>
      <c r="J896" s="37">
        <f>ABS((Table7[[#This Row],[charges($)]]-Table7[[#This Row],[new charge]])/Table7[[#This Row],[charges($)]])</f>
        <v>0.33781902794415641</v>
      </c>
      <c r="L896" s="26">
        <v>862</v>
      </c>
      <c r="M896" s="26">
        <v>8299.5879375694149</v>
      </c>
      <c r="N896" s="26">
        <v>-1148.4959375694152</v>
      </c>
    </row>
    <row r="897" spans="1:14">
      <c r="A897" s="21">
        <v>1</v>
      </c>
      <c r="B897" s="34">
        <v>22</v>
      </c>
      <c r="C897" s="35">
        <v>39.5</v>
      </c>
      <c r="D897" s="35">
        <v>0</v>
      </c>
      <c r="E897" s="35">
        <v>1</v>
      </c>
      <c r="F897" s="35">
        <v>0</v>
      </c>
      <c r="G897" s="35">
        <v>0</v>
      </c>
      <c r="H897" s="35">
        <v>1682.597</v>
      </c>
      <c r="I897" s="42">
        <f>SUMPRODUCT($A$7:$G$7,Table7[[#This Row],[co-oif]:[southeast]])</f>
        <v>6491.6981660989186</v>
      </c>
      <c r="J897" s="37">
        <f>ABS((Table7[[#This Row],[charges($)]]-Table7[[#This Row],[new charge]])/Table7[[#This Row],[charges($)]])</f>
        <v>2.8581420067306187</v>
      </c>
      <c r="L897" s="26">
        <v>863</v>
      </c>
      <c r="M897" s="26">
        <v>14048.458461597849</v>
      </c>
      <c r="N897" s="26">
        <v>-1778.7698115978492</v>
      </c>
    </row>
    <row r="898" spans="1:14">
      <c r="A898" s="21">
        <v>1</v>
      </c>
      <c r="B898" s="36">
        <v>57</v>
      </c>
      <c r="C898" s="37">
        <v>33.630000000000003</v>
      </c>
      <c r="D898" s="37">
        <v>1</v>
      </c>
      <c r="E898" s="37">
        <v>1</v>
      </c>
      <c r="F898" s="37">
        <v>0</v>
      </c>
      <c r="G898" s="37">
        <v>0</v>
      </c>
      <c r="H898" s="37">
        <v>11945.1327</v>
      </c>
      <c r="I898" s="42">
        <f>SUMPRODUCT($A$7:$G$7,Table7[[#This Row],[co-oif]:[southeast]])</f>
        <v>13996.058615891448</v>
      </c>
      <c r="J898" s="37">
        <f>ABS((Table7[[#This Row],[charges($)]]-Table7[[#This Row],[new charge]])/Table7[[#This Row],[charges($)]])</f>
        <v>0.17169553218035397</v>
      </c>
      <c r="L898" s="26">
        <v>864</v>
      </c>
      <c r="M898" s="26">
        <v>3658.4817426297859</v>
      </c>
      <c r="N898" s="26">
        <v>1799.5647073702139</v>
      </c>
    </row>
    <row r="899" spans="1:14">
      <c r="A899" s="21">
        <v>1</v>
      </c>
      <c r="B899" s="34">
        <v>64</v>
      </c>
      <c r="C899" s="35">
        <v>26.885000000000002</v>
      </c>
      <c r="D899" s="35">
        <v>0</v>
      </c>
      <c r="E899" s="35">
        <v>0</v>
      </c>
      <c r="F899" s="35">
        <v>1</v>
      </c>
      <c r="G899" s="35">
        <v>0</v>
      </c>
      <c r="H899" s="35">
        <v>29330.98315</v>
      </c>
      <c r="I899" s="42">
        <f>SUMPRODUCT($A$7:$G$7,Table7[[#This Row],[co-oif]:[southeast]])</f>
        <v>37068.868723062944</v>
      </c>
      <c r="J899" s="37">
        <f>ABS((Table7[[#This Row],[charges($)]]-Table7[[#This Row],[new charge]])/Table7[[#This Row],[charges($)]])</f>
        <v>0.2638126902699115</v>
      </c>
      <c r="L899" s="26">
        <v>865</v>
      </c>
      <c r="M899" s="26">
        <v>9236.4361050379266</v>
      </c>
      <c r="N899" s="26">
        <v>-453.96710503792747</v>
      </c>
    </row>
    <row r="900" spans="1:14">
      <c r="A900" s="21">
        <v>1</v>
      </c>
      <c r="B900" s="36">
        <v>36</v>
      </c>
      <c r="C900" s="37">
        <v>29.04</v>
      </c>
      <c r="D900" s="37">
        <v>4</v>
      </c>
      <c r="E900" s="37">
        <v>0</v>
      </c>
      <c r="F900" s="37">
        <v>0</v>
      </c>
      <c r="G900" s="37">
        <v>1</v>
      </c>
      <c r="H900" s="37">
        <v>7243.8136000000004</v>
      </c>
      <c r="I900" s="42">
        <f>SUMPRODUCT($A$7:$G$7,Table7[[#This Row],[co-oif]:[southeast]])</f>
        <v>8022.8157004185705</v>
      </c>
      <c r="J900" s="37">
        <f>ABS((Table7[[#This Row],[charges($)]]-Table7[[#This Row],[new charge]])/Table7[[#This Row],[charges($)]])</f>
        <v>0.10754032936719549</v>
      </c>
      <c r="L900" s="26">
        <v>866</v>
      </c>
      <c r="M900" s="26">
        <v>8849.9915672299376</v>
      </c>
      <c r="N900" s="26">
        <v>-2249.6305672299377</v>
      </c>
    </row>
    <row r="901" spans="1:14">
      <c r="A901" s="21">
        <v>1</v>
      </c>
      <c r="B901" s="34">
        <v>54</v>
      </c>
      <c r="C901" s="35">
        <v>24.035</v>
      </c>
      <c r="D901" s="35">
        <v>0</v>
      </c>
      <c r="E901" s="35">
        <v>1</v>
      </c>
      <c r="F901" s="35">
        <v>0</v>
      </c>
      <c r="G901" s="35">
        <v>0</v>
      </c>
      <c r="H901" s="35">
        <v>10422.916649999999</v>
      </c>
      <c r="I901" s="42">
        <f>SUMPRODUCT($A$7:$G$7,Table7[[#This Row],[co-oif]:[southeast]])</f>
        <v>9551.6403723982476</v>
      </c>
      <c r="J901" s="37">
        <f>ABS((Table7[[#This Row],[charges($)]]-Table7[[#This Row],[new charge]])/Table7[[#This Row],[charges($)]])</f>
        <v>8.3592367363098094E-2</v>
      </c>
      <c r="L901" s="26">
        <v>867</v>
      </c>
      <c r="M901" s="26">
        <v>4146.5251554587048</v>
      </c>
      <c r="N901" s="26">
        <v>-3005.0800554587049</v>
      </c>
    </row>
    <row r="902" spans="1:14">
      <c r="A902" s="21">
        <v>1</v>
      </c>
      <c r="B902" s="36">
        <v>47</v>
      </c>
      <c r="C902" s="37">
        <v>38.94</v>
      </c>
      <c r="D902" s="37">
        <v>2</v>
      </c>
      <c r="E902" s="37">
        <v>1</v>
      </c>
      <c r="F902" s="37">
        <v>1</v>
      </c>
      <c r="G902" s="37">
        <v>1</v>
      </c>
      <c r="H902" s="37">
        <v>44202.653599999998</v>
      </c>
      <c r="I902" s="42">
        <f>SUMPRODUCT($A$7:$G$7,Table7[[#This Row],[co-oif]:[southeast]])</f>
        <v>36955.167569950725</v>
      </c>
      <c r="J902" s="37">
        <f>ABS((Table7[[#This Row],[charges($)]]-Table7[[#This Row],[new charge]])/Table7[[#This Row],[charges($)]])</f>
        <v>0.16396042861212462</v>
      </c>
      <c r="L902" s="26">
        <v>868</v>
      </c>
      <c r="M902" s="26">
        <v>17359.067478464847</v>
      </c>
      <c r="N902" s="26">
        <v>-5782.937478464848</v>
      </c>
    </row>
    <row r="903" spans="1:14">
      <c r="A903" s="21">
        <v>1</v>
      </c>
      <c r="B903" s="34">
        <v>62</v>
      </c>
      <c r="C903" s="35">
        <v>32.11</v>
      </c>
      <c r="D903" s="35">
        <v>0</v>
      </c>
      <c r="E903" s="35">
        <v>1</v>
      </c>
      <c r="F903" s="35">
        <v>0</v>
      </c>
      <c r="G903" s="35">
        <v>0</v>
      </c>
      <c r="H903" s="35">
        <v>13555.0049</v>
      </c>
      <c r="I903" s="42">
        <f>SUMPRODUCT($A$7:$G$7,Table7[[#This Row],[co-oif]:[southeast]])</f>
        <v>14304.56332021981</v>
      </c>
      <c r="J903" s="37">
        <f>ABS((Table7[[#This Row],[charges($)]]-Table7[[#This Row],[new charge]])/Table7[[#This Row],[charges($)]])</f>
        <v>5.5297539598809717E-2</v>
      </c>
      <c r="L903" s="26">
        <v>869</v>
      </c>
      <c r="M903" s="26">
        <v>11223.883615853529</v>
      </c>
      <c r="N903" s="26">
        <v>1905.7198341464718</v>
      </c>
    </row>
    <row r="904" spans="1:14">
      <c r="A904" s="21">
        <v>1</v>
      </c>
      <c r="B904" s="36">
        <v>61</v>
      </c>
      <c r="C904" s="37">
        <v>44</v>
      </c>
      <c r="D904" s="37">
        <v>0</v>
      </c>
      <c r="E904" s="37">
        <v>0</v>
      </c>
      <c r="F904" s="37">
        <v>0</v>
      </c>
      <c r="G904" s="37">
        <v>0</v>
      </c>
      <c r="H904" s="37">
        <v>13063.883</v>
      </c>
      <c r="I904" s="42">
        <f>SUMPRODUCT($A$7:$G$7,Table7[[#This Row],[co-oif]:[southeast]])</f>
        <v>18147.554854307433</v>
      </c>
      <c r="J904" s="37">
        <f>ABS((Table7[[#This Row],[charges($)]]-Table7[[#This Row],[new charge]])/Table7[[#This Row],[charges($)]])</f>
        <v>0.38913942005661206</v>
      </c>
      <c r="L904" s="26">
        <v>870</v>
      </c>
      <c r="M904" s="26">
        <v>3722.6471470672923</v>
      </c>
      <c r="N904" s="26">
        <v>669.00485293270776</v>
      </c>
    </row>
    <row r="905" spans="1:14">
      <c r="A905" s="21">
        <v>1</v>
      </c>
      <c r="B905" s="34">
        <v>43</v>
      </c>
      <c r="C905" s="35">
        <v>20.045000000000002</v>
      </c>
      <c r="D905" s="35">
        <v>2</v>
      </c>
      <c r="E905" s="35">
        <v>0</v>
      </c>
      <c r="F905" s="35">
        <v>1</v>
      </c>
      <c r="G905" s="35">
        <v>0</v>
      </c>
      <c r="H905" s="35">
        <v>19798.054550000001</v>
      </c>
      <c r="I905" s="42">
        <f>SUMPRODUCT($A$7:$G$7,Table7[[#This Row],[co-oif]:[southeast]])</f>
        <v>30325.068931959424</v>
      </c>
      <c r="J905" s="37">
        <f>ABS((Table7[[#This Row],[charges($)]]-Table7[[#This Row],[new charge]])/Table7[[#This Row],[charges($)]])</f>
        <v>0.53171963716805815</v>
      </c>
      <c r="L905" s="26">
        <v>871</v>
      </c>
      <c r="M905" s="26">
        <v>12586.21674315931</v>
      </c>
      <c r="N905" s="26">
        <v>-4128.3987431593105</v>
      </c>
    </row>
    <row r="906" spans="1:14">
      <c r="A906" s="21">
        <v>1</v>
      </c>
      <c r="B906" s="36">
        <v>19</v>
      </c>
      <c r="C906" s="37">
        <v>25.555</v>
      </c>
      <c r="D906" s="37">
        <v>1</v>
      </c>
      <c r="E906" s="37">
        <v>1</v>
      </c>
      <c r="F906" s="37">
        <v>0</v>
      </c>
      <c r="G906" s="37">
        <v>0</v>
      </c>
      <c r="H906" s="37">
        <v>2221.5644499999999</v>
      </c>
      <c r="I906" s="42">
        <f>SUMPRODUCT($A$7:$G$7,Table7[[#This Row],[co-oif]:[southeast]])</f>
        <v>1532.4960754868569</v>
      </c>
      <c r="J906" s="37">
        <f>ABS((Table7[[#This Row],[charges($)]]-Table7[[#This Row],[new charge]])/Table7[[#This Row],[charges($)]])</f>
        <v>0.31017257883881921</v>
      </c>
      <c r="L906" s="26">
        <v>872</v>
      </c>
      <c r="M906" s="26">
        <v>4192.6125408225025</v>
      </c>
      <c r="N906" s="26">
        <v>-800.24734082250234</v>
      </c>
    </row>
    <row r="907" spans="1:14">
      <c r="A907" s="21">
        <v>1</v>
      </c>
      <c r="B907" s="34">
        <v>18</v>
      </c>
      <c r="C907" s="35">
        <v>40.26</v>
      </c>
      <c r="D907" s="35">
        <v>0</v>
      </c>
      <c r="E907" s="35">
        <v>0</v>
      </c>
      <c r="F907" s="35">
        <v>0</v>
      </c>
      <c r="G907" s="35">
        <v>1</v>
      </c>
      <c r="H907" s="35">
        <v>1634.5734</v>
      </c>
      <c r="I907" s="42">
        <f>SUMPRODUCT($A$7:$G$7,Table7[[#This Row],[co-oif]:[southeast]])</f>
        <v>5267.5867626104464</v>
      </c>
      <c r="J907" s="37">
        <f>ABS((Table7[[#This Row],[charges($)]]-Table7[[#This Row],[new charge]])/Table7[[#This Row],[charges($)]])</f>
        <v>2.2226064382366961</v>
      </c>
      <c r="L907" s="26">
        <v>873</v>
      </c>
      <c r="M907" s="26">
        <v>6163.8749465273777</v>
      </c>
      <c r="N907" s="26">
        <v>-196.98754652737807</v>
      </c>
    </row>
    <row r="908" spans="1:14">
      <c r="A908" s="21">
        <v>1</v>
      </c>
      <c r="B908" s="36">
        <v>19</v>
      </c>
      <c r="C908" s="37">
        <v>22.515000000000001</v>
      </c>
      <c r="D908" s="37">
        <v>0</v>
      </c>
      <c r="E908" s="37">
        <v>0</v>
      </c>
      <c r="F908" s="37">
        <v>0</v>
      </c>
      <c r="G908" s="37">
        <v>0</v>
      </c>
      <c r="H908" s="37">
        <v>2117.3388500000001</v>
      </c>
      <c r="I908" s="42">
        <f>SUMPRODUCT($A$7:$G$7,Table7[[#This Row],[co-oif]:[southeast]])</f>
        <v>177.46127053137116</v>
      </c>
      <c r="J908" s="37">
        <f>ABS((Table7[[#This Row],[charges($)]]-Table7[[#This Row],[new charge]])/Table7[[#This Row],[charges($)]])</f>
        <v>0.91618664601966227</v>
      </c>
      <c r="L908" s="26">
        <v>874</v>
      </c>
      <c r="M908" s="26">
        <v>9218.8702401586506</v>
      </c>
      <c r="N908" s="26">
        <v>-2369.8442401586508</v>
      </c>
    </row>
    <row r="909" spans="1:14">
      <c r="A909" s="21">
        <v>1</v>
      </c>
      <c r="B909" s="34">
        <v>49</v>
      </c>
      <c r="C909" s="35">
        <v>22.515000000000001</v>
      </c>
      <c r="D909" s="35">
        <v>0</v>
      </c>
      <c r="E909" s="35">
        <v>1</v>
      </c>
      <c r="F909" s="35">
        <v>0</v>
      </c>
      <c r="G909" s="35">
        <v>0</v>
      </c>
      <c r="H909" s="35">
        <v>8688.8588500000005</v>
      </c>
      <c r="I909" s="42">
        <f>SUMPRODUCT($A$7:$G$7,Table7[[#This Row],[co-oif]:[southeast]])</f>
        <v>7758.909794378048</v>
      </c>
      <c r="J909" s="37">
        <f>ABS((Table7[[#This Row],[charges($)]]-Table7[[#This Row],[new charge]])/Table7[[#This Row],[charges($)]])</f>
        <v>0.1070277549303212</v>
      </c>
      <c r="L909" s="26">
        <v>875</v>
      </c>
      <c r="M909" s="26">
        <v>7658.651450226891</v>
      </c>
      <c r="N909" s="26">
        <v>1232.4880497731083</v>
      </c>
    </row>
    <row r="910" spans="1:14">
      <c r="A910" s="21">
        <v>1</v>
      </c>
      <c r="B910" s="36">
        <v>60</v>
      </c>
      <c r="C910" s="37">
        <v>40.92</v>
      </c>
      <c r="D910" s="37">
        <v>0</v>
      </c>
      <c r="E910" s="37">
        <v>1</v>
      </c>
      <c r="F910" s="37">
        <v>1</v>
      </c>
      <c r="G910" s="37">
        <v>1</v>
      </c>
      <c r="H910" s="37">
        <v>48673.558799999999</v>
      </c>
      <c r="I910" s="42">
        <f>SUMPRODUCT($A$7:$G$7,Table7[[#This Row],[co-oif]:[southeast]])</f>
        <v>40019.735921988751</v>
      </c>
      <c r="J910" s="37">
        <f>ABS((Table7[[#This Row],[charges($)]]-Table7[[#This Row],[new charge]])/Table7[[#This Row],[charges($)]])</f>
        <v>0.17779309940269353</v>
      </c>
      <c r="L910" s="26">
        <v>876</v>
      </c>
      <c r="M910" s="26">
        <v>3077.4099730502758</v>
      </c>
      <c r="N910" s="26">
        <v>-387.29617305027568</v>
      </c>
    </row>
    <row r="911" spans="1:14">
      <c r="A911" s="21">
        <v>1</v>
      </c>
      <c r="B911" s="34">
        <v>26</v>
      </c>
      <c r="C911" s="35">
        <v>27.265000000000001</v>
      </c>
      <c r="D911" s="35">
        <v>3</v>
      </c>
      <c r="E911" s="35">
        <v>1</v>
      </c>
      <c r="F911" s="35">
        <v>0</v>
      </c>
      <c r="G911" s="35">
        <v>0</v>
      </c>
      <c r="H911" s="35">
        <v>4661.2863500000003</v>
      </c>
      <c r="I911" s="42">
        <f>SUMPRODUCT($A$7:$G$7,Table7[[#This Row],[co-oif]:[southeast]])</f>
        <v>4840.6781207778622</v>
      </c>
      <c r="J911" s="37">
        <f>ABS((Table7[[#This Row],[charges($)]]-Table7[[#This Row],[new charge]])/Table7[[#This Row],[charges($)]])</f>
        <v>3.8485464592378428E-2</v>
      </c>
      <c r="L911" s="26">
        <v>877</v>
      </c>
      <c r="M911" s="26">
        <v>9888.2997946687883</v>
      </c>
      <c r="N911" s="26">
        <v>16252.060505331212</v>
      </c>
    </row>
    <row r="912" spans="1:14">
      <c r="A912" s="21">
        <v>1</v>
      </c>
      <c r="B912" s="36">
        <v>49</v>
      </c>
      <c r="C912" s="37">
        <v>36.85</v>
      </c>
      <c r="D912" s="37">
        <v>0</v>
      </c>
      <c r="E912" s="37">
        <v>1</v>
      </c>
      <c r="F912" s="37">
        <v>0</v>
      </c>
      <c r="G912" s="37">
        <v>1</v>
      </c>
      <c r="H912" s="37">
        <v>8125.7844999999998</v>
      </c>
      <c r="I912" s="42">
        <f>SUMPRODUCT($A$7:$G$7,Table7[[#This Row],[co-oif]:[southeast]])</f>
        <v>11967.242284325555</v>
      </c>
      <c r="J912" s="37">
        <f>ABS((Table7[[#This Row],[charges($)]]-Table7[[#This Row],[new charge]])/Table7[[#This Row],[charges($)]])</f>
        <v>0.47274915847516702</v>
      </c>
      <c r="L912" s="26">
        <v>878</v>
      </c>
      <c r="M912" s="26">
        <v>9060.9764222924987</v>
      </c>
      <c r="N912" s="26">
        <v>-2407.1878222924988</v>
      </c>
    </row>
    <row r="913" spans="1:14">
      <c r="A913" s="21">
        <v>1</v>
      </c>
      <c r="B913" s="34">
        <v>60</v>
      </c>
      <c r="C913" s="35">
        <v>35.1</v>
      </c>
      <c r="D913" s="35">
        <v>0</v>
      </c>
      <c r="E913" s="35">
        <v>0</v>
      </c>
      <c r="F913" s="35">
        <v>0</v>
      </c>
      <c r="G913" s="35">
        <v>0</v>
      </c>
      <c r="H913" s="35">
        <v>12644.589</v>
      </c>
      <c r="I913" s="42">
        <f>SUMPRODUCT($A$7:$G$7,Table7[[#This Row],[co-oif]:[southeast]])</f>
        <v>14918.261550750969</v>
      </c>
      <c r="J913" s="37">
        <f>ABS((Table7[[#This Row],[charges($)]]-Table7[[#This Row],[new charge]])/Table7[[#This Row],[charges($)]])</f>
        <v>0.17981387538582466</v>
      </c>
      <c r="L913" s="26">
        <v>879</v>
      </c>
      <c r="M913" s="26">
        <v>8270.6755131312275</v>
      </c>
      <c r="N913" s="26">
        <v>-1988.4405131312278</v>
      </c>
    </row>
    <row r="914" spans="1:14">
      <c r="A914" s="21">
        <v>1</v>
      </c>
      <c r="B914" s="36">
        <v>26</v>
      </c>
      <c r="C914" s="37">
        <v>29.355</v>
      </c>
      <c r="D914" s="37">
        <v>2</v>
      </c>
      <c r="E914" s="37">
        <v>0</v>
      </c>
      <c r="F914" s="37">
        <v>0</v>
      </c>
      <c r="G914" s="37">
        <v>0</v>
      </c>
      <c r="H914" s="37">
        <v>4564.1914500000003</v>
      </c>
      <c r="I914" s="42">
        <f>SUMPRODUCT($A$7:$G$7,Table7[[#This Row],[co-oif]:[southeast]])</f>
        <v>5198.8742458125971</v>
      </c>
      <c r="J914" s="37">
        <f>ABS((Table7[[#This Row],[charges($)]]-Table7[[#This Row],[new charge]])/Table7[[#This Row],[charges($)]])</f>
        <v>0.13905700555409367</v>
      </c>
      <c r="L914" s="26">
        <v>880</v>
      </c>
      <c r="M914" s="26">
        <v>8074.5334190089443</v>
      </c>
      <c r="N914" s="26">
        <v>-1762.5814190089441</v>
      </c>
    </row>
    <row r="915" spans="1:14">
      <c r="A915" s="21">
        <v>1</v>
      </c>
      <c r="B915" s="34">
        <v>27</v>
      </c>
      <c r="C915" s="35">
        <v>32.585000000000001</v>
      </c>
      <c r="D915" s="35">
        <v>3</v>
      </c>
      <c r="E915" s="35">
        <v>1</v>
      </c>
      <c r="F915" s="35">
        <v>0</v>
      </c>
      <c r="G915" s="35">
        <v>0</v>
      </c>
      <c r="H915" s="35">
        <v>4846.9201499999999</v>
      </c>
      <c r="I915" s="42">
        <f>SUMPRODUCT($A$7:$G$7,Table7[[#This Row],[co-oif]:[southeast]])</f>
        <v>6874.3833679278978</v>
      </c>
      <c r="J915" s="37">
        <f>ABS((Table7[[#This Row],[charges($)]]-Table7[[#This Row],[new charge]])/Table7[[#This Row],[charges($)]])</f>
        <v>0.41829928184971188</v>
      </c>
      <c r="L915" s="26">
        <v>881</v>
      </c>
      <c r="M915" s="26">
        <v>6329.0051336725064</v>
      </c>
      <c r="N915" s="26">
        <v>-2885.9411336725066</v>
      </c>
    </row>
    <row r="916" spans="1:14">
      <c r="A916" s="21">
        <v>1</v>
      </c>
      <c r="B916" s="36">
        <v>44</v>
      </c>
      <c r="C916" s="37">
        <v>32.340000000000003</v>
      </c>
      <c r="D916" s="37">
        <v>1</v>
      </c>
      <c r="E916" s="37">
        <v>0</v>
      </c>
      <c r="F916" s="37">
        <v>0</v>
      </c>
      <c r="G916" s="37">
        <v>1</v>
      </c>
      <c r="H916" s="37">
        <v>7633.7205999999996</v>
      </c>
      <c r="I916" s="42">
        <f>SUMPRODUCT($A$7:$G$7,Table7[[#This Row],[co-oif]:[southeast]])</f>
        <v>9774.1308889204774</v>
      </c>
      <c r="J916" s="37">
        <f>ABS((Table7[[#This Row],[charges($)]]-Table7[[#This Row],[new charge]])/Table7[[#This Row],[charges($)]])</f>
        <v>0.28038886947479819</v>
      </c>
      <c r="L916" s="26">
        <v>882</v>
      </c>
      <c r="M916" s="26">
        <v>3163.3848298648577</v>
      </c>
      <c r="N916" s="26">
        <v>-374.32742986485755</v>
      </c>
    </row>
    <row r="917" spans="1:14">
      <c r="A917" s="21">
        <v>1</v>
      </c>
      <c r="B917" s="34">
        <v>63</v>
      </c>
      <c r="C917" s="35">
        <v>39.799999999999997</v>
      </c>
      <c r="D917" s="35">
        <v>3</v>
      </c>
      <c r="E917" s="35">
        <v>1</v>
      </c>
      <c r="F917" s="35">
        <v>0</v>
      </c>
      <c r="G917" s="35">
        <v>0</v>
      </c>
      <c r="H917" s="35">
        <v>15170.069</v>
      </c>
      <c r="I917" s="42">
        <f>SUMPRODUCT($A$7:$G$7,Table7[[#This Row],[co-oif]:[southeast]])</f>
        <v>18536.694964774011</v>
      </c>
      <c r="J917" s="37">
        <f>ABS((Table7[[#This Row],[charges($)]]-Table7[[#This Row],[new charge]])/Table7[[#This Row],[charges($)]])</f>
        <v>0.22192555385041504</v>
      </c>
      <c r="L917" s="26">
        <v>883</v>
      </c>
      <c r="M917" s="26">
        <v>564.59791522281557</v>
      </c>
      <c r="N917" s="26">
        <v>2021.2527347771843</v>
      </c>
    </row>
    <row r="918" spans="1:14">
      <c r="A918" s="21">
        <v>1</v>
      </c>
      <c r="B918" s="36">
        <v>32</v>
      </c>
      <c r="C918" s="37">
        <v>24.6</v>
      </c>
      <c r="D918" s="37">
        <v>0</v>
      </c>
      <c r="E918" s="37">
        <v>0</v>
      </c>
      <c r="F918" s="37">
        <v>1</v>
      </c>
      <c r="G918" s="37">
        <v>0</v>
      </c>
      <c r="H918" s="37">
        <v>17496.306</v>
      </c>
      <c r="I918" s="42">
        <f>SUMPRODUCT($A$7:$G$7,Table7[[#This Row],[co-oif]:[southeast]])</f>
        <v>28081.080706368601</v>
      </c>
      <c r="J918" s="37">
        <f>ABS((Table7[[#This Row],[charges($)]]-Table7[[#This Row],[new charge]])/Table7[[#This Row],[charges($)]])</f>
        <v>0.60497196987573265</v>
      </c>
      <c r="L918" s="26">
        <v>884</v>
      </c>
      <c r="M918" s="26">
        <v>38529.260673091223</v>
      </c>
      <c r="N918" s="26">
        <v>7725.8518269087799</v>
      </c>
    </row>
    <row r="919" spans="1:14">
      <c r="A919" s="21">
        <v>1</v>
      </c>
      <c r="B919" s="34">
        <v>22</v>
      </c>
      <c r="C919" s="35">
        <v>28.31</v>
      </c>
      <c r="D919" s="35">
        <v>1</v>
      </c>
      <c r="E919" s="35">
        <v>1</v>
      </c>
      <c r="F919" s="35">
        <v>0</v>
      </c>
      <c r="G919" s="35">
        <v>0</v>
      </c>
      <c r="H919" s="35">
        <v>2639.0428999999999</v>
      </c>
      <c r="I919" s="42">
        <f>SUMPRODUCT($A$7:$G$7,Table7[[#This Row],[co-oif]:[southeast]])</f>
        <v>3223.6284971473156</v>
      </c>
      <c r="J919" s="37">
        <f>ABS((Table7[[#This Row],[charges($)]]-Table7[[#This Row],[new charge]])/Table7[[#This Row],[charges($)]])</f>
        <v>0.22151424561810482</v>
      </c>
      <c r="L919" s="26">
        <v>885</v>
      </c>
      <c r="M919" s="26">
        <v>4862.2757239830717</v>
      </c>
      <c r="N919" s="26">
        <v>15.705326016928666</v>
      </c>
    </row>
    <row r="920" spans="1:14">
      <c r="A920" s="21">
        <v>1</v>
      </c>
      <c r="B920" s="36">
        <v>18</v>
      </c>
      <c r="C920" s="37">
        <v>31.73</v>
      </c>
      <c r="D920" s="37">
        <v>0</v>
      </c>
      <c r="E920" s="37">
        <v>1</v>
      </c>
      <c r="F920" s="37">
        <v>1</v>
      </c>
      <c r="G920" s="37">
        <v>0</v>
      </c>
      <c r="H920" s="37">
        <v>33732.686699999998</v>
      </c>
      <c r="I920" s="42">
        <f>SUMPRODUCT($A$7:$G$7,Table7[[#This Row],[co-oif]:[southeast]])</f>
        <v>26734.748379578938</v>
      </c>
      <c r="J920" s="37">
        <f>ABS((Table7[[#This Row],[charges($)]]-Table7[[#This Row],[new charge]])/Table7[[#This Row],[charges($)]])</f>
        <v>0.20745274109521378</v>
      </c>
      <c r="L920" s="26">
        <v>886</v>
      </c>
      <c r="M920" s="26">
        <v>29287.898784561567</v>
      </c>
      <c r="N920" s="26">
        <v>-9568.2040845615666</v>
      </c>
    </row>
    <row r="921" spans="1:14">
      <c r="A921" s="21">
        <v>1</v>
      </c>
      <c r="B921" s="34">
        <v>59</v>
      </c>
      <c r="C921" s="35">
        <v>26.695</v>
      </c>
      <c r="D921" s="35">
        <v>3</v>
      </c>
      <c r="E921" s="35">
        <v>0</v>
      </c>
      <c r="F921" s="35">
        <v>0</v>
      </c>
      <c r="G921" s="35">
        <v>0</v>
      </c>
      <c r="H921" s="35">
        <v>14382.709049999999</v>
      </c>
      <c r="I921" s="42">
        <f>SUMPRODUCT($A$7:$G$7,Table7[[#This Row],[co-oif]:[southeast]])</f>
        <v>13261.213749134407</v>
      </c>
      <c r="J921" s="37">
        <f>ABS((Table7[[#This Row],[charges($)]]-Table7[[#This Row],[new charge]])/Table7[[#This Row],[charges($)]])</f>
        <v>7.7975247706591977E-2</v>
      </c>
      <c r="L921" s="26">
        <v>887</v>
      </c>
      <c r="M921" s="26">
        <v>35838.511387534716</v>
      </c>
      <c r="N921" s="26">
        <v>-8620.074137534717</v>
      </c>
    </row>
    <row r="922" spans="1:14">
      <c r="A922" s="21">
        <v>1</v>
      </c>
      <c r="B922" s="36">
        <v>44</v>
      </c>
      <c r="C922" s="37">
        <v>27.5</v>
      </c>
      <c r="D922" s="37">
        <v>1</v>
      </c>
      <c r="E922" s="37">
        <v>0</v>
      </c>
      <c r="F922" s="37">
        <v>0</v>
      </c>
      <c r="G922" s="37">
        <v>0</v>
      </c>
      <c r="H922" s="37">
        <v>7626.9930000000004</v>
      </c>
      <c r="I922" s="42">
        <f>SUMPRODUCT($A$7:$G$7,Table7[[#This Row],[co-oif]:[southeast]])</f>
        <v>8736.7784536039926</v>
      </c>
      <c r="J922" s="37">
        <f>ABS((Table7[[#This Row],[charges($)]]-Table7[[#This Row],[new charge]])/Table7[[#This Row],[charges($)]])</f>
        <v>0.14550760091218021</v>
      </c>
      <c r="L922" s="26">
        <v>888</v>
      </c>
      <c r="M922" s="26">
        <v>7053.2171039067052</v>
      </c>
      <c r="N922" s="26">
        <v>-1781.0413039067053</v>
      </c>
    </row>
    <row r="923" spans="1:14">
      <c r="A923" s="21">
        <v>1</v>
      </c>
      <c r="B923" s="34">
        <v>33</v>
      </c>
      <c r="C923" s="35">
        <v>24.605</v>
      </c>
      <c r="D923" s="35">
        <v>2</v>
      </c>
      <c r="E923" s="35">
        <v>1</v>
      </c>
      <c r="F923" s="35">
        <v>0</v>
      </c>
      <c r="G923" s="35">
        <v>0</v>
      </c>
      <c r="H923" s="35">
        <v>5257.5079500000002</v>
      </c>
      <c r="I923" s="42">
        <f>SUMPRODUCT($A$7:$G$7,Table7[[#This Row],[co-oif]:[southeast]])</f>
        <v>5282.5074801694909</v>
      </c>
      <c r="J923" s="37">
        <f>ABS((Table7[[#This Row],[charges($)]]-Table7[[#This Row],[new charge]])/Table7[[#This Row],[charges($)]])</f>
        <v>4.7550151910832113E-3</v>
      </c>
      <c r="L923" s="26">
        <v>889</v>
      </c>
      <c r="M923" s="26">
        <v>6491.6981660989186</v>
      </c>
      <c r="N923" s="26">
        <v>-4809.1011660989188</v>
      </c>
    </row>
    <row r="924" spans="1:14">
      <c r="A924" s="21">
        <v>1</v>
      </c>
      <c r="B924" s="36">
        <v>24</v>
      </c>
      <c r="C924" s="37">
        <v>33.99</v>
      </c>
      <c r="D924" s="37">
        <v>0</v>
      </c>
      <c r="E924" s="37">
        <v>0</v>
      </c>
      <c r="F924" s="37">
        <v>0</v>
      </c>
      <c r="G924" s="37">
        <v>1</v>
      </c>
      <c r="H924" s="37">
        <v>2473.3341</v>
      </c>
      <c r="I924" s="42">
        <f>SUMPRODUCT($A$7:$G$7,Table7[[#This Row],[co-oif]:[southeast]])</f>
        <v>4715.7657666945615</v>
      </c>
      <c r="J924" s="37">
        <f>ABS((Table7[[#This Row],[charges($)]]-Table7[[#This Row],[new charge]])/Table7[[#This Row],[charges($)]])</f>
        <v>0.90664324997361312</v>
      </c>
      <c r="L924" s="26">
        <v>890</v>
      </c>
      <c r="M924" s="26">
        <v>13996.058615891448</v>
      </c>
      <c r="N924" s="26">
        <v>-2050.9259158914483</v>
      </c>
    </row>
    <row r="925" spans="1:14">
      <c r="A925" s="21">
        <v>1</v>
      </c>
      <c r="B925" s="34">
        <v>43</v>
      </c>
      <c r="C925" s="35">
        <v>26.885000000000002</v>
      </c>
      <c r="D925" s="35">
        <v>0</v>
      </c>
      <c r="E925" s="35">
        <v>0</v>
      </c>
      <c r="F925" s="35">
        <v>1</v>
      </c>
      <c r="G925" s="35">
        <v>0</v>
      </c>
      <c r="H925" s="35">
        <v>21774.32215</v>
      </c>
      <c r="I925" s="42">
        <f>SUMPRODUCT($A$7:$G$7,Table7[[#This Row],[co-oif]:[southeast]])</f>
        <v>31671.421008254827</v>
      </c>
      <c r="J925" s="37">
        <f>ABS((Table7[[#This Row],[charges($)]]-Table7[[#This Row],[new charge]])/Table7[[#This Row],[charges($)]])</f>
        <v>0.4545307445198622</v>
      </c>
      <c r="L925" s="26">
        <v>891</v>
      </c>
      <c r="M925" s="26">
        <v>37068.868723062944</v>
      </c>
      <c r="N925" s="26">
        <v>-7737.8855730629439</v>
      </c>
    </row>
    <row r="926" spans="1:14">
      <c r="A926" s="21">
        <v>1</v>
      </c>
      <c r="B926" s="36">
        <v>45</v>
      </c>
      <c r="C926" s="37">
        <v>22.895</v>
      </c>
      <c r="D926" s="37">
        <v>0</v>
      </c>
      <c r="E926" s="37">
        <v>1</v>
      </c>
      <c r="F926" s="37">
        <v>1</v>
      </c>
      <c r="G926" s="37">
        <v>0</v>
      </c>
      <c r="H926" s="37">
        <v>35069.374519999998</v>
      </c>
      <c r="I926" s="42">
        <f>SUMPRODUCT($A$7:$G$7,Table7[[#This Row],[co-oif]:[southeast]])</f>
        <v>30723.75963347606</v>
      </c>
      <c r="J926" s="37">
        <f>ABS((Table7[[#This Row],[charges($)]]-Table7[[#This Row],[new charge]])/Table7[[#This Row],[charges($)]])</f>
        <v>0.12391481017278029</v>
      </c>
      <c r="L926" s="26">
        <v>892</v>
      </c>
      <c r="M926" s="26">
        <v>8022.8157004185705</v>
      </c>
      <c r="N926" s="26">
        <v>-779.00210041857008</v>
      </c>
    </row>
    <row r="927" spans="1:14">
      <c r="A927" s="21">
        <v>1</v>
      </c>
      <c r="B927" s="34">
        <v>61</v>
      </c>
      <c r="C927" s="35">
        <v>28.2</v>
      </c>
      <c r="D927" s="35">
        <v>0</v>
      </c>
      <c r="E927" s="35">
        <v>0</v>
      </c>
      <c r="F927" s="35">
        <v>0</v>
      </c>
      <c r="G927" s="35">
        <v>0</v>
      </c>
      <c r="H927" s="35">
        <v>13041.921</v>
      </c>
      <c r="I927" s="42">
        <f>SUMPRODUCT($A$7:$G$7,Table7[[#This Row],[co-oif]:[southeast]])</f>
        <v>12870.937175195251</v>
      </c>
      <c r="J927" s="37">
        <f>ABS((Table7[[#This Row],[charges($)]]-Table7[[#This Row],[new charge]])/Table7[[#This Row],[charges($)]])</f>
        <v>1.3110325143416297E-2</v>
      </c>
      <c r="L927" s="26">
        <v>893</v>
      </c>
      <c r="M927" s="26">
        <v>9551.6403723982476</v>
      </c>
      <c r="N927" s="26">
        <v>871.27627760175164</v>
      </c>
    </row>
    <row r="928" spans="1:14">
      <c r="A928" s="21">
        <v>1</v>
      </c>
      <c r="B928" s="36">
        <v>35</v>
      </c>
      <c r="C928" s="37">
        <v>34.21</v>
      </c>
      <c r="D928" s="37">
        <v>1</v>
      </c>
      <c r="E928" s="37">
        <v>0</v>
      </c>
      <c r="F928" s="37">
        <v>0</v>
      </c>
      <c r="G928" s="37">
        <v>1</v>
      </c>
      <c r="H928" s="37">
        <v>5245.2268999999997</v>
      </c>
      <c r="I928" s="42">
        <f>SUMPRODUCT($A$7:$G$7,Table7[[#This Row],[co-oif]:[southeast]])</f>
        <v>8085.4500908885911</v>
      </c>
      <c r="J928" s="37">
        <f>ABS((Table7[[#This Row],[charges($)]]-Table7[[#This Row],[new charge]])/Table7[[#This Row],[charges($)]])</f>
        <v>0.5414871930304086</v>
      </c>
      <c r="L928" s="26">
        <v>894</v>
      </c>
      <c r="M928" s="26">
        <v>36955.167569950725</v>
      </c>
      <c r="N928" s="26">
        <v>7247.4860300492728</v>
      </c>
    </row>
    <row r="929" spans="1:14">
      <c r="A929" s="21">
        <v>1</v>
      </c>
      <c r="B929" s="34">
        <v>62</v>
      </c>
      <c r="C929" s="35">
        <v>25</v>
      </c>
      <c r="D929" s="35">
        <v>0</v>
      </c>
      <c r="E929" s="35">
        <v>0</v>
      </c>
      <c r="F929" s="35">
        <v>0</v>
      </c>
      <c r="G929" s="35">
        <v>0</v>
      </c>
      <c r="H929" s="35">
        <v>13451.121999999999</v>
      </c>
      <c r="I929" s="42">
        <f>SUMPRODUCT($A$7:$G$7,Table7[[#This Row],[co-oif]:[southeast]])</f>
        <v>12059.276433355679</v>
      </c>
      <c r="J929" s="37">
        <f>ABS((Table7[[#This Row],[charges($)]]-Table7[[#This Row],[new charge]])/Table7[[#This Row],[charges($)]])</f>
        <v>0.10347430992331499</v>
      </c>
      <c r="L929" s="26">
        <v>895</v>
      </c>
      <c r="M929" s="26">
        <v>14304.56332021981</v>
      </c>
      <c r="N929" s="26">
        <v>-749.5584202198097</v>
      </c>
    </row>
    <row r="930" spans="1:14">
      <c r="A930" s="21">
        <v>1</v>
      </c>
      <c r="B930" s="36">
        <v>62</v>
      </c>
      <c r="C930" s="37">
        <v>33.200000000000003</v>
      </c>
      <c r="D930" s="37">
        <v>0</v>
      </c>
      <c r="E930" s="37">
        <v>0</v>
      </c>
      <c r="F930" s="37">
        <v>0</v>
      </c>
      <c r="G930" s="37">
        <v>0</v>
      </c>
      <c r="H930" s="37">
        <v>13462.52</v>
      </c>
      <c r="I930" s="42">
        <f>SUMPRODUCT($A$7:$G$7,Table7[[#This Row],[co-oif]:[southeast]])</f>
        <v>14797.774216186053</v>
      </c>
      <c r="J930" s="37">
        <f>ABS((Table7[[#This Row],[charges($)]]-Table7[[#This Row],[new charge]])/Table7[[#This Row],[charges($)]])</f>
        <v>9.9183081338861737E-2</v>
      </c>
      <c r="L930" s="26">
        <v>896</v>
      </c>
      <c r="M930" s="26">
        <v>18147.554854307433</v>
      </c>
      <c r="N930" s="26">
        <v>-5083.671854307433</v>
      </c>
    </row>
    <row r="931" spans="1:14">
      <c r="A931" s="21">
        <v>1</v>
      </c>
      <c r="B931" s="34">
        <v>38</v>
      </c>
      <c r="C931" s="35">
        <v>31</v>
      </c>
      <c r="D931" s="35">
        <v>1</v>
      </c>
      <c r="E931" s="35">
        <v>1</v>
      </c>
      <c r="F931" s="35">
        <v>0</v>
      </c>
      <c r="G931" s="35">
        <v>0</v>
      </c>
      <c r="H931" s="35">
        <v>5488.2619999999997</v>
      </c>
      <c r="I931" s="42">
        <f>SUMPRODUCT($A$7:$G$7,Table7[[#This Row],[co-oif]:[southeast]])</f>
        <v>8234.3304712176596</v>
      </c>
      <c r="J931" s="37">
        <f>ABS((Table7[[#This Row],[charges($)]]-Table7[[#This Row],[new charge]])/Table7[[#This Row],[charges($)]])</f>
        <v>0.50035302090491673</v>
      </c>
      <c r="L931" s="26">
        <v>897</v>
      </c>
      <c r="M931" s="26">
        <v>30325.068931959424</v>
      </c>
      <c r="N931" s="26">
        <v>-10527.014381959423</v>
      </c>
    </row>
    <row r="932" spans="1:14">
      <c r="A932" s="21">
        <v>1</v>
      </c>
      <c r="B932" s="36">
        <v>34</v>
      </c>
      <c r="C932" s="37">
        <v>35.814999999999998</v>
      </c>
      <c r="D932" s="37">
        <v>0</v>
      </c>
      <c r="E932" s="37">
        <v>1</v>
      </c>
      <c r="F932" s="37">
        <v>0</v>
      </c>
      <c r="G932" s="37">
        <v>0</v>
      </c>
      <c r="H932" s="37">
        <v>4320.4108500000002</v>
      </c>
      <c r="I932" s="42">
        <f>SUMPRODUCT($A$7:$G$7,Table7[[#This Row],[co-oif]:[southeast]])</f>
        <v>8345.299816579698</v>
      </c>
      <c r="J932" s="37">
        <f>ABS((Table7[[#This Row],[charges($)]]-Table7[[#This Row],[new charge]])/Table7[[#This Row],[charges($)]])</f>
        <v>0.93159866186793272</v>
      </c>
      <c r="L932" s="26">
        <v>898</v>
      </c>
      <c r="M932" s="26">
        <v>1532.4960754868569</v>
      </c>
      <c r="N932" s="26">
        <v>689.068374513143</v>
      </c>
    </row>
    <row r="933" spans="1:14">
      <c r="A933" s="21">
        <v>1</v>
      </c>
      <c r="B933" s="34">
        <v>43</v>
      </c>
      <c r="C933" s="35">
        <v>23.2</v>
      </c>
      <c r="D933" s="35">
        <v>0</v>
      </c>
      <c r="E933" s="35">
        <v>1</v>
      </c>
      <c r="F933" s="35">
        <v>0</v>
      </c>
      <c r="G933" s="35">
        <v>0</v>
      </c>
      <c r="H933" s="35">
        <v>6250.4350000000004</v>
      </c>
      <c r="I933" s="42">
        <f>SUMPRODUCT($A$7:$G$7,Table7[[#This Row],[co-oif]:[southeast]])</f>
        <v>6445.546629671052</v>
      </c>
      <c r="J933" s="37">
        <f>ABS((Table7[[#This Row],[charges($)]]-Table7[[#This Row],[new charge]])/Table7[[#This Row],[charges($)]])</f>
        <v>3.1215688135474019E-2</v>
      </c>
      <c r="L933" s="26">
        <v>899</v>
      </c>
      <c r="M933" s="26">
        <v>5267.5867626104464</v>
      </c>
      <c r="N933" s="26">
        <v>-3633.0133626104462</v>
      </c>
    </row>
    <row r="934" spans="1:14">
      <c r="A934" s="21">
        <v>1</v>
      </c>
      <c r="B934" s="36">
        <v>50</v>
      </c>
      <c r="C934" s="37">
        <v>32.11</v>
      </c>
      <c r="D934" s="37">
        <v>2</v>
      </c>
      <c r="E934" s="37">
        <v>1</v>
      </c>
      <c r="F934" s="37">
        <v>0</v>
      </c>
      <c r="G934" s="37">
        <v>0</v>
      </c>
      <c r="H934" s="37">
        <v>25333.332839999999</v>
      </c>
      <c r="I934" s="42">
        <f>SUMPRODUCT($A$7:$G$7,Table7[[#This Row],[co-oif]:[southeast]])</f>
        <v>12158.263313544823</v>
      </c>
      <c r="J934" s="37">
        <f>ABS((Table7[[#This Row],[charges($)]]-Table7[[#This Row],[new charge]])/Table7[[#This Row],[charges($)]])</f>
        <v>0.52006854406667069</v>
      </c>
      <c r="L934" s="26">
        <v>900</v>
      </c>
      <c r="M934" s="26">
        <v>177.46127053137116</v>
      </c>
      <c r="N934" s="26">
        <v>1939.8775794686289</v>
      </c>
    </row>
    <row r="935" spans="1:14">
      <c r="A935" s="21">
        <v>1</v>
      </c>
      <c r="B935" s="34">
        <v>19</v>
      </c>
      <c r="C935" s="35">
        <v>23.4</v>
      </c>
      <c r="D935" s="35">
        <v>2</v>
      </c>
      <c r="E935" s="35">
        <v>0</v>
      </c>
      <c r="F935" s="35">
        <v>0</v>
      </c>
      <c r="G935" s="35">
        <v>0</v>
      </c>
      <c r="H935" s="35">
        <v>2913.569</v>
      </c>
      <c r="I935" s="42">
        <f>SUMPRODUCT($A$7:$G$7,Table7[[#This Row],[co-oif]:[southeast]])</f>
        <v>1410.9744835487279</v>
      </c>
      <c r="J935" s="37">
        <f>ABS((Table7[[#This Row],[charges($)]]-Table7[[#This Row],[new charge]])/Table7[[#This Row],[charges($)]])</f>
        <v>0.51572299006863132</v>
      </c>
      <c r="L935" s="26">
        <v>901</v>
      </c>
      <c r="M935" s="26">
        <v>7758.909794378048</v>
      </c>
      <c r="N935" s="26">
        <v>929.94905562195254</v>
      </c>
    </row>
    <row r="936" spans="1:14">
      <c r="A936" s="21">
        <v>1</v>
      </c>
      <c r="B936" s="36">
        <v>57</v>
      </c>
      <c r="C936" s="37">
        <v>20.100000000000001</v>
      </c>
      <c r="D936" s="37">
        <v>1</v>
      </c>
      <c r="E936" s="37">
        <v>0</v>
      </c>
      <c r="F936" s="37">
        <v>0</v>
      </c>
      <c r="G936" s="37">
        <v>0</v>
      </c>
      <c r="H936" s="37">
        <v>12032.325999999999</v>
      </c>
      <c r="I936" s="42">
        <f>SUMPRODUCT($A$7:$G$7,Table7[[#This Row],[co-oif]:[southeast]])</f>
        <v>9606.7283429576837</v>
      </c>
      <c r="J936" s="37">
        <f>ABS((Table7[[#This Row],[charges($)]]-Table7[[#This Row],[new charge]])/Table7[[#This Row],[charges($)]])</f>
        <v>0.20159008798816749</v>
      </c>
      <c r="L936" s="26">
        <v>902</v>
      </c>
      <c r="M936" s="26">
        <v>40019.735921988751</v>
      </c>
      <c r="N936" s="26">
        <v>8653.8228780112477</v>
      </c>
    </row>
    <row r="937" spans="1:14">
      <c r="A937" s="21">
        <v>1</v>
      </c>
      <c r="B937" s="34">
        <v>62</v>
      </c>
      <c r="C937" s="35">
        <v>39.159999999999997</v>
      </c>
      <c r="D937" s="35">
        <v>0</v>
      </c>
      <c r="E937" s="35">
        <v>0</v>
      </c>
      <c r="F937" s="35">
        <v>0</v>
      </c>
      <c r="G937" s="35">
        <v>1</v>
      </c>
      <c r="H937" s="35">
        <v>13470.804400000001</v>
      </c>
      <c r="I937" s="42">
        <f>SUMPRODUCT($A$7:$G$7,Table7[[#This Row],[co-oif]:[southeast]])</f>
        <v>16209.165373059852</v>
      </c>
      <c r="J937" s="37">
        <f>ABS((Table7[[#This Row],[charges($)]]-Table7[[#This Row],[new charge]])/Table7[[#This Row],[charges($)]])</f>
        <v>0.20328117696221992</v>
      </c>
      <c r="L937" s="26">
        <v>903</v>
      </c>
      <c r="M937" s="26">
        <v>4840.6781207778622</v>
      </c>
      <c r="N937" s="26">
        <v>-179.39177077786189</v>
      </c>
    </row>
    <row r="938" spans="1:14">
      <c r="A938" s="21">
        <v>1</v>
      </c>
      <c r="B938" s="36">
        <v>41</v>
      </c>
      <c r="C938" s="37">
        <v>34.21</v>
      </c>
      <c r="D938" s="37">
        <v>1</v>
      </c>
      <c r="E938" s="37">
        <v>1</v>
      </c>
      <c r="F938" s="37">
        <v>0</v>
      </c>
      <c r="G938" s="37">
        <v>1</v>
      </c>
      <c r="H938" s="37">
        <v>6289.7548999999999</v>
      </c>
      <c r="I938" s="42">
        <f>SUMPRODUCT($A$7:$G$7,Table7[[#This Row],[co-oif]:[southeast]])</f>
        <v>9498.3869406688464</v>
      </c>
      <c r="J938" s="37">
        <f>ABS((Table7[[#This Row],[charges($)]]-Table7[[#This Row],[new charge]])/Table7[[#This Row],[charges($)]])</f>
        <v>0.51013625994692524</v>
      </c>
      <c r="L938" s="26">
        <v>904</v>
      </c>
      <c r="M938" s="26">
        <v>11967.242284325555</v>
      </c>
      <c r="N938" s="26">
        <v>-3841.4577843255556</v>
      </c>
    </row>
    <row r="939" spans="1:14">
      <c r="A939" s="21">
        <v>1</v>
      </c>
      <c r="B939" s="34">
        <v>26</v>
      </c>
      <c r="C939" s="35">
        <v>46.53</v>
      </c>
      <c r="D939" s="35">
        <v>1</v>
      </c>
      <c r="E939" s="35">
        <v>1</v>
      </c>
      <c r="F939" s="35">
        <v>0</v>
      </c>
      <c r="G939" s="35">
        <v>1</v>
      </c>
      <c r="H939" s="35">
        <v>2927.0646999999999</v>
      </c>
      <c r="I939" s="42">
        <f>SUMPRODUCT($A$7:$G$7,Table7[[#This Row],[co-oif]:[southeast]])</f>
        <v>9757.4930815078442</v>
      </c>
      <c r="J939" s="37">
        <f>ABS((Table7[[#This Row],[charges($)]]-Table7[[#This Row],[new charge]])/Table7[[#This Row],[charges($)]])</f>
        <v>2.333541988842216</v>
      </c>
      <c r="L939" s="26">
        <v>905</v>
      </c>
      <c r="M939" s="26">
        <v>14918.261550750969</v>
      </c>
      <c r="N939" s="26">
        <v>-2273.6725507509691</v>
      </c>
    </row>
    <row r="940" spans="1:14">
      <c r="A940" s="21">
        <v>1</v>
      </c>
      <c r="B940" s="36">
        <v>39</v>
      </c>
      <c r="C940" s="37">
        <v>32.5</v>
      </c>
      <c r="D940" s="37">
        <v>1</v>
      </c>
      <c r="E940" s="37">
        <v>0</v>
      </c>
      <c r="F940" s="37">
        <v>0</v>
      </c>
      <c r="G940" s="37">
        <v>0</v>
      </c>
      <c r="H940" s="37">
        <v>6238.2979999999998</v>
      </c>
      <c r="I940" s="42">
        <f>SUMPRODUCT($A$7:$G$7,Table7[[#This Row],[co-oif]:[southeast]])</f>
        <v>9121.4875760781852</v>
      </c>
      <c r="J940" s="37">
        <f>ABS((Table7[[#This Row],[charges($)]]-Table7[[#This Row],[new charge]])/Table7[[#This Row],[charges($)]])</f>
        <v>0.46217567292844708</v>
      </c>
      <c r="L940" s="26">
        <v>906</v>
      </c>
      <c r="M940" s="26">
        <v>5198.8742458125971</v>
      </c>
      <c r="N940" s="26">
        <v>-634.68279581259685</v>
      </c>
    </row>
    <row r="941" spans="1:14">
      <c r="A941" s="21">
        <v>1</v>
      </c>
      <c r="B941" s="34">
        <v>46</v>
      </c>
      <c r="C941" s="35">
        <v>25.8</v>
      </c>
      <c r="D941" s="35">
        <v>5</v>
      </c>
      <c r="E941" s="35">
        <v>1</v>
      </c>
      <c r="F941" s="35">
        <v>0</v>
      </c>
      <c r="G941" s="35">
        <v>0</v>
      </c>
      <c r="H941" s="35">
        <v>10096.969999999999</v>
      </c>
      <c r="I941" s="42">
        <f>SUMPRODUCT($A$7:$G$7,Table7[[#This Row],[co-oif]:[southeast]])</f>
        <v>10429.804339868699</v>
      </c>
      <c r="J941" s="37">
        <f>ABS((Table7[[#This Row],[charges($)]]-Table7[[#This Row],[new charge]])/Table7[[#This Row],[charges($)]])</f>
        <v>3.2963784171756411E-2</v>
      </c>
      <c r="L941" s="26">
        <v>907</v>
      </c>
      <c r="M941" s="26">
        <v>6874.3833679278978</v>
      </c>
      <c r="N941" s="26">
        <v>-2027.4632179278979</v>
      </c>
    </row>
    <row r="942" spans="1:14">
      <c r="A942" s="21">
        <v>1</v>
      </c>
      <c r="B942" s="36">
        <v>45</v>
      </c>
      <c r="C942" s="37">
        <v>35.299999999999997</v>
      </c>
      <c r="D942" s="37">
        <v>0</v>
      </c>
      <c r="E942" s="37">
        <v>0</v>
      </c>
      <c r="F942" s="37">
        <v>0</v>
      </c>
      <c r="G942" s="37">
        <v>0</v>
      </c>
      <c r="H942" s="37">
        <v>7348.1419999999998</v>
      </c>
      <c r="I942" s="42">
        <f>SUMPRODUCT($A$7:$G$7,Table7[[#This Row],[co-oif]:[southeast]])</f>
        <v>11129.734383308974</v>
      </c>
      <c r="J942" s="37">
        <f>ABS((Table7[[#This Row],[charges($)]]-Table7[[#This Row],[new charge]])/Table7[[#This Row],[charges($)]])</f>
        <v>0.51463245856013329</v>
      </c>
      <c r="L942" s="26">
        <v>908</v>
      </c>
      <c r="M942" s="26">
        <v>9774.1308889204774</v>
      </c>
      <c r="N942" s="26">
        <v>-2140.4102889204778</v>
      </c>
    </row>
    <row r="943" spans="1:14">
      <c r="A943" s="21">
        <v>1</v>
      </c>
      <c r="B943" s="34">
        <v>32</v>
      </c>
      <c r="C943" s="35">
        <v>37.18</v>
      </c>
      <c r="D943" s="35">
        <v>2</v>
      </c>
      <c r="E943" s="35">
        <v>1</v>
      </c>
      <c r="F943" s="35">
        <v>0</v>
      </c>
      <c r="G943" s="35">
        <v>1</v>
      </c>
      <c r="H943" s="35">
        <v>4673.3922000000002</v>
      </c>
      <c r="I943" s="42">
        <f>SUMPRODUCT($A$7:$G$7,Table7[[#This Row],[co-oif]:[southeast]])</f>
        <v>8646.0435164884402</v>
      </c>
      <c r="J943" s="37">
        <f>ABS((Table7[[#This Row],[charges($)]]-Table7[[#This Row],[new charge]])/Table7[[#This Row],[charges($)]])</f>
        <v>0.85005733447503928</v>
      </c>
      <c r="L943" s="26">
        <v>909</v>
      </c>
      <c r="M943" s="26">
        <v>18536.694964774011</v>
      </c>
      <c r="N943" s="26">
        <v>-3366.6259647740117</v>
      </c>
    </row>
    <row r="944" spans="1:14">
      <c r="A944" s="21">
        <v>1</v>
      </c>
      <c r="B944" s="36">
        <v>59</v>
      </c>
      <c r="C944" s="37">
        <v>27.5</v>
      </c>
      <c r="D944" s="37">
        <v>0</v>
      </c>
      <c r="E944" s="37">
        <v>0</v>
      </c>
      <c r="F944" s="37">
        <v>0</v>
      </c>
      <c r="G944" s="37">
        <v>0</v>
      </c>
      <c r="H944" s="37">
        <v>12233.828</v>
      </c>
      <c r="I944" s="42">
        <f>SUMPRODUCT($A$7:$G$7,Table7[[#This Row],[co-oif]:[southeast]])</f>
        <v>12123.120334716392</v>
      </c>
      <c r="J944" s="37">
        <f>ABS((Table7[[#This Row],[charges($)]]-Table7[[#This Row],[new charge]])/Table7[[#This Row],[charges($)]])</f>
        <v>9.0493069939848458E-3</v>
      </c>
      <c r="L944" s="26">
        <v>910</v>
      </c>
      <c r="M944" s="26">
        <v>28081.080706368601</v>
      </c>
      <c r="N944" s="26">
        <v>-10584.7747063686</v>
      </c>
    </row>
    <row r="945" spans="1:14">
      <c r="A945" s="21">
        <v>1</v>
      </c>
      <c r="B945" s="34">
        <v>44</v>
      </c>
      <c r="C945" s="35">
        <v>29.734999999999999</v>
      </c>
      <c r="D945" s="35">
        <v>2</v>
      </c>
      <c r="E945" s="35">
        <v>1</v>
      </c>
      <c r="F945" s="35">
        <v>0</v>
      </c>
      <c r="G945" s="35">
        <v>0</v>
      </c>
      <c r="H945" s="35">
        <v>32108.662820000001</v>
      </c>
      <c r="I945" s="42">
        <f>SUMPRODUCT($A$7:$G$7,Table7[[#This Row],[co-oif]:[southeast]])</f>
        <v>9822.9729274401543</v>
      </c>
      <c r="J945" s="37">
        <f>ABS((Table7[[#This Row],[charges($)]]-Table7[[#This Row],[new charge]])/Table7[[#This Row],[charges($)]])</f>
        <v>0.69407094333054653</v>
      </c>
      <c r="L945" s="26">
        <v>911</v>
      </c>
      <c r="M945" s="26">
        <v>3223.6284971473156</v>
      </c>
      <c r="N945" s="26">
        <v>-584.58559714731564</v>
      </c>
    </row>
    <row r="946" spans="1:14">
      <c r="A946" s="21">
        <v>1</v>
      </c>
      <c r="B946" s="36">
        <v>39</v>
      </c>
      <c r="C946" s="37">
        <v>24.225000000000001</v>
      </c>
      <c r="D946" s="37">
        <v>5</v>
      </c>
      <c r="E946" s="37">
        <v>0</v>
      </c>
      <c r="F946" s="37">
        <v>0</v>
      </c>
      <c r="G946" s="37">
        <v>0</v>
      </c>
      <c r="H946" s="37">
        <v>8965.7957499999993</v>
      </c>
      <c r="I946" s="42">
        <f>SUMPRODUCT($A$7:$G$7,Table7[[#This Row],[co-oif]:[southeast]])</f>
        <v>8233.8542181456942</v>
      </c>
      <c r="J946" s="37">
        <f>ABS((Table7[[#This Row],[charges($)]]-Table7[[#This Row],[new charge]])/Table7[[#This Row],[charges($)]])</f>
        <v>8.1637096389833019E-2</v>
      </c>
      <c r="L946" s="26">
        <v>912</v>
      </c>
      <c r="M946" s="26">
        <v>26734.748379578938</v>
      </c>
      <c r="N946" s="26">
        <v>6997.9383204210608</v>
      </c>
    </row>
    <row r="947" spans="1:14">
      <c r="A947" s="21">
        <v>1</v>
      </c>
      <c r="B947" s="34">
        <v>18</v>
      </c>
      <c r="C947" s="35">
        <v>26.18</v>
      </c>
      <c r="D947" s="35">
        <v>2</v>
      </c>
      <c r="E947" s="35">
        <v>1</v>
      </c>
      <c r="F947" s="35">
        <v>0</v>
      </c>
      <c r="G947" s="35">
        <v>1</v>
      </c>
      <c r="H947" s="35">
        <v>2304.0021999999999</v>
      </c>
      <c r="I947" s="42">
        <f>SUMPRODUCT($A$7:$G$7,Table7[[#This Row],[co-oif]:[southeast]])</f>
        <v>1374.1504532260233</v>
      </c>
      <c r="J947" s="37">
        <f>ABS((Table7[[#This Row],[charges($)]]-Table7[[#This Row],[new charge]])/Table7[[#This Row],[charges($)]])</f>
        <v>0.40358110195119462</v>
      </c>
      <c r="L947" s="26">
        <v>913</v>
      </c>
      <c r="M947" s="26">
        <v>13261.213749134407</v>
      </c>
      <c r="N947" s="26">
        <v>1121.4953008655921</v>
      </c>
    </row>
    <row r="948" spans="1:14">
      <c r="A948" s="21">
        <v>1</v>
      </c>
      <c r="B948" s="36">
        <v>53</v>
      </c>
      <c r="C948" s="37">
        <v>29.48</v>
      </c>
      <c r="D948" s="37">
        <v>0</v>
      </c>
      <c r="E948" s="37">
        <v>1</v>
      </c>
      <c r="F948" s="37">
        <v>0</v>
      </c>
      <c r="G948" s="37">
        <v>1</v>
      </c>
      <c r="H948" s="37">
        <v>9487.6442000000006</v>
      </c>
      <c r="I948" s="42">
        <f>SUMPRODUCT($A$7:$G$7,Table7[[#This Row],[co-oif]:[southeast]])</f>
        <v>10534.019190231764</v>
      </c>
      <c r="J948" s="37">
        <f>ABS((Table7[[#This Row],[charges($)]]-Table7[[#This Row],[new charge]])/Table7[[#This Row],[charges($)]])</f>
        <v>0.11028817777881711</v>
      </c>
      <c r="L948" s="26">
        <v>914</v>
      </c>
      <c r="M948" s="26">
        <v>8736.7784536039926</v>
      </c>
      <c r="N948" s="26">
        <v>-1109.7854536039922</v>
      </c>
    </row>
    <row r="949" spans="1:14">
      <c r="A949" s="21">
        <v>1</v>
      </c>
      <c r="B949" s="34">
        <v>18</v>
      </c>
      <c r="C949" s="35">
        <v>23.21</v>
      </c>
      <c r="D949" s="35">
        <v>0</v>
      </c>
      <c r="E949" s="35">
        <v>1</v>
      </c>
      <c r="F949" s="35">
        <v>0</v>
      </c>
      <c r="G949" s="35">
        <v>1</v>
      </c>
      <c r="H949" s="35">
        <v>1121.8739</v>
      </c>
      <c r="I949" s="42">
        <f>SUMPRODUCT($A$7:$G$7,Table7[[#This Row],[co-oif]:[southeast]])</f>
        <v>-555.67591554759292</v>
      </c>
      <c r="J949" s="37">
        <f>ABS((Table7[[#This Row],[charges($)]]-Table7[[#This Row],[new charge]])/Table7[[#This Row],[charges($)]])</f>
        <v>1.4953104939401771</v>
      </c>
      <c r="L949" s="26">
        <v>915</v>
      </c>
      <c r="M949" s="26">
        <v>5282.5074801694909</v>
      </c>
      <c r="N949" s="26">
        <v>-24.999530169490754</v>
      </c>
    </row>
    <row r="950" spans="1:14">
      <c r="A950" s="21">
        <v>1</v>
      </c>
      <c r="B950" s="36">
        <v>50</v>
      </c>
      <c r="C950" s="37">
        <v>46.09</v>
      </c>
      <c r="D950" s="37">
        <v>1</v>
      </c>
      <c r="E950" s="37">
        <v>0</v>
      </c>
      <c r="F950" s="37">
        <v>0</v>
      </c>
      <c r="G950" s="37">
        <v>1</v>
      </c>
      <c r="H950" s="37">
        <v>9549.5650999999998</v>
      </c>
      <c r="I950" s="42">
        <f>SUMPRODUCT($A$7:$G$7,Table7[[#This Row],[co-oif]:[southeast]])</f>
        <v>15908.252040841668</v>
      </c>
      <c r="J950" s="37">
        <f>ABS((Table7[[#This Row],[charges($)]]-Table7[[#This Row],[new charge]])/Table7[[#This Row],[charges($)]])</f>
        <v>0.66586141612267435</v>
      </c>
      <c r="L950" s="26">
        <v>916</v>
      </c>
      <c r="M950" s="26">
        <v>4715.7657666945615</v>
      </c>
      <c r="N950" s="26">
        <v>-2242.4316666945615</v>
      </c>
    </row>
    <row r="951" spans="1:14">
      <c r="A951" s="21">
        <v>1</v>
      </c>
      <c r="B951" s="34">
        <v>18</v>
      </c>
      <c r="C951" s="35">
        <v>40.185000000000002</v>
      </c>
      <c r="D951" s="35">
        <v>0</v>
      </c>
      <c r="E951" s="35">
        <v>0</v>
      </c>
      <c r="F951" s="35">
        <v>0</v>
      </c>
      <c r="G951" s="35">
        <v>0</v>
      </c>
      <c r="H951" s="35">
        <v>2217.4691499999999</v>
      </c>
      <c r="I951" s="42">
        <f>SUMPRODUCT($A$7:$G$7,Table7[[#This Row],[co-oif]:[southeast]])</f>
        <v>5821.5687096338097</v>
      </c>
      <c r="J951" s="37">
        <f>ABS((Table7[[#This Row],[charges($)]]-Table7[[#This Row],[new charge]])/Table7[[#This Row],[charges($)]])</f>
        <v>1.6253211728487</v>
      </c>
      <c r="L951" s="26">
        <v>917</v>
      </c>
      <c r="M951" s="26">
        <v>31671.421008254827</v>
      </c>
      <c r="N951" s="26">
        <v>-9897.0988582548271</v>
      </c>
    </row>
    <row r="952" spans="1:14">
      <c r="A952" s="21">
        <v>1</v>
      </c>
      <c r="B952" s="36">
        <v>19</v>
      </c>
      <c r="C952" s="37">
        <v>22.61</v>
      </c>
      <c r="D952" s="37">
        <v>0</v>
      </c>
      <c r="E952" s="37">
        <v>1</v>
      </c>
      <c r="F952" s="37">
        <v>0</v>
      </c>
      <c r="G952" s="37">
        <v>0</v>
      </c>
      <c r="H952" s="37">
        <v>1628.4709</v>
      </c>
      <c r="I952" s="42">
        <f>SUMPRODUCT($A$7:$G$7,Table7[[#This Row],[co-oif]:[southeast]])</f>
        <v>79.996700498543049</v>
      </c>
      <c r="J952" s="37">
        <f>ABS((Table7[[#This Row],[charges($)]]-Table7[[#This Row],[new charge]])/Table7[[#This Row],[charges($)]])</f>
        <v>0.95087618667392637</v>
      </c>
      <c r="L952" s="26">
        <v>918</v>
      </c>
      <c r="M952" s="26">
        <v>30723.75963347606</v>
      </c>
      <c r="N952" s="26">
        <v>4345.6148865239375</v>
      </c>
    </row>
    <row r="953" spans="1:14">
      <c r="A953" s="21">
        <v>1</v>
      </c>
      <c r="B953" s="34">
        <v>62</v>
      </c>
      <c r="C953" s="35">
        <v>39.93</v>
      </c>
      <c r="D953" s="35">
        <v>0</v>
      </c>
      <c r="E953" s="35">
        <v>1</v>
      </c>
      <c r="F953" s="35">
        <v>0</v>
      </c>
      <c r="G953" s="35">
        <v>1</v>
      </c>
      <c r="H953" s="35">
        <v>12982.8747</v>
      </c>
      <c r="I953" s="42">
        <f>SUMPRODUCT($A$7:$G$7,Table7[[#This Row],[co-oif]:[southeast]])</f>
        <v>16337.125925394164</v>
      </c>
      <c r="J953" s="37">
        <f>ABS((Table7[[#This Row],[charges($)]]-Table7[[#This Row],[new charge]])/Table7[[#This Row],[charges($)]])</f>
        <v>0.25835967017336797</v>
      </c>
      <c r="L953" s="26">
        <v>919</v>
      </c>
      <c r="M953" s="26">
        <v>12870.937175195251</v>
      </c>
      <c r="N953" s="26">
        <v>170.98382480474902</v>
      </c>
    </row>
    <row r="954" spans="1:14">
      <c r="A954" s="21">
        <v>1</v>
      </c>
      <c r="B954" s="36">
        <v>56</v>
      </c>
      <c r="C954" s="37">
        <v>35.799999999999997</v>
      </c>
      <c r="D954" s="37">
        <v>1</v>
      </c>
      <c r="E954" s="37">
        <v>0</v>
      </c>
      <c r="F954" s="37">
        <v>0</v>
      </c>
      <c r="G954" s="37">
        <v>0</v>
      </c>
      <c r="H954" s="37">
        <v>11674.13</v>
      </c>
      <c r="I954" s="42">
        <f>SUMPRODUCT($A$7:$G$7,Table7[[#This Row],[co-oif]:[southeast]])</f>
        <v>14592.928387892336</v>
      </c>
      <c r="J954" s="37">
        <f>ABS((Table7[[#This Row],[charges($)]]-Table7[[#This Row],[new charge]])/Table7[[#This Row],[charges($)]])</f>
        <v>0.25002277582075383</v>
      </c>
      <c r="L954" s="26">
        <v>920</v>
      </c>
      <c r="M954" s="26">
        <v>8085.4500908885911</v>
      </c>
      <c r="N954" s="26">
        <v>-2840.2231908885915</v>
      </c>
    </row>
    <row r="955" spans="1:14">
      <c r="A955" s="21">
        <v>1</v>
      </c>
      <c r="B955" s="34">
        <v>42</v>
      </c>
      <c r="C955" s="35">
        <v>35.799999999999997</v>
      </c>
      <c r="D955" s="35">
        <v>2</v>
      </c>
      <c r="E955" s="35">
        <v>1</v>
      </c>
      <c r="F955" s="35">
        <v>0</v>
      </c>
      <c r="G955" s="35">
        <v>0</v>
      </c>
      <c r="H955" s="35">
        <v>7160.0940000000001</v>
      </c>
      <c r="I955" s="42">
        <f>SUMPRODUCT($A$7:$G$7,Table7[[#This Row],[co-oif]:[southeast]])</f>
        <v>11334.416757796351</v>
      </c>
      <c r="J955" s="37">
        <f>ABS((Table7[[#This Row],[charges($)]]-Table7[[#This Row],[new charge]])/Table7[[#This Row],[charges($)]])</f>
        <v>0.58299831787073619</v>
      </c>
      <c r="L955" s="26">
        <v>921</v>
      </c>
      <c r="M955" s="26">
        <v>12059.276433355679</v>
      </c>
      <c r="N955" s="26">
        <v>1391.8455666443206</v>
      </c>
    </row>
    <row r="956" spans="1:14">
      <c r="A956" s="21">
        <v>1</v>
      </c>
      <c r="B956" s="36">
        <v>37</v>
      </c>
      <c r="C956" s="37">
        <v>34.200000000000003</v>
      </c>
      <c r="D956" s="37">
        <v>1</v>
      </c>
      <c r="E956" s="37">
        <v>1</v>
      </c>
      <c r="F956" s="37">
        <v>1</v>
      </c>
      <c r="G956" s="37">
        <v>0</v>
      </c>
      <c r="H956" s="37">
        <v>39047.285000000003</v>
      </c>
      <c r="I956" s="42">
        <f>SUMPRODUCT($A$7:$G$7,Table7[[#This Row],[co-oif]:[southeast]])</f>
        <v>32912.020336352223</v>
      </c>
      <c r="J956" s="37">
        <f>ABS((Table7[[#This Row],[charges($)]]-Table7[[#This Row],[new charge]])/Table7[[#This Row],[charges($)]])</f>
        <v>0.15712397580645568</v>
      </c>
      <c r="L956" s="26">
        <v>922</v>
      </c>
      <c r="M956" s="26">
        <v>14797.774216186053</v>
      </c>
      <c r="N956" s="26">
        <v>-1335.2542161860529</v>
      </c>
    </row>
    <row r="957" spans="1:14">
      <c r="A957" s="21">
        <v>1</v>
      </c>
      <c r="B957" s="34">
        <v>42</v>
      </c>
      <c r="C957" s="35">
        <v>31.254999999999999</v>
      </c>
      <c r="D957" s="35">
        <v>0</v>
      </c>
      <c r="E957" s="35">
        <v>1</v>
      </c>
      <c r="F957" s="35">
        <v>0</v>
      </c>
      <c r="G957" s="35">
        <v>0</v>
      </c>
      <c r="H957" s="35">
        <v>6358.7764500000003</v>
      </c>
      <c r="I957" s="42">
        <f>SUMPRODUCT($A$7:$G$7,Table7[[#This Row],[co-oif]:[southeast]])</f>
        <v>8878.5984368327536</v>
      </c>
      <c r="J957" s="37">
        <f>ABS((Table7[[#This Row],[charges($)]]-Table7[[#This Row],[new charge]])/Table7[[#This Row],[charges($)]])</f>
        <v>0.39627466174451742</v>
      </c>
      <c r="L957" s="26">
        <v>923</v>
      </c>
      <c r="M957" s="26">
        <v>8234.3304712176596</v>
      </c>
      <c r="N957" s="26">
        <v>-2746.0684712176599</v>
      </c>
    </row>
    <row r="958" spans="1:14">
      <c r="A958" s="21">
        <v>1</v>
      </c>
      <c r="B958" s="36">
        <v>25</v>
      </c>
      <c r="C958" s="37">
        <v>29.7</v>
      </c>
      <c r="D958" s="37">
        <v>3</v>
      </c>
      <c r="E958" s="37">
        <v>1</v>
      </c>
      <c r="F958" s="37">
        <v>1</v>
      </c>
      <c r="G958" s="37">
        <v>0</v>
      </c>
      <c r="H958" s="37">
        <v>19933.457999999999</v>
      </c>
      <c r="I958" s="42">
        <f>SUMPRODUCT($A$7:$G$7,Table7[[#This Row],[co-oif]:[southeast]])</f>
        <v>29262.886180563008</v>
      </c>
      <c r="J958" s="37">
        <f>ABS((Table7[[#This Row],[charges($)]]-Table7[[#This Row],[new charge]])/Table7[[#This Row],[charges($)]])</f>
        <v>0.46802858693975774</v>
      </c>
      <c r="L958" s="26">
        <v>924</v>
      </c>
      <c r="M958" s="26">
        <v>8345.299816579698</v>
      </c>
      <c r="N958" s="26">
        <v>-4024.8889665796978</v>
      </c>
    </row>
    <row r="959" spans="1:14">
      <c r="A959" s="21">
        <v>1</v>
      </c>
      <c r="B959" s="34">
        <v>57</v>
      </c>
      <c r="C959" s="35">
        <v>18.335000000000001</v>
      </c>
      <c r="D959" s="35">
        <v>0</v>
      </c>
      <c r="E959" s="35">
        <v>1</v>
      </c>
      <c r="F959" s="35">
        <v>0</v>
      </c>
      <c r="G959" s="35">
        <v>0</v>
      </c>
      <c r="H959" s="35">
        <v>11534.872649999999</v>
      </c>
      <c r="I959" s="42">
        <f>SUMPRODUCT($A$7:$G$7,Table7[[#This Row],[co-oif]:[southeast]])</f>
        <v>8419.1144094451938</v>
      </c>
      <c r="J959" s="37">
        <f>ABS((Table7[[#This Row],[charges($)]]-Table7[[#This Row],[new charge]])/Table7[[#This Row],[charges($)]])</f>
        <v>0.27011639704186985</v>
      </c>
      <c r="L959" s="26">
        <v>925</v>
      </c>
      <c r="M959" s="26">
        <v>6445.546629671052</v>
      </c>
      <c r="N959" s="26">
        <v>-195.11162967105156</v>
      </c>
    </row>
    <row r="960" spans="1:14">
      <c r="A960" s="21">
        <v>1</v>
      </c>
      <c r="B960" s="36">
        <v>51</v>
      </c>
      <c r="C960" s="37">
        <v>42.9</v>
      </c>
      <c r="D960" s="37">
        <v>2</v>
      </c>
      <c r="E960" s="37">
        <v>1</v>
      </c>
      <c r="F960" s="37">
        <v>1</v>
      </c>
      <c r="G960" s="37">
        <v>1</v>
      </c>
      <c r="H960" s="37">
        <v>47462.894</v>
      </c>
      <c r="I960" s="42">
        <f>SUMPRODUCT($A$7:$G$7,Table7[[#This Row],[co-oif]:[southeast]])</f>
        <v>39305.746900182326</v>
      </c>
      <c r="J960" s="37">
        <f>ABS((Table7[[#This Row],[charges($)]]-Table7[[#This Row],[new charge]])/Table7[[#This Row],[charges($)]])</f>
        <v>0.17186366890770871</v>
      </c>
      <c r="L960" s="26">
        <v>926</v>
      </c>
      <c r="M960" s="26">
        <v>12158.263313544823</v>
      </c>
      <c r="N960" s="26">
        <v>13175.069526455176</v>
      </c>
    </row>
    <row r="961" spans="1:14">
      <c r="A961" s="21">
        <v>1</v>
      </c>
      <c r="B961" s="34">
        <v>30</v>
      </c>
      <c r="C961" s="35">
        <v>28.405000000000001</v>
      </c>
      <c r="D961" s="35">
        <v>1</v>
      </c>
      <c r="E961" s="35">
        <v>0</v>
      </c>
      <c r="F961" s="35">
        <v>0</v>
      </c>
      <c r="G961" s="35">
        <v>0</v>
      </c>
      <c r="H961" s="35">
        <v>4527.1829500000003</v>
      </c>
      <c r="I961" s="42">
        <f>SUMPRODUCT($A$7:$G$7,Table7[[#This Row],[co-oif]:[southeast]])</f>
        <v>5440.7166226093295</v>
      </c>
      <c r="J961" s="37">
        <f>ABS((Table7[[#This Row],[charges($)]]-Table7[[#This Row],[new charge]])/Table7[[#This Row],[charges($)]])</f>
        <v>0.20178854769041951</v>
      </c>
      <c r="L961" s="26">
        <v>927</v>
      </c>
      <c r="M961" s="26">
        <v>1410.9744835487279</v>
      </c>
      <c r="N961" s="26">
        <v>1502.5945164512721</v>
      </c>
    </row>
    <row r="962" spans="1:14">
      <c r="A962" s="21">
        <v>1</v>
      </c>
      <c r="B962" s="36">
        <v>44</v>
      </c>
      <c r="C962" s="37">
        <v>30.2</v>
      </c>
      <c r="D962" s="37">
        <v>2</v>
      </c>
      <c r="E962" s="37">
        <v>1</v>
      </c>
      <c r="F962" s="37">
        <v>1</v>
      </c>
      <c r="G962" s="37">
        <v>0</v>
      </c>
      <c r="H962" s="37">
        <v>38998.546000000002</v>
      </c>
      <c r="I962" s="42">
        <f>SUMPRODUCT($A$7:$G$7,Table7[[#This Row],[co-oif]:[southeast]])</f>
        <v>33844.294912810285</v>
      </c>
      <c r="J962" s="37">
        <f>ABS((Table7[[#This Row],[charges($)]]-Table7[[#This Row],[new charge]])/Table7[[#This Row],[charges($)]])</f>
        <v>0.13216521167711529</v>
      </c>
      <c r="L962" s="26">
        <v>928</v>
      </c>
      <c r="M962" s="26">
        <v>9606.7283429576837</v>
      </c>
      <c r="N962" s="26">
        <v>2425.5976570423154</v>
      </c>
    </row>
    <row r="963" spans="1:14">
      <c r="A963" s="21">
        <v>1</v>
      </c>
      <c r="B963" s="34">
        <v>34</v>
      </c>
      <c r="C963" s="35">
        <v>27.835000000000001</v>
      </c>
      <c r="D963" s="35">
        <v>1</v>
      </c>
      <c r="E963" s="35">
        <v>1</v>
      </c>
      <c r="F963" s="35">
        <v>1</v>
      </c>
      <c r="G963" s="35">
        <v>0</v>
      </c>
      <c r="H963" s="35">
        <v>20009.63365</v>
      </c>
      <c r="I963" s="42">
        <f>SUMPRODUCT($A$7:$G$7,Table7[[#This Row],[co-oif]:[southeast]])</f>
        <v>30015.280963957906</v>
      </c>
      <c r="J963" s="37">
        <f>ABS((Table7[[#This Row],[charges($)]]-Table7[[#This Row],[new charge]])/Table7[[#This Row],[charges($)]])</f>
        <v>0.50004150445592521</v>
      </c>
      <c r="L963" s="26">
        <v>929</v>
      </c>
      <c r="M963" s="26">
        <v>16209.165373059852</v>
      </c>
      <c r="N963" s="26">
        <v>-2738.3609730598509</v>
      </c>
    </row>
    <row r="964" spans="1:14">
      <c r="A964" s="21">
        <v>1</v>
      </c>
      <c r="B964" s="36">
        <v>31</v>
      </c>
      <c r="C964" s="37">
        <v>39.49</v>
      </c>
      <c r="D964" s="37">
        <v>1</v>
      </c>
      <c r="E964" s="37">
        <v>1</v>
      </c>
      <c r="F964" s="37">
        <v>0</v>
      </c>
      <c r="G964" s="37">
        <v>1</v>
      </c>
      <c r="H964" s="37">
        <v>3875.7341000000001</v>
      </c>
      <c r="I964" s="42">
        <f>SUMPRODUCT($A$7:$G$7,Table7[[#This Row],[co-oif]:[southeast]])</f>
        <v>8691.4991447685316</v>
      </c>
      <c r="J964" s="37">
        <f>ABS((Table7[[#This Row],[charges($)]]-Table7[[#This Row],[new charge]])/Table7[[#This Row],[charges($)]])</f>
        <v>1.2425426823704266</v>
      </c>
      <c r="L964" s="26">
        <v>930</v>
      </c>
      <c r="M964" s="26">
        <v>9498.3869406688464</v>
      </c>
      <c r="N964" s="26">
        <v>-3208.6320406688465</v>
      </c>
    </row>
    <row r="965" spans="1:14">
      <c r="A965" s="21">
        <v>1</v>
      </c>
      <c r="B965" s="34">
        <v>54</v>
      </c>
      <c r="C965" s="35">
        <v>30.8</v>
      </c>
      <c r="D965" s="35">
        <v>1</v>
      </c>
      <c r="E965" s="35">
        <v>1</v>
      </c>
      <c r="F965" s="35">
        <v>1</v>
      </c>
      <c r="G965" s="35">
        <v>1</v>
      </c>
      <c r="H965" s="35">
        <v>41999.519999999997</v>
      </c>
      <c r="I965" s="42">
        <f>SUMPRODUCT($A$7:$G$7,Table7[[#This Row],[co-oif]:[southeast]])</f>
        <v>35566.878898865478</v>
      </c>
      <c r="J965" s="37">
        <f>ABS((Table7[[#This Row],[charges($)]]-Table7[[#This Row],[new charge]])/Table7[[#This Row],[charges($)]])</f>
        <v>0.15315987185411928</v>
      </c>
      <c r="L965" s="26">
        <v>931</v>
      </c>
      <c r="M965" s="26">
        <v>9757.4930815078442</v>
      </c>
      <c r="N965" s="26">
        <v>-6830.4283815078443</v>
      </c>
    </row>
    <row r="966" spans="1:14">
      <c r="A966" s="21">
        <v>1</v>
      </c>
      <c r="B966" s="36">
        <v>24</v>
      </c>
      <c r="C966" s="37">
        <v>26.79</v>
      </c>
      <c r="D966" s="37">
        <v>1</v>
      </c>
      <c r="E966" s="37">
        <v>1</v>
      </c>
      <c r="F966" s="37">
        <v>0</v>
      </c>
      <c r="G966" s="37">
        <v>0</v>
      </c>
      <c r="H966" s="37">
        <v>12609.88702</v>
      </c>
      <c r="I966" s="42">
        <f>SUMPRODUCT($A$7:$G$7,Table7[[#This Row],[co-oif]:[southeast]])</f>
        <v>3230.0471573964892</v>
      </c>
      <c r="J966" s="37">
        <f>ABS((Table7[[#This Row],[charges($)]]-Table7[[#This Row],[new charge]])/Table7[[#This Row],[charges($)]])</f>
        <v>0.7438480493700339</v>
      </c>
      <c r="L966" s="26">
        <v>932</v>
      </c>
      <c r="M966" s="26">
        <v>9121.4875760781852</v>
      </c>
      <c r="N966" s="26">
        <v>-2883.1895760781854</v>
      </c>
    </row>
    <row r="967" spans="1:14">
      <c r="A967" s="21">
        <v>1</v>
      </c>
      <c r="B967" s="34">
        <v>43</v>
      </c>
      <c r="C967" s="35">
        <v>34.96</v>
      </c>
      <c r="D967" s="35">
        <v>1</v>
      </c>
      <c r="E967" s="35">
        <v>1</v>
      </c>
      <c r="F967" s="35">
        <v>1</v>
      </c>
      <c r="G967" s="35">
        <v>0</v>
      </c>
      <c r="H967" s="35">
        <v>41034.221400000002</v>
      </c>
      <c r="I967" s="42">
        <f>SUMPRODUCT($A$7:$G$7,Table7[[#This Row],[co-oif]:[southeast]])</f>
        <v>34707.960244497008</v>
      </c>
      <c r="J967" s="37">
        <f>ABS((Table7[[#This Row],[charges($)]]-Table7[[#This Row],[new charge]])/Table7[[#This Row],[charges($)]])</f>
        <v>0.15417037145252119</v>
      </c>
      <c r="L967" s="26">
        <v>933</v>
      </c>
      <c r="M967" s="26">
        <v>10429.804339868699</v>
      </c>
      <c r="N967" s="26">
        <v>-332.83433986869932</v>
      </c>
    </row>
    <row r="968" spans="1:14">
      <c r="A968" s="21">
        <v>1</v>
      </c>
      <c r="B968" s="36">
        <v>48</v>
      </c>
      <c r="C968" s="37">
        <v>36.67</v>
      </c>
      <c r="D968" s="37">
        <v>1</v>
      </c>
      <c r="E968" s="37">
        <v>1</v>
      </c>
      <c r="F968" s="37">
        <v>0</v>
      </c>
      <c r="G968" s="37">
        <v>0</v>
      </c>
      <c r="H968" s="37">
        <v>28468.919010000001</v>
      </c>
      <c r="I968" s="42">
        <f>SUMPRODUCT($A$7:$G$7,Table7[[#This Row],[co-oif]:[southeast]])</f>
        <v>12698.114696629264</v>
      </c>
      <c r="J968" s="37">
        <f>ABS((Table7[[#This Row],[charges($)]]-Table7[[#This Row],[new charge]])/Table7[[#This Row],[charges($)]])</f>
        <v>0.55396568825922332</v>
      </c>
      <c r="L968" s="26">
        <v>934</v>
      </c>
      <c r="M968" s="26">
        <v>11129.734383308974</v>
      </c>
      <c r="N968" s="26">
        <v>-3781.5923833089746</v>
      </c>
    </row>
    <row r="969" spans="1:14">
      <c r="A969" s="21">
        <v>1</v>
      </c>
      <c r="B969" s="34">
        <v>19</v>
      </c>
      <c r="C969" s="35">
        <v>39.615000000000002</v>
      </c>
      <c r="D969" s="35">
        <v>1</v>
      </c>
      <c r="E969" s="35">
        <v>0</v>
      </c>
      <c r="F969" s="35">
        <v>0</v>
      </c>
      <c r="G969" s="35">
        <v>0</v>
      </c>
      <c r="H969" s="35">
        <v>2730.1078499999999</v>
      </c>
      <c r="I969" s="42">
        <f>SUMPRODUCT($A$7:$G$7,Table7[[#This Row],[co-oif]:[southeast]])</f>
        <v>6357.2089523445547</v>
      </c>
      <c r="J969" s="37">
        <f>ABS((Table7[[#This Row],[charges($)]]-Table7[[#This Row],[new charge]])/Table7[[#This Row],[charges($)]])</f>
        <v>1.3285559771364179</v>
      </c>
      <c r="L969" s="26">
        <v>935</v>
      </c>
      <c r="M969" s="26">
        <v>8646.0435164884402</v>
      </c>
      <c r="N969" s="26">
        <v>-3972.65131648844</v>
      </c>
    </row>
    <row r="970" spans="1:14">
      <c r="A970" s="21">
        <v>1</v>
      </c>
      <c r="B970" s="36">
        <v>29</v>
      </c>
      <c r="C970" s="37">
        <v>25.9</v>
      </c>
      <c r="D970" s="37">
        <v>0</v>
      </c>
      <c r="E970" s="37">
        <v>0</v>
      </c>
      <c r="F970" s="37">
        <v>0</v>
      </c>
      <c r="G970" s="37">
        <v>0</v>
      </c>
      <c r="H970" s="37">
        <v>3353.2840000000001</v>
      </c>
      <c r="I970" s="42">
        <f>SUMPRODUCT($A$7:$G$7,Table7[[#This Row],[co-oif]:[southeast]])</f>
        <v>3878.1397113371931</v>
      </c>
      <c r="J970" s="37">
        <f>ABS((Table7[[#This Row],[charges($)]]-Table7[[#This Row],[new charge]])/Table7[[#This Row],[charges($)]])</f>
        <v>0.15651991043323293</v>
      </c>
      <c r="L970" s="26">
        <v>936</v>
      </c>
      <c r="M970" s="26">
        <v>12123.120334716392</v>
      </c>
      <c r="N970" s="26">
        <v>110.70766528360764</v>
      </c>
    </row>
    <row r="971" spans="1:14">
      <c r="A971" s="21">
        <v>1</v>
      </c>
      <c r="B971" s="34">
        <v>63</v>
      </c>
      <c r="C971" s="35">
        <v>35.200000000000003</v>
      </c>
      <c r="D971" s="35">
        <v>1</v>
      </c>
      <c r="E971" s="35">
        <v>0</v>
      </c>
      <c r="F971" s="35">
        <v>0</v>
      </c>
      <c r="G971" s="35">
        <v>1</v>
      </c>
      <c r="H971" s="35">
        <v>14474.674999999999</v>
      </c>
      <c r="I971" s="42">
        <f>SUMPRODUCT($A$7:$G$7,Table7[[#This Row],[co-oif]:[southeast]])</f>
        <v>15612.670556771214</v>
      </c>
      <c r="J971" s="37">
        <f>ABS((Table7[[#This Row],[charges($)]]-Table7[[#This Row],[new charge]])/Table7[[#This Row],[charges($)]])</f>
        <v>7.8619765678415235E-2</v>
      </c>
      <c r="L971" s="26">
        <v>937</v>
      </c>
      <c r="M971" s="26">
        <v>9822.9729274401543</v>
      </c>
      <c r="N971" s="26">
        <v>22285.689892559847</v>
      </c>
    </row>
    <row r="972" spans="1:14">
      <c r="A972" s="21">
        <v>1</v>
      </c>
      <c r="B972" s="36">
        <v>46</v>
      </c>
      <c r="C972" s="37">
        <v>24.795000000000002</v>
      </c>
      <c r="D972" s="37">
        <v>3</v>
      </c>
      <c r="E972" s="37">
        <v>1</v>
      </c>
      <c r="F972" s="37">
        <v>0</v>
      </c>
      <c r="G972" s="37">
        <v>0</v>
      </c>
      <c r="H972" s="37">
        <v>9500.5730500000009</v>
      </c>
      <c r="I972" s="42">
        <f>SUMPRODUCT($A$7:$G$7,Table7[[#This Row],[co-oif]:[southeast]])</f>
        <v>9156.2155495416264</v>
      </c>
      <c r="J972" s="37">
        <f>ABS((Table7[[#This Row],[charges($)]]-Table7[[#This Row],[new charge]])/Table7[[#This Row],[charges($)]])</f>
        <v>3.6245971547829367E-2</v>
      </c>
      <c r="L972" s="26">
        <v>938</v>
      </c>
      <c r="M972" s="26">
        <v>8233.8542181456942</v>
      </c>
      <c r="N972" s="26">
        <v>731.94153185430514</v>
      </c>
    </row>
    <row r="973" spans="1:14">
      <c r="A973" s="21">
        <v>1</v>
      </c>
      <c r="B973" s="34">
        <v>52</v>
      </c>
      <c r="C973" s="35">
        <v>36.765000000000001</v>
      </c>
      <c r="D973" s="35">
        <v>2</v>
      </c>
      <c r="E973" s="35">
        <v>1</v>
      </c>
      <c r="F973" s="35">
        <v>0</v>
      </c>
      <c r="G973" s="35">
        <v>0</v>
      </c>
      <c r="H973" s="35">
        <v>26467.09737</v>
      </c>
      <c r="I973" s="42">
        <f>SUMPRODUCT($A$7:$G$7,Table7[[#This Row],[co-oif]:[southeast]])</f>
        <v>14226.904389522966</v>
      </c>
      <c r="J973" s="37">
        <f>ABS((Table7[[#This Row],[charges($)]]-Table7[[#This Row],[new charge]])/Table7[[#This Row],[charges($)]])</f>
        <v>0.46246827936451701</v>
      </c>
      <c r="L973" s="26">
        <v>939</v>
      </c>
      <c r="M973" s="26">
        <v>1374.1504532260233</v>
      </c>
      <c r="N973" s="26">
        <v>929.85174677397663</v>
      </c>
    </row>
    <row r="974" spans="1:14">
      <c r="A974" s="21">
        <v>1</v>
      </c>
      <c r="B974" s="36">
        <v>35</v>
      </c>
      <c r="C974" s="37">
        <v>27.1</v>
      </c>
      <c r="D974" s="37">
        <v>1</v>
      </c>
      <c r="E974" s="37">
        <v>1</v>
      </c>
      <c r="F974" s="37">
        <v>0</v>
      </c>
      <c r="G974" s="37">
        <v>0</v>
      </c>
      <c r="H974" s="37">
        <v>4746.3440000000001</v>
      </c>
      <c r="I974" s="42">
        <f>SUMPRODUCT($A$7:$G$7,Table7[[#This Row],[co-oif]:[southeast]])</f>
        <v>6160.8102493936904</v>
      </c>
      <c r="J974" s="37">
        <f>ABS((Table7[[#This Row],[charges($)]]-Table7[[#This Row],[new charge]])/Table7[[#This Row],[charges($)]])</f>
        <v>0.29801174322672153</v>
      </c>
      <c r="L974" s="26">
        <v>940</v>
      </c>
      <c r="M974" s="26">
        <v>10534.019190231764</v>
      </c>
      <c r="N974" s="26">
        <v>-1046.3749902317631</v>
      </c>
    </row>
    <row r="975" spans="1:14">
      <c r="A975" s="21">
        <v>1</v>
      </c>
      <c r="B975" s="34">
        <v>51</v>
      </c>
      <c r="C975" s="35">
        <v>24.795000000000002</v>
      </c>
      <c r="D975" s="35">
        <v>2</v>
      </c>
      <c r="E975" s="35">
        <v>1</v>
      </c>
      <c r="F975" s="35">
        <v>1</v>
      </c>
      <c r="G975" s="35">
        <v>0</v>
      </c>
      <c r="H975" s="35">
        <v>23967.38305</v>
      </c>
      <c r="I975" s="42">
        <f>SUMPRODUCT($A$7:$G$7,Table7[[#This Row],[co-oif]:[southeast]])</f>
        <v>33838.373356421347</v>
      </c>
      <c r="J975" s="37">
        <f>ABS((Table7[[#This Row],[charges($)]]-Table7[[#This Row],[new charge]])/Table7[[#This Row],[charges($)]])</f>
        <v>0.41185098455800523</v>
      </c>
      <c r="L975" s="26">
        <v>941</v>
      </c>
      <c r="M975" s="26">
        <v>-555.67591554759292</v>
      </c>
      <c r="N975" s="26">
        <v>1677.549815547593</v>
      </c>
    </row>
    <row r="976" spans="1:14">
      <c r="A976" s="21">
        <v>1</v>
      </c>
      <c r="B976" s="36">
        <v>44</v>
      </c>
      <c r="C976" s="37">
        <v>25.364999999999998</v>
      </c>
      <c r="D976" s="37">
        <v>1</v>
      </c>
      <c r="E976" s="37">
        <v>1</v>
      </c>
      <c r="F976" s="37">
        <v>0</v>
      </c>
      <c r="G976" s="37">
        <v>0</v>
      </c>
      <c r="H976" s="37">
        <v>7518.0253499999999</v>
      </c>
      <c r="I976" s="42">
        <f>SUMPRODUCT($A$7:$G$7,Table7[[#This Row],[co-oif]:[southeast]])</f>
        <v>7894.5760718990014</v>
      </c>
      <c r="J976" s="37">
        <f>ABS((Table7[[#This Row],[charges($)]]-Table7[[#This Row],[new charge]])/Table7[[#This Row],[charges($)]])</f>
        <v>5.0086386300759345E-2</v>
      </c>
      <c r="L976" s="26">
        <v>942</v>
      </c>
      <c r="M976" s="26">
        <v>15908.252040841668</v>
      </c>
      <c r="N976" s="26">
        <v>-6358.6869408416678</v>
      </c>
    </row>
    <row r="977" spans="1:14">
      <c r="A977" s="21">
        <v>1</v>
      </c>
      <c r="B977" s="34">
        <v>21</v>
      </c>
      <c r="C977" s="35">
        <v>25.745000000000001</v>
      </c>
      <c r="D977" s="35">
        <v>2</v>
      </c>
      <c r="E977" s="35">
        <v>1</v>
      </c>
      <c r="F977" s="35">
        <v>0</v>
      </c>
      <c r="G977" s="35">
        <v>0</v>
      </c>
      <c r="H977" s="35">
        <v>3279.8685500000001</v>
      </c>
      <c r="I977" s="42">
        <f>SUMPRODUCT($A$7:$G$7,Table7[[#This Row],[co-oif]:[southeast]])</f>
        <v>2578.9696275785509</v>
      </c>
      <c r="J977" s="37">
        <f>ABS((Table7[[#This Row],[charges($)]]-Table7[[#This Row],[new charge]])/Table7[[#This Row],[charges($)]])</f>
        <v>0.2136972600385004</v>
      </c>
      <c r="L977" s="26">
        <v>943</v>
      </c>
      <c r="M977" s="26">
        <v>5821.5687096338097</v>
      </c>
      <c r="N977" s="26">
        <v>-3604.0995596338098</v>
      </c>
    </row>
    <row r="978" spans="1:14">
      <c r="A978" s="21">
        <v>1</v>
      </c>
      <c r="B978" s="36">
        <v>39</v>
      </c>
      <c r="C978" s="37">
        <v>34.32</v>
      </c>
      <c r="D978" s="37">
        <v>5</v>
      </c>
      <c r="E978" s="37">
        <v>0</v>
      </c>
      <c r="F978" s="37">
        <v>0</v>
      </c>
      <c r="G978" s="37">
        <v>1</v>
      </c>
      <c r="H978" s="37">
        <v>8596.8277999999991</v>
      </c>
      <c r="I978" s="42">
        <f>SUMPRODUCT($A$7:$G$7,Table7[[#This Row],[co-oif]:[southeast]])</f>
        <v>11026.182976483349</v>
      </c>
      <c r="J978" s="37">
        <f>ABS((Table7[[#This Row],[charges($)]]-Table7[[#This Row],[new charge]])/Table7[[#This Row],[charges($)]])</f>
        <v>0.28258739537429728</v>
      </c>
      <c r="L978" s="26">
        <v>944</v>
      </c>
      <c r="M978" s="26">
        <v>79.996700498543049</v>
      </c>
      <c r="N978" s="26">
        <v>1548.474199501457</v>
      </c>
    </row>
    <row r="979" spans="1:14">
      <c r="A979" s="21">
        <v>1</v>
      </c>
      <c r="B979" s="34">
        <v>50</v>
      </c>
      <c r="C979" s="35">
        <v>28.16</v>
      </c>
      <c r="D979" s="35">
        <v>3</v>
      </c>
      <c r="E979" s="35">
        <v>0</v>
      </c>
      <c r="F979" s="35">
        <v>0</v>
      </c>
      <c r="G979" s="35">
        <v>1</v>
      </c>
      <c r="H979" s="35">
        <v>10702.642400000001</v>
      </c>
      <c r="I979" s="42">
        <f>SUMPRODUCT($A$7:$G$7,Table7[[#This Row],[co-oif]:[southeast]])</f>
        <v>10858.248694840309</v>
      </c>
      <c r="J979" s="37">
        <f>ABS((Table7[[#This Row],[charges($)]]-Table7[[#This Row],[new charge]])/Table7[[#This Row],[charges($)]])</f>
        <v>1.4539053910678047E-2</v>
      </c>
      <c r="L979" s="26">
        <v>945</v>
      </c>
      <c r="M979" s="26">
        <v>16337.125925394164</v>
      </c>
      <c r="N979" s="26">
        <v>-3354.2512253941641</v>
      </c>
    </row>
    <row r="980" spans="1:14">
      <c r="A980" s="21">
        <v>1</v>
      </c>
      <c r="B980" s="36">
        <v>34</v>
      </c>
      <c r="C980" s="37">
        <v>23.56</v>
      </c>
      <c r="D980" s="37">
        <v>0</v>
      </c>
      <c r="E980" s="37">
        <v>0</v>
      </c>
      <c r="F980" s="37">
        <v>0</v>
      </c>
      <c r="G980" s="37">
        <v>0</v>
      </c>
      <c r="H980" s="37">
        <v>4992.3764000000001</v>
      </c>
      <c r="I980" s="42">
        <f>SUMPRODUCT($A$7:$G$7,Table7[[#This Row],[co-oif]:[southeast]])</f>
        <v>4381.7725525616324</v>
      </c>
      <c r="J980" s="37">
        <f>ABS((Table7[[#This Row],[charges($)]]-Table7[[#This Row],[new charge]])/Table7[[#This Row],[charges($)]])</f>
        <v>0.1223072538036931</v>
      </c>
      <c r="L980" s="26">
        <v>946</v>
      </c>
      <c r="M980" s="26">
        <v>14592.928387892336</v>
      </c>
      <c r="N980" s="26">
        <v>-2918.7983878923369</v>
      </c>
    </row>
    <row r="981" spans="1:14">
      <c r="A981" s="21">
        <v>1</v>
      </c>
      <c r="B981" s="34">
        <v>22</v>
      </c>
      <c r="C981" s="35">
        <v>20.234999999999999</v>
      </c>
      <c r="D981" s="35">
        <v>0</v>
      </c>
      <c r="E981" s="35">
        <v>0</v>
      </c>
      <c r="F981" s="35">
        <v>0</v>
      </c>
      <c r="G981" s="35">
        <v>0</v>
      </c>
      <c r="H981" s="35">
        <v>2527.8186500000002</v>
      </c>
      <c r="I981" s="42">
        <f>SUMPRODUCT($A$7:$G$7,Table7[[#This Row],[co-oif]:[southeast]])</f>
        <v>187.08926090513069</v>
      </c>
      <c r="J981" s="37">
        <f>ABS((Table7[[#This Row],[charges($)]]-Table7[[#This Row],[new charge]])/Table7[[#This Row],[charges($)]])</f>
        <v>0.92598786273487987</v>
      </c>
      <c r="L981" s="26">
        <v>947</v>
      </c>
      <c r="M981" s="26">
        <v>11334.416757796351</v>
      </c>
      <c r="N981" s="26">
        <v>-4174.3227577963507</v>
      </c>
    </row>
    <row r="982" spans="1:14">
      <c r="A982" s="21">
        <v>1</v>
      </c>
      <c r="B982" s="36">
        <v>19</v>
      </c>
      <c r="C982" s="37">
        <v>40.5</v>
      </c>
      <c r="D982" s="37">
        <v>0</v>
      </c>
      <c r="E982" s="37">
        <v>0</v>
      </c>
      <c r="F982" s="37">
        <v>0</v>
      </c>
      <c r="G982" s="37">
        <v>0</v>
      </c>
      <c r="H982" s="37">
        <v>1759.338</v>
      </c>
      <c r="I982" s="42">
        <f>SUMPRODUCT($A$7:$G$7,Table7[[#This Row],[co-oif]:[southeast]])</f>
        <v>6183.7884198245738</v>
      </c>
      <c r="J982" s="37">
        <f>ABS((Table7[[#This Row],[charges($)]]-Table7[[#This Row],[new charge]])/Table7[[#This Row],[charges($)]])</f>
        <v>2.5148382060892076</v>
      </c>
      <c r="L982" s="26">
        <v>948</v>
      </c>
      <c r="M982" s="26">
        <v>32912.020336352223</v>
      </c>
      <c r="N982" s="26">
        <v>6135.2646636477803</v>
      </c>
    </row>
    <row r="983" spans="1:14">
      <c r="A983" s="21">
        <v>1</v>
      </c>
      <c r="B983" s="34">
        <v>26</v>
      </c>
      <c r="C983" s="35">
        <v>35.42</v>
      </c>
      <c r="D983" s="35">
        <v>0</v>
      </c>
      <c r="E983" s="35">
        <v>1</v>
      </c>
      <c r="F983" s="35">
        <v>0</v>
      </c>
      <c r="G983" s="35">
        <v>1</v>
      </c>
      <c r="H983" s="35">
        <v>2322.6217999999999</v>
      </c>
      <c r="I983" s="42">
        <f>SUMPRODUCT($A$7:$G$7,Table7[[#This Row],[co-oif]:[southeast]])</f>
        <v>5578.1846337378229</v>
      </c>
      <c r="J983" s="37">
        <f>ABS((Table7[[#This Row],[charges($)]]-Table7[[#This Row],[new charge]])/Table7[[#This Row],[charges($)]])</f>
        <v>1.4016758276090509</v>
      </c>
      <c r="L983" s="26">
        <v>949</v>
      </c>
      <c r="M983" s="26">
        <v>8878.5984368327536</v>
      </c>
      <c r="N983" s="26">
        <v>-2519.8219868327533</v>
      </c>
    </row>
    <row r="984" spans="1:14">
      <c r="A984" s="21">
        <v>1</v>
      </c>
      <c r="B984" s="36">
        <v>29</v>
      </c>
      <c r="C984" s="37">
        <v>22.895</v>
      </c>
      <c r="D984" s="37">
        <v>0</v>
      </c>
      <c r="E984" s="37">
        <v>1</v>
      </c>
      <c r="F984" s="37">
        <v>1</v>
      </c>
      <c r="G984" s="37">
        <v>0</v>
      </c>
      <c r="H984" s="37">
        <v>16138.762049999999</v>
      </c>
      <c r="I984" s="42">
        <f>SUMPRODUCT($A$7:$G$7,Table7[[#This Row],[co-oif]:[southeast]])</f>
        <v>26611.418517431779</v>
      </c>
      <c r="J984" s="37">
        <f>ABS((Table7[[#This Row],[charges($)]]-Table7[[#This Row],[new charge]])/Table7[[#This Row],[charges($)]])</f>
        <v>0.64891324594700128</v>
      </c>
      <c r="L984" s="26">
        <v>950</v>
      </c>
      <c r="M984" s="26">
        <v>29262.886180563008</v>
      </c>
      <c r="N984" s="26">
        <v>-9329.4281805630089</v>
      </c>
    </row>
    <row r="985" spans="1:14">
      <c r="A985" s="21">
        <v>1</v>
      </c>
      <c r="B985" s="34">
        <v>48</v>
      </c>
      <c r="C985" s="35">
        <v>40.15</v>
      </c>
      <c r="D985" s="35">
        <v>0</v>
      </c>
      <c r="E985" s="35">
        <v>1</v>
      </c>
      <c r="F985" s="35">
        <v>0</v>
      </c>
      <c r="G985" s="35">
        <v>1</v>
      </c>
      <c r="H985" s="35">
        <v>7804.1605</v>
      </c>
      <c r="I985" s="42">
        <f>SUMPRODUCT($A$7:$G$7,Table7[[#This Row],[co-oif]:[southeast]])</f>
        <v>12812.299340589887</v>
      </c>
      <c r="J985" s="37">
        <f>ABS((Table7[[#This Row],[charges($)]]-Table7[[#This Row],[new charge]])/Table7[[#This Row],[charges($)]])</f>
        <v>0.64172678670433381</v>
      </c>
      <c r="L985" s="26">
        <v>951</v>
      </c>
      <c r="M985" s="26">
        <v>8419.1144094451938</v>
      </c>
      <c r="N985" s="26">
        <v>3115.7582405548055</v>
      </c>
    </row>
    <row r="986" spans="1:14">
      <c r="A986" s="21">
        <v>1</v>
      </c>
      <c r="B986" s="36">
        <v>26</v>
      </c>
      <c r="C986" s="37">
        <v>29.15</v>
      </c>
      <c r="D986" s="37">
        <v>1</v>
      </c>
      <c r="E986" s="37">
        <v>1</v>
      </c>
      <c r="F986" s="37">
        <v>0</v>
      </c>
      <c r="G986" s="37">
        <v>1</v>
      </c>
      <c r="H986" s="37">
        <v>2902.9065000000001</v>
      </c>
      <c r="I986" s="42">
        <f>SUMPRODUCT($A$7:$G$7,Table7[[#This Row],[co-oif]:[southeast]])</f>
        <v>3953.2136344844412</v>
      </c>
      <c r="J986" s="37">
        <f>ABS((Table7[[#This Row],[charges($)]]-Table7[[#This Row],[new charge]])/Table7[[#This Row],[charges($)]])</f>
        <v>0.36181225075090812</v>
      </c>
      <c r="L986" s="26">
        <v>952</v>
      </c>
      <c r="M986" s="26">
        <v>39305.746900182326</v>
      </c>
      <c r="N986" s="26">
        <v>8157.1470998176737</v>
      </c>
    </row>
    <row r="987" spans="1:14">
      <c r="A987" s="21">
        <v>1</v>
      </c>
      <c r="B987" s="34">
        <v>45</v>
      </c>
      <c r="C987" s="35">
        <v>39.994999999999997</v>
      </c>
      <c r="D987" s="35">
        <v>3</v>
      </c>
      <c r="E987" s="35">
        <v>0</v>
      </c>
      <c r="F987" s="35">
        <v>0</v>
      </c>
      <c r="G987" s="35">
        <v>0</v>
      </c>
      <c r="H987" s="35">
        <v>9704.6680500000002</v>
      </c>
      <c r="I987" s="42">
        <f>SUMPRODUCT($A$7:$G$7,Table7[[#This Row],[co-oif]:[southeast]])</f>
        <v>14104.625091088827</v>
      </c>
      <c r="J987" s="37">
        <f>ABS((Table7[[#This Row],[charges($)]]-Table7[[#This Row],[new charge]])/Table7[[#This Row],[charges($)]])</f>
        <v>0.45338563033990908</v>
      </c>
      <c r="L987" s="26">
        <v>953</v>
      </c>
      <c r="M987" s="26">
        <v>5440.7166226093295</v>
      </c>
      <c r="N987" s="26">
        <v>-913.53367260932919</v>
      </c>
    </row>
    <row r="988" spans="1:14">
      <c r="A988" s="21">
        <v>1</v>
      </c>
      <c r="B988" s="36">
        <v>36</v>
      </c>
      <c r="C988" s="37">
        <v>29.92</v>
      </c>
      <c r="D988" s="37">
        <v>0</v>
      </c>
      <c r="E988" s="37">
        <v>0</v>
      </c>
      <c r="F988" s="37">
        <v>0</v>
      </c>
      <c r="G988" s="37">
        <v>1</v>
      </c>
      <c r="H988" s="37">
        <v>4889.0367999999999</v>
      </c>
      <c r="I988" s="42">
        <f>SUMPRODUCT($A$7:$G$7,Table7[[#This Row],[co-oif]:[southeast]])</f>
        <v>6440.7916066400121</v>
      </c>
      <c r="J988" s="37">
        <f>ABS((Table7[[#This Row],[charges($)]]-Table7[[#This Row],[new charge]])/Table7[[#This Row],[charges($)]])</f>
        <v>0.31739478963218526</v>
      </c>
      <c r="L988" s="26">
        <v>954</v>
      </c>
      <c r="M988" s="26">
        <v>33844.294912810285</v>
      </c>
      <c r="N988" s="26">
        <v>5154.2510871897175</v>
      </c>
    </row>
    <row r="989" spans="1:14">
      <c r="A989" s="21">
        <v>1</v>
      </c>
      <c r="B989" s="34">
        <v>54</v>
      </c>
      <c r="C989" s="35">
        <v>25.46</v>
      </c>
      <c r="D989" s="35">
        <v>1</v>
      </c>
      <c r="E989" s="35">
        <v>1</v>
      </c>
      <c r="F989" s="35">
        <v>0</v>
      </c>
      <c r="G989" s="35">
        <v>0</v>
      </c>
      <c r="H989" s="35">
        <v>25517.11363</v>
      </c>
      <c r="I989" s="42">
        <f>SUMPRODUCT($A$7:$G$7,Table7[[#This Row],[co-oif]:[southeast]])</f>
        <v>10496.515768130201</v>
      </c>
      <c r="J989" s="37">
        <f>ABS((Table7[[#This Row],[charges($)]]-Table7[[#This Row],[new charge]])/Table7[[#This Row],[charges($)]])</f>
        <v>0.58864799834611226</v>
      </c>
      <c r="L989" s="26">
        <v>955</v>
      </c>
      <c r="M989" s="26">
        <v>30015.280963957906</v>
      </c>
      <c r="N989" s="26">
        <v>-10005.647313957907</v>
      </c>
    </row>
    <row r="990" spans="1:14">
      <c r="A990" s="21">
        <v>1</v>
      </c>
      <c r="B990" s="36">
        <v>34</v>
      </c>
      <c r="C990" s="37">
        <v>21.375</v>
      </c>
      <c r="D990" s="37">
        <v>0</v>
      </c>
      <c r="E990" s="37">
        <v>1</v>
      </c>
      <c r="F990" s="37">
        <v>0</v>
      </c>
      <c r="G990" s="37">
        <v>0</v>
      </c>
      <c r="H990" s="37">
        <v>4500.33925</v>
      </c>
      <c r="I990" s="42">
        <f>SUMPRODUCT($A$7:$G$7,Table7[[#This Row],[co-oif]:[southeast]])</f>
        <v>3522.8720136442616</v>
      </c>
      <c r="J990" s="37">
        <f>ABS((Table7[[#This Row],[charges($)]]-Table7[[#This Row],[new charge]])/Table7[[#This Row],[charges($)]])</f>
        <v>0.21719856705374785</v>
      </c>
      <c r="L990" s="26">
        <v>956</v>
      </c>
      <c r="M990" s="26">
        <v>8691.4991447685316</v>
      </c>
      <c r="N990" s="26">
        <v>-4815.7650447685319</v>
      </c>
    </row>
    <row r="991" spans="1:14">
      <c r="A991" s="21">
        <v>1</v>
      </c>
      <c r="B991" s="34">
        <v>31</v>
      </c>
      <c r="C991" s="35">
        <v>25.9</v>
      </c>
      <c r="D991" s="35">
        <v>3</v>
      </c>
      <c r="E991" s="35">
        <v>1</v>
      </c>
      <c r="F991" s="35">
        <v>1</v>
      </c>
      <c r="G991" s="35">
        <v>0</v>
      </c>
      <c r="H991" s="35">
        <v>19199.944</v>
      </c>
      <c r="I991" s="42">
        <f>SUMPRODUCT($A$7:$G$7,Table7[[#This Row],[co-oif]:[southeast]])</f>
        <v>29535.954150938709</v>
      </c>
      <c r="J991" s="37">
        <f>ABS((Table7[[#This Row],[charges($)]]-Table7[[#This Row],[new charge]])/Table7[[#This Row],[charges($)]])</f>
        <v>0.53833543217306834</v>
      </c>
      <c r="L991" s="26">
        <v>957</v>
      </c>
      <c r="M991" s="26">
        <v>35566.878898865478</v>
      </c>
      <c r="N991" s="26">
        <v>6432.641101134519</v>
      </c>
    </row>
    <row r="992" spans="1:14">
      <c r="A992" s="21">
        <v>1</v>
      </c>
      <c r="B992" s="36">
        <v>27</v>
      </c>
      <c r="C992" s="37">
        <v>30.59</v>
      </c>
      <c r="D992" s="37">
        <v>1</v>
      </c>
      <c r="E992" s="37">
        <v>0</v>
      </c>
      <c r="F992" s="37">
        <v>0</v>
      </c>
      <c r="G992" s="37">
        <v>0</v>
      </c>
      <c r="H992" s="37">
        <v>16796.411940000002</v>
      </c>
      <c r="I992" s="42">
        <f>SUMPRODUCT($A$7:$G$7,Table7[[#This Row],[co-oif]:[southeast]])</f>
        <v>5399.3621335320468</v>
      </c>
      <c r="J992" s="37">
        <f>ABS((Table7[[#This Row],[charges($)]]-Table7[[#This Row],[new charge]])/Table7[[#This Row],[charges($)]])</f>
        <v>0.67854074115236029</v>
      </c>
      <c r="L992" s="26">
        <v>958</v>
      </c>
      <c r="M992" s="26">
        <v>3230.0471573964892</v>
      </c>
      <c r="N992" s="26">
        <v>9379.8398626035105</v>
      </c>
    </row>
    <row r="993" spans="1:14">
      <c r="A993" s="21">
        <v>1</v>
      </c>
      <c r="B993" s="34">
        <v>20</v>
      </c>
      <c r="C993" s="35">
        <v>30.114999999999998</v>
      </c>
      <c r="D993" s="35">
        <v>5</v>
      </c>
      <c r="E993" s="35">
        <v>1</v>
      </c>
      <c r="F993" s="35">
        <v>0</v>
      </c>
      <c r="G993" s="35">
        <v>0</v>
      </c>
      <c r="H993" s="35">
        <v>4915.0598499999996</v>
      </c>
      <c r="I993" s="42">
        <f>SUMPRODUCT($A$7:$G$7,Table7[[#This Row],[co-oif]:[southeast]])</f>
        <v>5188.3009937251609</v>
      </c>
      <c r="J993" s="37">
        <f>ABS((Table7[[#This Row],[charges($)]]-Table7[[#This Row],[new charge]])/Table7[[#This Row],[charges($)]])</f>
        <v>5.5592638149698476E-2</v>
      </c>
      <c r="L993" s="26">
        <v>959</v>
      </c>
      <c r="M993" s="26">
        <v>34707.960244497008</v>
      </c>
      <c r="N993" s="26">
        <v>6326.2611555029944</v>
      </c>
    </row>
    <row r="994" spans="1:14">
      <c r="A994" s="21">
        <v>1</v>
      </c>
      <c r="B994" s="36">
        <v>44</v>
      </c>
      <c r="C994" s="37">
        <v>25.8</v>
      </c>
      <c r="D994" s="37">
        <v>1</v>
      </c>
      <c r="E994" s="37">
        <v>0</v>
      </c>
      <c r="F994" s="37">
        <v>0</v>
      </c>
      <c r="G994" s="37">
        <v>0</v>
      </c>
      <c r="H994" s="37">
        <v>7624.63</v>
      </c>
      <c r="I994" s="42">
        <f>SUMPRODUCT($A$7:$G$7,Table7[[#This Row],[co-oif]:[southeast]])</f>
        <v>8169.0411083830613</v>
      </c>
      <c r="J994" s="37">
        <f>ABS((Table7[[#This Row],[charges($)]]-Table7[[#This Row],[new charge]])/Table7[[#This Row],[charges($)]])</f>
        <v>7.1401642884056177E-2</v>
      </c>
      <c r="L994" s="26">
        <v>960</v>
      </c>
      <c r="M994" s="26">
        <v>12698.114696629264</v>
      </c>
      <c r="N994" s="26">
        <v>15770.804313370738</v>
      </c>
    </row>
    <row r="995" spans="1:14">
      <c r="A995" s="21">
        <v>1</v>
      </c>
      <c r="B995" s="34">
        <v>43</v>
      </c>
      <c r="C995" s="35">
        <v>30.114999999999998</v>
      </c>
      <c r="D995" s="35">
        <v>3</v>
      </c>
      <c r="E995" s="35">
        <v>1</v>
      </c>
      <c r="F995" s="35">
        <v>0</v>
      </c>
      <c r="G995" s="35">
        <v>0</v>
      </c>
      <c r="H995" s="35">
        <v>8410.0468500000006</v>
      </c>
      <c r="I995" s="42">
        <f>SUMPRODUCT($A$7:$G$7,Table7[[#This Row],[co-oif]:[southeast]])</f>
        <v>10161.835517680589</v>
      </c>
      <c r="J995" s="37">
        <f>ABS((Table7[[#This Row],[charges($)]]-Table7[[#This Row],[new charge]])/Table7[[#This Row],[charges($)]])</f>
        <v>0.20829713542922632</v>
      </c>
      <c r="L995" s="26">
        <v>961</v>
      </c>
      <c r="M995" s="26">
        <v>6357.2089523445547</v>
      </c>
      <c r="N995" s="26">
        <v>-3627.1011023445549</v>
      </c>
    </row>
    <row r="996" spans="1:14">
      <c r="A996" s="21">
        <v>1</v>
      </c>
      <c r="B996" s="36">
        <v>45</v>
      </c>
      <c r="C996" s="37">
        <v>27.645</v>
      </c>
      <c r="D996" s="37">
        <v>1</v>
      </c>
      <c r="E996" s="37">
        <v>0</v>
      </c>
      <c r="F996" s="37">
        <v>0</v>
      </c>
      <c r="G996" s="37">
        <v>0</v>
      </c>
      <c r="H996" s="37">
        <v>28340.188849999999</v>
      </c>
      <c r="I996" s="42">
        <f>SUMPRODUCT($A$7:$G$7,Table7[[#This Row],[co-oif]:[southeast]])</f>
        <v>9042.2244292726627</v>
      </c>
      <c r="J996" s="37">
        <f>ABS((Table7[[#This Row],[charges($)]]-Table7[[#This Row],[new charge]])/Table7[[#This Row],[charges($)]])</f>
        <v>0.68093986680428698</v>
      </c>
      <c r="L996" s="26">
        <v>962</v>
      </c>
      <c r="M996" s="26">
        <v>3878.1397113371931</v>
      </c>
      <c r="N996" s="26">
        <v>-524.85571133719304</v>
      </c>
    </row>
    <row r="997" spans="1:14">
      <c r="A997" s="21">
        <v>1</v>
      </c>
      <c r="B997" s="34">
        <v>34</v>
      </c>
      <c r="C997" s="35">
        <v>34.674999999999997</v>
      </c>
      <c r="D997" s="35">
        <v>0</v>
      </c>
      <c r="E997" s="35">
        <v>1</v>
      </c>
      <c r="F997" s="35">
        <v>0</v>
      </c>
      <c r="G997" s="35">
        <v>0</v>
      </c>
      <c r="H997" s="35">
        <v>4518.8262500000001</v>
      </c>
      <c r="I997" s="42">
        <f>SUMPRODUCT($A$7:$G$7,Table7[[#This Row],[co-oif]:[southeast]])</f>
        <v>7964.5818321374263</v>
      </c>
      <c r="J997" s="37">
        <f>ABS((Table7[[#This Row],[charges($)]]-Table7[[#This Row],[new charge]])/Table7[[#This Row],[charges($)]])</f>
        <v>0.76253331982778183</v>
      </c>
      <c r="L997" s="26">
        <v>963</v>
      </c>
      <c r="M997" s="26">
        <v>15612.670556771214</v>
      </c>
      <c r="N997" s="26">
        <v>-1137.995556771215</v>
      </c>
    </row>
    <row r="998" spans="1:14">
      <c r="A998" s="21">
        <v>1</v>
      </c>
      <c r="B998" s="36">
        <v>24</v>
      </c>
      <c r="C998" s="37">
        <v>20.52</v>
      </c>
      <c r="D998" s="37">
        <v>0</v>
      </c>
      <c r="E998" s="37">
        <v>0</v>
      </c>
      <c r="F998" s="37">
        <v>1</v>
      </c>
      <c r="G998" s="37">
        <v>0</v>
      </c>
      <c r="H998" s="37">
        <v>14571.890799999999</v>
      </c>
      <c r="I998" s="42">
        <f>SUMPRODUCT($A$7:$G$7,Table7[[#This Row],[co-oif]:[southeast]])</f>
        <v>24662.340519816225</v>
      </c>
      <c r="J998" s="37">
        <f>ABS((Table7[[#This Row],[charges($)]]-Table7[[#This Row],[new charge]])/Table7[[#This Row],[charges($)]])</f>
        <v>0.69245987760327077</v>
      </c>
      <c r="L998" s="26">
        <v>964</v>
      </c>
      <c r="M998" s="26">
        <v>9156.2155495416264</v>
      </c>
      <c r="N998" s="26">
        <v>344.35750045837449</v>
      </c>
    </row>
    <row r="999" spans="1:14">
      <c r="A999" s="21">
        <v>1</v>
      </c>
      <c r="B999" s="34">
        <v>26</v>
      </c>
      <c r="C999" s="35">
        <v>19.8</v>
      </c>
      <c r="D999" s="35">
        <v>1</v>
      </c>
      <c r="E999" s="35">
        <v>0</v>
      </c>
      <c r="F999" s="35">
        <v>0</v>
      </c>
      <c r="G999" s="35">
        <v>0</v>
      </c>
      <c r="H999" s="35">
        <v>3378.91</v>
      </c>
      <c r="I999" s="42">
        <f>SUMPRODUCT($A$7:$G$7,Table7[[#This Row],[co-oif]:[southeast]])</f>
        <v>1538.8784873476047</v>
      </c>
      <c r="J999" s="37">
        <f>ABS((Table7[[#This Row],[charges($)]]-Table7[[#This Row],[new charge]])/Table7[[#This Row],[charges($)]])</f>
        <v>0.54456363521147211</v>
      </c>
      <c r="L999" s="26">
        <v>965</v>
      </c>
      <c r="M999" s="26">
        <v>14226.904389522966</v>
      </c>
      <c r="N999" s="26">
        <v>12240.192980477033</v>
      </c>
    </row>
    <row r="1000" spans="1:14">
      <c r="A1000" s="21">
        <v>1</v>
      </c>
      <c r="B1000" s="36">
        <v>38</v>
      </c>
      <c r="C1000" s="37">
        <v>27.835000000000001</v>
      </c>
      <c r="D1000" s="37">
        <v>2</v>
      </c>
      <c r="E1000" s="37">
        <v>0</v>
      </c>
      <c r="F1000" s="37">
        <v>0</v>
      </c>
      <c r="G1000" s="37">
        <v>0</v>
      </c>
      <c r="H1000" s="37">
        <v>7144.86265</v>
      </c>
      <c r="I1000" s="42">
        <f>SUMPRODUCT($A$7:$G$7,Table7[[#This Row],[co-oif]:[southeast]])</f>
        <v>7775.5061035894478</v>
      </c>
      <c r="J1000" s="37">
        <f>ABS((Table7[[#This Row],[charges($)]]-Table7[[#This Row],[new charge]])/Table7[[#This Row],[charges($)]])</f>
        <v>8.826530116564911E-2</v>
      </c>
      <c r="L1000" s="26">
        <v>966</v>
      </c>
      <c r="M1000" s="26">
        <v>6160.8102493936904</v>
      </c>
      <c r="N1000" s="26">
        <v>-1414.4662493936903</v>
      </c>
    </row>
    <row r="1001" spans="1:14">
      <c r="A1001" s="21">
        <v>1</v>
      </c>
      <c r="B1001" s="34">
        <v>50</v>
      </c>
      <c r="C1001" s="35">
        <v>31.6</v>
      </c>
      <c r="D1001" s="35">
        <v>2</v>
      </c>
      <c r="E1001" s="35">
        <v>0</v>
      </c>
      <c r="F1001" s="35">
        <v>0</v>
      </c>
      <c r="G1001" s="35">
        <v>0</v>
      </c>
      <c r="H1001" s="35">
        <v>10118.424000000001</v>
      </c>
      <c r="I1001" s="42">
        <f>SUMPRODUCT($A$7:$G$7,Table7[[#This Row],[co-oif]:[southeast]])</f>
        <v>12117.133178714896</v>
      </c>
      <c r="J1001" s="37">
        <f>ABS((Table7[[#This Row],[charges($)]]-Table7[[#This Row],[new charge]])/Table7[[#This Row],[charges($)]])</f>
        <v>0.19753166883646056</v>
      </c>
      <c r="L1001" s="26">
        <v>967</v>
      </c>
      <c r="M1001" s="26">
        <v>33838.373356421347</v>
      </c>
      <c r="N1001" s="26">
        <v>-9870.9903064213468</v>
      </c>
    </row>
    <row r="1002" spans="1:14">
      <c r="A1002" s="21">
        <v>1</v>
      </c>
      <c r="B1002" s="36">
        <v>38</v>
      </c>
      <c r="C1002" s="37">
        <v>28.27</v>
      </c>
      <c r="D1002" s="37">
        <v>1</v>
      </c>
      <c r="E1002" s="37">
        <v>1</v>
      </c>
      <c r="F1002" s="37">
        <v>0</v>
      </c>
      <c r="G1002" s="37">
        <v>1</v>
      </c>
      <c r="H1002" s="37">
        <v>5484.4673000000003</v>
      </c>
      <c r="I1002" s="42">
        <f>SUMPRODUCT($A$7:$G$7,Table7[[#This Row],[co-oif]:[southeast]])</f>
        <v>6743.5819045797607</v>
      </c>
      <c r="J1002" s="37">
        <f>ABS((Table7[[#This Row],[charges($)]]-Table7[[#This Row],[new charge]])/Table7[[#This Row],[charges($)]])</f>
        <v>0.22957828640527411</v>
      </c>
      <c r="L1002" s="26">
        <v>968</v>
      </c>
      <c r="M1002" s="26">
        <v>7894.5760718990014</v>
      </c>
      <c r="N1002" s="26">
        <v>-376.55072189900147</v>
      </c>
    </row>
    <row r="1003" spans="1:14">
      <c r="A1003" s="21">
        <v>1</v>
      </c>
      <c r="B1003" s="34">
        <v>27</v>
      </c>
      <c r="C1003" s="35">
        <v>20.045000000000002</v>
      </c>
      <c r="D1003" s="35">
        <v>3</v>
      </c>
      <c r="E1003" s="35">
        <v>0</v>
      </c>
      <c r="F1003" s="35">
        <v>1</v>
      </c>
      <c r="G1003" s="35">
        <v>0</v>
      </c>
      <c r="H1003" s="35">
        <v>16420.494549999999</v>
      </c>
      <c r="I1003" s="42">
        <f>SUMPRODUCT($A$7:$G$7,Table7[[#This Row],[co-oif]:[southeast]])</f>
        <v>26681.705731094255</v>
      </c>
      <c r="J1003" s="37">
        <f>ABS((Table7[[#This Row],[charges($)]]-Table7[[#This Row],[new charge]])/Table7[[#This Row],[charges($)]])</f>
        <v>0.62490268790925396</v>
      </c>
      <c r="L1003" s="26">
        <v>969</v>
      </c>
      <c r="M1003" s="26">
        <v>2578.9696275785509</v>
      </c>
      <c r="N1003" s="26">
        <v>700.89892242144924</v>
      </c>
    </row>
    <row r="1004" spans="1:14">
      <c r="A1004" s="21">
        <v>1</v>
      </c>
      <c r="B1004" s="36">
        <v>39</v>
      </c>
      <c r="C1004" s="37">
        <v>23.274999999999999</v>
      </c>
      <c r="D1004" s="37">
        <v>3</v>
      </c>
      <c r="E1004" s="37">
        <v>0</v>
      </c>
      <c r="F1004" s="37">
        <v>0</v>
      </c>
      <c r="G1004" s="37">
        <v>0</v>
      </c>
      <c r="H1004" s="37">
        <v>7986.4752500000004</v>
      </c>
      <c r="I1004" s="42">
        <f>SUMPRODUCT($A$7:$G$7,Table7[[#This Row],[co-oif]:[southeast]])</f>
        <v>6978.633400752241</v>
      </c>
      <c r="J1004" s="37">
        <f>ABS((Table7[[#This Row],[charges($)]]-Table7[[#This Row],[new charge]])/Table7[[#This Row],[charges($)]])</f>
        <v>0.12619357322214947</v>
      </c>
      <c r="L1004" s="26">
        <v>970</v>
      </c>
      <c r="M1004" s="26">
        <v>11026.182976483349</v>
      </c>
      <c r="N1004" s="26">
        <v>-2429.3551764833501</v>
      </c>
    </row>
    <row r="1005" spans="1:14">
      <c r="A1005" s="21">
        <v>1</v>
      </c>
      <c r="B1005" s="34">
        <v>39</v>
      </c>
      <c r="C1005" s="35">
        <v>34.1</v>
      </c>
      <c r="D1005" s="35">
        <v>3</v>
      </c>
      <c r="E1005" s="35">
        <v>0</v>
      </c>
      <c r="F1005" s="35">
        <v>0</v>
      </c>
      <c r="G1005" s="35">
        <v>0</v>
      </c>
      <c r="H1005" s="35">
        <v>7418.5219999999999</v>
      </c>
      <c r="I1005" s="42">
        <f>SUMPRODUCT($A$7:$G$7,Table7[[#This Row],[co-oif]:[southeast]])</f>
        <v>10593.784437232582</v>
      </c>
      <c r="J1005" s="37">
        <f>ABS((Table7[[#This Row],[charges($)]]-Table7[[#This Row],[new charge]])/Table7[[#This Row],[charges($)]])</f>
        <v>0.42801820055700879</v>
      </c>
      <c r="L1005" s="26">
        <v>971</v>
      </c>
      <c r="M1005" s="26">
        <v>10858.248694840309</v>
      </c>
      <c r="N1005" s="26">
        <v>-155.60629484030869</v>
      </c>
    </row>
    <row r="1006" spans="1:14">
      <c r="A1006" s="21">
        <v>1</v>
      </c>
      <c r="B1006" s="36">
        <v>63</v>
      </c>
      <c r="C1006" s="37">
        <v>36.85</v>
      </c>
      <c r="D1006" s="37">
        <v>0</v>
      </c>
      <c r="E1006" s="37">
        <v>0</v>
      </c>
      <c r="F1006" s="37">
        <v>0</v>
      </c>
      <c r="G1006" s="37">
        <v>1</v>
      </c>
      <c r="H1006" s="37">
        <v>13887.968500000001</v>
      </c>
      <c r="I1006" s="42">
        <f>SUMPRODUCT($A$7:$G$7,Table7[[#This Row],[co-oif]:[southeast]])</f>
        <v>15694.731829600651</v>
      </c>
      <c r="J1006" s="37">
        <f>ABS((Table7[[#This Row],[charges($)]]-Table7[[#This Row],[new charge]])/Table7[[#This Row],[charges($)]])</f>
        <v>0.13009558090520221</v>
      </c>
      <c r="L1006" s="26">
        <v>972</v>
      </c>
      <c r="M1006" s="26">
        <v>4381.7725525616324</v>
      </c>
      <c r="N1006" s="26">
        <v>610.60384743836767</v>
      </c>
    </row>
    <row r="1007" spans="1:14">
      <c r="A1007" s="21">
        <v>1</v>
      </c>
      <c r="B1007" s="34">
        <v>33</v>
      </c>
      <c r="C1007" s="35">
        <v>36.29</v>
      </c>
      <c r="D1007" s="35">
        <v>3</v>
      </c>
      <c r="E1007" s="35">
        <v>0</v>
      </c>
      <c r="F1007" s="35">
        <v>0</v>
      </c>
      <c r="G1007" s="35">
        <v>0</v>
      </c>
      <c r="H1007" s="35">
        <v>6551.7501000000002</v>
      </c>
      <c r="I1007" s="42">
        <f>SUMPRODUCT($A$7:$G$7,Table7[[#This Row],[co-oif]:[southeast]])</f>
        <v>9783.0358046182355</v>
      </c>
      <c r="J1007" s="37">
        <f>ABS((Table7[[#This Row],[charges($)]]-Table7[[#This Row],[new charge]])/Table7[[#This Row],[charges($)]])</f>
        <v>0.49319428477869376</v>
      </c>
      <c r="L1007" s="26">
        <v>973</v>
      </c>
      <c r="M1007" s="26">
        <v>187.08926090513069</v>
      </c>
      <c r="N1007" s="26">
        <v>2340.7293890948695</v>
      </c>
    </row>
    <row r="1008" spans="1:14">
      <c r="A1008" s="21">
        <v>1</v>
      </c>
      <c r="B1008" s="36">
        <v>36</v>
      </c>
      <c r="C1008" s="37">
        <v>26.885000000000002</v>
      </c>
      <c r="D1008" s="37">
        <v>0</v>
      </c>
      <c r="E1008" s="37">
        <v>0</v>
      </c>
      <c r="F1008" s="37">
        <v>0</v>
      </c>
      <c r="G1008" s="37">
        <v>0</v>
      </c>
      <c r="H1008" s="37">
        <v>5267.8181500000001</v>
      </c>
      <c r="I1008" s="42">
        <f>SUMPRODUCT($A$7:$G$7,Table7[[#This Row],[co-oif]:[southeast]])</f>
        <v>6006.2426466904599</v>
      </c>
      <c r="J1008" s="37">
        <f>ABS((Table7[[#This Row],[charges($)]]-Table7[[#This Row],[new charge]])/Table7[[#This Row],[charges($)]])</f>
        <v>0.14017653526829885</v>
      </c>
      <c r="L1008" s="26">
        <v>974</v>
      </c>
      <c r="M1008" s="26">
        <v>6183.7884198245738</v>
      </c>
      <c r="N1008" s="26">
        <v>-4424.4504198245741</v>
      </c>
    </row>
    <row r="1009" spans="1:14">
      <c r="A1009" s="21">
        <v>1</v>
      </c>
      <c r="B1009" s="34">
        <v>30</v>
      </c>
      <c r="C1009" s="35">
        <v>22.99</v>
      </c>
      <c r="D1009" s="35">
        <v>2</v>
      </c>
      <c r="E1009" s="35">
        <v>1</v>
      </c>
      <c r="F1009" s="35">
        <v>1</v>
      </c>
      <c r="G1009" s="35">
        <v>0</v>
      </c>
      <c r="H1009" s="35">
        <v>17361.766100000001</v>
      </c>
      <c r="I1009" s="42">
        <f>SUMPRODUCT($A$7:$G$7,Table7[[#This Row],[co-oif]:[southeast]])</f>
        <v>27838.122166246296</v>
      </c>
      <c r="J1009" s="37">
        <f>ABS((Table7[[#This Row],[charges($)]]-Table7[[#This Row],[new charge]])/Table7[[#This Row],[charges($)]])</f>
        <v>0.60341534414786835</v>
      </c>
      <c r="L1009" s="26">
        <v>975</v>
      </c>
      <c r="M1009" s="26">
        <v>5578.1846337378229</v>
      </c>
      <c r="N1009" s="26">
        <v>-3255.562833737823</v>
      </c>
    </row>
    <row r="1010" spans="1:14">
      <c r="A1010" s="21">
        <v>1</v>
      </c>
      <c r="B1010" s="36">
        <v>24</v>
      </c>
      <c r="C1010" s="37">
        <v>32.700000000000003</v>
      </c>
      <c r="D1010" s="37">
        <v>0</v>
      </c>
      <c r="E1010" s="37">
        <v>1</v>
      </c>
      <c r="F1010" s="37">
        <v>1</v>
      </c>
      <c r="G1010" s="37">
        <v>0</v>
      </c>
      <c r="H1010" s="37">
        <v>34472.841</v>
      </c>
      <c r="I1010" s="42">
        <f>SUMPRODUCT($A$7:$G$7,Table7[[#This Row],[co-oif]:[southeast]])</f>
        <v>28600.820548015723</v>
      </c>
      <c r="J1010" s="37">
        <f>ABS((Table7[[#This Row],[charges($)]]-Table7[[#This Row],[new charge]])/Table7[[#This Row],[charges($)]])</f>
        <v>0.17033758407043612</v>
      </c>
      <c r="L1010" s="26">
        <v>976</v>
      </c>
      <c r="M1010" s="26">
        <v>26611.418517431779</v>
      </c>
      <c r="N1010" s="26">
        <v>-10472.65646743178</v>
      </c>
    </row>
    <row r="1011" spans="1:14">
      <c r="A1011" s="21">
        <v>1</v>
      </c>
      <c r="B1011" s="34">
        <v>24</v>
      </c>
      <c r="C1011" s="35">
        <v>25.8</v>
      </c>
      <c r="D1011" s="35">
        <v>0</v>
      </c>
      <c r="E1011" s="35">
        <v>1</v>
      </c>
      <c r="F1011" s="35">
        <v>0</v>
      </c>
      <c r="G1011" s="35">
        <v>0</v>
      </c>
      <c r="H1011" s="35">
        <v>1972.95</v>
      </c>
      <c r="I1011" s="42">
        <f>SUMPRODUCT($A$7:$G$7,Table7[[#This Row],[co-oif]:[southeast]])</f>
        <v>2430.4457294122458</v>
      </c>
      <c r="J1011" s="37">
        <f>ABS((Table7[[#This Row],[charges($)]]-Table7[[#This Row],[new charge]])/Table7[[#This Row],[charges($)]])</f>
        <v>0.23188409711966634</v>
      </c>
      <c r="L1011" s="26">
        <v>977</v>
      </c>
      <c r="M1011" s="26">
        <v>12812.299340589887</v>
      </c>
      <c r="N1011" s="26">
        <v>-5008.138840589887</v>
      </c>
    </row>
    <row r="1012" spans="1:14">
      <c r="A1012" s="21">
        <v>1</v>
      </c>
      <c r="B1012" s="36">
        <v>48</v>
      </c>
      <c r="C1012" s="37">
        <v>29.6</v>
      </c>
      <c r="D1012" s="37">
        <v>0</v>
      </c>
      <c r="E1012" s="37">
        <v>1</v>
      </c>
      <c r="F1012" s="37">
        <v>0</v>
      </c>
      <c r="G1012" s="37">
        <v>0</v>
      </c>
      <c r="H1012" s="37">
        <v>21232.182260000001</v>
      </c>
      <c r="I1012" s="42">
        <f>SUMPRODUCT($A$7:$G$7,Table7[[#This Row],[co-oif]:[southeast]])</f>
        <v>9868.0173516195719</v>
      </c>
      <c r="J1012" s="37">
        <f>ABS((Table7[[#This Row],[charges($)]]-Table7[[#This Row],[new charge]])/Table7[[#This Row],[charges($)]])</f>
        <v>0.53523301416782532</v>
      </c>
      <c r="L1012" s="26">
        <v>978</v>
      </c>
      <c r="M1012" s="26">
        <v>3953.2136344844412</v>
      </c>
      <c r="N1012" s="26">
        <v>-1050.3071344844411</v>
      </c>
    </row>
    <row r="1013" spans="1:14">
      <c r="A1013" s="21">
        <v>1</v>
      </c>
      <c r="B1013" s="34">
        <v>47</v>
      </c>
      <c r="C1013" s="35">
        <v>19.190000000000001</v>
      </c>
      <c r="D1013" s="35">
        <v>1</v>
      </c>
      <c r="E1013" s="35">
        <v>1</v>
      </c>
      <c r="F1013" s="35">
        <v>0</v>
      </c>
      <c r="G1013" s="35">
        <v>0</v>
      </c>
      <c r="H1013" s="35">
        <v>8627.5411000000004</v>
      </c>
      <c r="I1013" s="42">
        <f>SUMPRODUCT($A$7:$G$7,Table7[[#This Row],[co-oif]:[southeast]])</f>
        <v>6603.4176154283332</v>
      </c>
      <c r="J1013" s="37">
        <f>ABS((Table7[[#This Row],[charges($)]]-Table7[[#This Row],[new charge]])/Table7[[#This Row],[charges($)]])</f>
        <v>0.23461186230357883</v>
      </c>
      <c r="L1013" s="26">
        <v>979</v>
      </c>
      <c r="M1013" s="26">
        <v>14104.625091088827</v>
      </c>
      <c r="N1013" s="26">
        <v>-4399.9570410888264</v>
      </c>
    </row>
    <row r="1014" spans="1:14">
      <c r="A1014" s="21">
        <v>1</v>
      </c>
      <c r="B1014" s="36">
        <v>29</v>
      </c>
      <c r="C1014" s="37">
        <v>31.73</v>
      </c>
      <c r="D1014" s="37">
        <v>2</v>
      </c>
      <c r="E1014" s="37">
        <v>1</v>
      </c>
      <c r="F1014" s="37">
        <v>0</v>
      </c>
      <c r="G1014" s="37">
        <v>0</v>
      </c>
      <c r="H1014" s="37">
        <v>4433.3877000000002</v>
      </c>
      <c r="I1014" s="42">
        <f>SUMPRODUCT($A$7:$G$7,Table7[[#This Row],[co-oif]:[southeast]])</f>
        <v>6633.909603922616</v>
      </c>
      <c r="J1014" s="37">
        <f>ABS((Table7[[#This Row],[charges($)]]-Table7[[#This Row],[new charge]])/Table7[[#This Row],[charges($)]])</f>
        <v>0.49635223734721323</v>
      </c>
      <c r="L1014" s="26">
        <v>980</v>
      </c>
      <c r="M1014" s="26">
        <v>6440.7916066400121</v>
      </c>
      <c r="N1014" s="26">
        <v>-1551.7548066400122</v>
      </c>
    </row>
    <row r="1015" spans="1:14">
      <c r="A1015" s="21">
        <v>1</v>
      </c>
      <c r="B1015" s="34">
        <v>28</v>
      </c>
      <c r="C1015" s="35">
        <v>29.26</v>
      </c>
      <c r="D1015" s="35">
        <v>2</v>
      </c>
      <c r="E1015" s="35">
        <v>1</v>
      </c>
      <c r="F1015" s="35">
        <v>0</v>
      </c>
      <c r="G1015" s="35">
        <v>0</v>
      </c>
      <c r="H1015" s="35">
        <v>4438.2633999999998</v>
      </c>
      <c r="I1015" s="42">
        <f>SUMPRODUCT($A$7:$G$7,Table7[[#This Row],[co-oif]:[southeast]])</f>
        <v>5551.9993178782606</v>
      </c>
      <c r="J1015" s="37">
        <f>ABS((Table7[[#This Row],[charges($)]]-Table7[[#This Row],[new charge]])/Table7[[#This Row],[charges($)]])</f>
        <v>0.25093957196822991</v>
      </c>
      <c r="L1015" s="26">
        <v>981</v>
      </c>
      <c r="M1015" s="26">
        <v>10496.515768130201</v>
      </c>
      <c r="N1015" s="26">
        <v>15020.597861869799</v>
      </c>
    </row>
    <row r="1016" spans="1:14">
      <c r="A1016" s="21">
        <v>1</v>
      </c>
      <c r="B1016" s="36">
        <v>47</v>
      </c>
      <c r="C1016" s="37">
        <v>28.215</v>
      </c>
      <c r="D1016" s="37">
        <v>3</v>
      </c>
      <c r="E1016" s="37">
        <v>1</v>
      </c>
      <c r="F1016" s="37">
        <v>1</v>
      </c>
      <c r="G1016" s="37">
        <v>0</v>
      </c>
      <c r="H1016" s="37">
        <v>24915.220850000002</v>
      </c>
      <c r="I1016" s="42">
        <f>SUMPRODUCT($A$7:$G$7,Table7[[#This Row],[co-oif]:[southeast]])</f>
        <v>34421.419945916197</v>
      </c>
      <c r="J1016" s="37">
        <f>ABS((Table7[[#This Row],[charges($)]]-Table7[[#This Row],[new charge]])/Table7[[#This Row],[charges($)]])</f>
        <v>0.38154183553689813</v>
      </c>
      <c r="L1016" s="26">
        <v>982</v>
      </c>
      <c r="M1016" s="26">
        <v>3522.8720136442616</v>
      </c>
      <c r="N1016" s="26">
        <v>977.46723635573835</v>
      </c>
    </row>
    <row r="1017" spans="1:14">
      <c r="A1017" s="21">
        <v>1</v>
      </c>
      <c r="B1017" s="34">
        <v>25</v>
      </c>
      <c r="C1017" s="35">
        <v>24.984999999999999</v>
      </c>
      <c r="D1017" s="35">
        <v>2</v>
      </c>
      <c r="E1017" s="35">
        <v>1</v>
      </c>
      <c r="F1017" s="35">
        <v>0</v>
      </c>
      <c r="G1017" s="35">
        <v>0</v>
      </c>
      <c r="H1017" s="35">
        <v>23241.47453</v>
      </c>
      <c r="I1017" s="42">
        <f>SUMPRODUCT($A$7:$G$7,Table7[[#This Row],[co-oif]:[southeast]])</f>
        <v>3353.2429169614388</v>
      </c>
      <c r="J1017" s="37">
        <f>ABS((Table7[[#This Row],[charges($)]]-Table7[[#This Row],[new charge]])/Table7[[#This Row],[charges($)]])</f>
        <v>0.85572159319611629</v>
      </c>
      <c r="L1017" s="26">
        <v>983</v>
      </c>
      <c r="M1017" s="26">
        <v>29535.954150938709</v>
      </c>
      <c r="N1017" s="26">
        <v>-10336.01015093871</v>
      </c>
    </row>
    <row r="1018" spans="1:14">
      <c r="A1018" s="21">
        <v>1</v>
      </c>
      <c r="B1018" s="36">
        <v>51</v>
      </c>
      <c r="C1018" s="37">
        <v>27.74</v>
      </c>
      <c r="D1018" s="37">
        <v>1</v>
      </c>
      <c r="E1018" s="37">
        <v>1</v>
      </c>
      <c r="F1018" s="37">
        <v>0</v>
      </c>
      <c r="G1018" s="37">
        <v>0</v>
      </c>
      <c r="H1018" s="37">
        <v>9957.7216000000008</v>
      </c>
      <c r="I1018" s="42">
        <f>SUMPRODUCT($A$7:$G$7,Table7[[#This Row],[co-oif]:[southeast]])</f>
        <v>10486.887777756439</v>
      </c>
      <c r="J1018" s="37">
        <f>ABS((Table7[[#This Row],[charges($)]]-Table7[[#This Row],[new charge]])/Table7[[#This Row],[charges($)]])</f>
        <v>5.3141290649905151E-2</v>
      </c>
      <c r="L1018" s="26">
        <v>984</v>
      </c>
      <c r="M1018" s="26">
        <v>5399.3621335320468</v>
      </c>
      <c r="N1018" s="26">
        <v>11397.049806467956</v>
      </c>
    </row>
    <row r="1019" spans="1:14">
      <c r="A1019" s="21">
        <v>1</v>
      </c>
      <c r="B1019" s="34">
        <v>48</v>
      </c>
      <c r="C1019" s="35">
        <v>22.8</v>
      </c>
      <c r="D1019" s="35">
        <v>0</v>
      </c>
      <c r="E1019" s="35">
        <v>0</v>
      </c>
      <c r="F1019" s="35">
        <v>0</v>
      </c>
      <c r="G1019" s="35">
        <v>0</v>
      </c>
      <c r="H1019" s="35">
        <v>8269.0439999999999</v>
      </c>
      <c r="I1019" s="42">
        <f>SUMPRODUCT($A$7:$G$7,Table7[[#This Row],[co-oif]:[southeast]])</f>
        <v>7726.2590394721983</v>
      </c>
      <c r="J1019" s="37">
        <f>ABS((Table7[[#This Row],[charges($)]]-Table7[[#This Row],[new charge]])/Table7[[#This Row],[charges($)]])</f>
        <v>6.5640594067198285E-2</v>
      </c>
      <c r="L1019" s="26">
        <v>985</v>
      </c>
      <c r="M1019" s="26">
        <v>5188.3009937251609</v>
      </c>
      <c r="N1019" s="26">
        <v>-273.24114372516124</v>
      </c>
    </row>
    <row r="1020" spans="1:14">
      <c r="A1020" s="21">
        <v>1</v>
      </c>
      <c r="B1020" s="36">
        <v>43</v>
      </c>
      <c r="C1020" s="37">
        <v>20.13</v>
      </c>
      <c r="D1020" s="37">
        <v>2</v>
      </c>
      <c r="E1020" s="37">
        <v>1</v>
      </c>
      <c r="F1020" s="37">
        <v>1</v>
      </c>
      <c r="G1020" s="37">
        <v>1</v>
      </c>
      <c r="H1020" s="37">
        <v>18767.737700000001</v>
      </c>
      <c r="I1020" s="42">
        <f>SUMPRODUCT($A$7:$G$7,Table7[[#This Row],[co-oif]:[southeast]])</f>
        <v>29645.235547642187</v>
      </c>
      <c r="J1020" s="37">
        <f>ABS((Table7[[#This Row],[charges($)]]-Table7[[#This Row],[new charge]])/Table7[[#This Row],[charges($)]])</f>
        <v>0.57958492501960879</v>
      </c>
      <c r="L1020" s="26">
        <v>986</v>
      </c>
      <c r="M1020" s="26">
        <v>8169.0411083830613</v>
      </c>
      <c r="N1020" s="26">
        <v>-544.41110838306122</v>
      </c>
    </row>
    <row r="1021" spans="1:14">
      <c r="A1021" s="21">
        <v>1</v>
      </c>
      <c r="B1021" s="34">
        <v>61</v>
      </c>
      <c r="C1021" s="35">
        <v>33.33</v>
      </c>
      <c r="D1021" s="35">
        <v>4</v>
      </c>
      <c r="E1021" s="35">
        <v>0</v>
      </c>
      <c r="F1021" s="35">
        <v>0</v>
      </c>
      <c r="G1021" s="35">
        <v>1</v>
      </c>
      <c r="H1021" s="35">
        <v>36580.282160000002</v>
      </c>
      <c r="I1021" s="42">
        <f>SUMPRODUCT($A$7:$G$7,Table7[[#This Row],[co-oif]:[southeast]])</f>
        <v>15881.05058305999</v>
      </c>
      <c r="J1021" s="37">
        <f>ABS((Table7[[#This Row],[charges($)]]-Table7[[#This Row],[new charge]])/Table7[[#This Row],[charges($)]])</f>
        <v>0.56585762478273927</v>
      </c>
      <c r="L1021" s="26">
        <v>987</v>
      </c>
      <c r="M1021" s="26">
        <v>10161.835517680589</v>
      </c>
      <c r="N1021" s="26">
        <v>-1751.7886676805883</v>
      </c>
    </row>
    <row r="1022" spans="1:14">
      <c r="A1022" s="21">
        <v>1</v>
      </c>
      <c r="B1022" s="36">
        <v>48</v>
      </c>
      <c r="C1022" s="37">
        <v>32.299999999999997</v>
      </c>
      <c r="D1022" s="37">
        <v>1</v>
      </c>
      <c r="E1022" s="37">
        <v>1</v>
      </c>
      <c r="F1022" s="37">
        <v>0</v>
      </c>
      <c r="G1022" s="37">
        <v>0</v>
      </c>
      <c r="H1022" s="37">
        <v>8765.2489999999998</v>
      </c>
      <c r="I1022" s="42">
        <f>SUMPRODUCT($A$7:$G$7,Table7[[#This Row],[co-oif]:[southeast]])</f>
        <v>11238.695756267221</v>
      </c>
      <c r="J1022" s="37">
        <f>ABS((Table7[[#This Row],[charges($)]]-Table7[[#This Row],[new charge]])/Table7[[#This Row],[charges($)]])</f>
        <v>0.2821878484304578</v>
      </c>
      <c r="L1022" s="26">
        <v>988</v>
      </c>
      <c r="M1022" s="26">
        <v>9042.2244292726627</v>
      </c>
      <c r="N1022" s="26">
        <v>19297.964420727338</v>
      </c>
    </row>
    <row r="1023" spans="1:14">
      <c r="A1023" s="21">
        <v>1</v>
      </c>
      <c r="B1023" s="34">
        <v>38</v>
      </c>
      <c r="C1023" s="35">
        <v>27.6</v>
      </c>
      <c r="D1023" s="35">
        <v>0</v>
      </c>
      <c r="E1023" s="35">
        <v>0</v>
      </c>
      <c r="F1023" s="35">
        <v>0</v>
      </c>
      <c r="G1023" s="35">
        <v>0</v>
      </c>
      <c r="H1023" s="35">
        <v>5383.5360000000001</v>
      </c>
      <c r="I1023" s="42">
        <f>SUMPRODUCT($A$7:$G$7,Table7[[#This Row],[co-oif]:[southeast]])</f>
        <v>6759.0689343330341</v>
      </c>
      <c r="J1023" s="37">
        <f>ABS((Table7[[#This Row],[charges($)]]-Table7[[#This Row],[new charge]])/Table7[[#This Row],[charges($)]])</f>
        <v>0.25550733464641717</v>
      </c>
      <c r="L1023" s="26">
        <v>989</v>
      </c>
      <c r="M1023" s="26">
        <v>7964.5818321374263</v>
      </c>
      <c r="N1023" s="26">
        <v>-3445.7555821374262</v>
      </c>
    </row>
    <row r="1024" spans="1:14">
      <c r="A1024" s="21">
        <v>1</v>
      </c>
      <c r="B1024" s="36">
        <v>59</v>
      </c>
      <c r="C1024" s="37">
        <v>25.46</v>
      </c>
      <c r="D1024" s="37">
        <v>0</v>
      </c>
      <c r="E1024" s="37">
        <v>1</v>
      </c>
      <c r="F1024" s="37">
        <v>0</v>
      </c>
      <c r="G1024" s="37">
        <v>0</v>
      </c>
      <c r="H1024" s="37">
        <v>12124.992399999999</v>
      </c>
      <c r="I1024" s="42">
        <f>SUMPRODUCT($A$7:$G$7,Table7[[#This Row],[co-oif]:[southeast]])</f>
        <v>11312.644451714925</v>
      </c>
      <c r="J1024" s="37">
        <f>ABS((Table7[[#This Row],[charges($)]]-Table7[[#This Row],[new charge]])/Table7[[#This Row],[charges($)]])</f>
        <v>6.6997810925231951E-2</v>
      </c>
      <c r="L1024" s="26">
        <v>990</v>
      </c>
      <c r="M1024" s="26">
        <v>24662.340519816225</v>
      </c>
      <c r="N1024" s="26">
        <v>-10090.449719816226</v>
      </c>
    </row>
    <row r="1025" spans="1:14">
      <c r="A1025" s="21">
        <v>1</v>
      </c>
      <c r="B1025" s="34">
        <v>19</v>
      </c>
      <c r="C1025" s="35">
        <v>24.605</v>
      </c>
      <c r="D1025" s="35">
        <v>1</v>
      </c>
      <c r="E1025" s="35">
        <v>0</v>
      </c>
      <c r="F1025" s="35">
        <v>0</v>
      </c>
      <c r="G1025" s="35">
        <v>0</v>
      </c>
      <c r="H1025" s="35">
        <v>2709.24395</v>
      </c>
      <c r="I1025" s="42">
        <f>SUMPRODUCT($A$7:$G$7,Table7[[#This Row],[co-oif]:[southeast]])</f>
        <v>1344.4221571879821</v>
      </c>
      <c r="J1025" s="37">
        <f>ABS((Table7[[#This Row],[charges($)]]-Table7[[#This Row],[new charge]])/Table7[[#This Row],[charges($)]])</f>
        <v>0.50376482073975581</v>
      </c>
      <c r="L1025" s="26">
        <v>991</v>
      </c>
      <c r="M1025" s="26">
        <v>1538.8784873476047</v>
      </c>
      <c r="N1025" s="26">
        <v>1840.0315126523951</v>
      </c>
    </row>
    <row r="1026" spans="1:14">
      <c r="A1026" s="21">
        <v>1</v>
      </c>
      <c r="B1026" s="36">
        <v>26</v>
      </c>
      <c r="C1026" s="37">
        <v>34.200000000000003</v>
      </c>
      <c r="D1026" s="37">
        <v>2</v>
      </c>
      <c r="E1026" s="37">
        <v>0</v>
      </c>
      <c r="F1026" s="37">
        <v>0</v>
      </c>
      <c r="G1026" s="37">
        <v>0</v>
      </c>
      <c r="H1026" s="37">
        <v>3987.9259999999999</v>
      </c>
      <c r="I1026" s="42">
        <f>SUMPRODUCT($A$7:$G$7,Table7[[#This Row],[co-oif]:[southeast]])</f>
        <v>6816.9256796922518</v>
      </c>
      <c r="J1026" s="37">
        <f>ABS((Table7[[#This Row],[charges($)]]-Table7[[#This Row],[new charge]])/Table7[[#This Row],[charges($)]])</f>
        <v>0.70939121731252086</v>
      </c>
      <c r="L1026" s="26">
        <v>992</v>
      </c>
      <c r="M1026" s="26">
        <v>7775.5061035894478</v>
      </c>
      <c r="N1026" s="26">
        <v>-630.64345358944774</v>
      </c>
    </row>
    <row r="1027" spans="1:14">
      <c r="A1027" s="21">
        <v>1</v>
      </c>
      <c r="B1027" s="34">
        <v>54</v>
      </c>
      <c r="C1027" s="35">
        <v>35.814999999999998</v>
      </c>
      <c r="D1027" s="35">
        <v>3</v>
      </c>
      <c r="E1027" s="35">
        <v>0</v>
      </c>
      <c r="F1027" s="35">
        <v>0</v>
      </c>
      <c r="G1027" s="35">
        <v>0</v>
      </c>
      <c r="H1027" s="35">
        <v>12495.290849999999</v>
      </c>
      <c r="I1027" s="42">
        <f>SUMPRODUCT($A$7:$G$7,Table7[[#This Row],[co-oif]:[southeast]])</f>
        <v>15021.85102590874</v>
      </c>
      <c r="J1027" s="37">
        <f>ABS((Table7[[#This Row],[charges($)]]-Table7[[#This Row],[new charge]])/Table7[[#This Row],[charges($)]])</f>
        <v>0.2022009896559343</v>
      </c>
      <c r="L1027" s="26">
        <v>993</v>
      </c>
      <c r="M1027" s="26">
        <v>12117.133178714896</v>
      </c>
      <c r="N1027" s="26">
        <v>-1998.7091787148947</v>
      </c>
    </row>
    <row r="1028" spans="1:14">
      <c r="A1028" s="21">
        <v>1</v>
      </c>
      <c r="B1028" s="36">
        <v>21</v>
      </c>
      <c r="C1028" s="37">
        <v>32.68</v>
      </c>
      <c r="D1028" s="37">
        <v>2</v>
      </c>
      <c r="E1028" s="37">
        <v>0</v>
      </c>
      <c r="F1028" s="37">
        <v>0</v>
      </c>
      <c r="G1028" s="37">
        <v>0</v>
      </c>
      <c r="H1028" s="37">
        <v>26018.950519999999</v>
      </c>
      <c r="I1028" s="42">
        <f>SUMPRODUCT($A$7:$G$7,Table7[[#This Row],[co-oif]:[southeast]])</f>
        <v>5024.1951016720514</v>
      </c>
      <c r="J1028" s="37">
        <f>ABS((Table7[[#This Row],[charges($)]]-Table7[[#This Row],[new charge]])/Table7[[#This Row],[charges($)]])</f>
        <v>0.80690246911342167</v>
      </c>
      <c r="L1028" s="26">
        <v>994</v>
      </c>
      <c r="M1028" s="26">
        <v>6743.5819045797607</v>
      </c>
      <c r="N1028" s="26">
        <v>-1259.1146045797605</v>
      </c>
    </row>
    <row r="1029" spans="1:14">
      <c r="A1029" s="21">
        <v>1</v>
      </c>
      <c r="B1029" s="34">
        <v>51</v>
      </c>
      <c r="C1029" s="35">
        <v>37</v>
      </c>
      <c r="D1029" s="35">
        <v>0</v>
      </c>
      <c r="E1029" s="35">
        <v>1</v>
      </c>
      <c r="F1029" s="35">
        <v>0</v>
      </c>
      <c r="G1029" s="35">
        <v>0</v>
      </c>
      <c r="H1029" s="35">
        <v>8798.5930000000008</v>
      </c>
      <c r="I1029" s="42">
        <f>SUMPRODUCT($A$7:$G$7,Table7[[#This Row],[co-oif]:[southeast]])</f>
        <v>13110.408578310162</v>
      </c>
      <c r="J1029" s="37">
        <f>ABS((Table7[[#This Row],[charges($)]]-Table7[[#This Row],[new charge]])/Table7[[#This Row],[charges($)]])</f>
        <v>0.49005739648488805</v>
      </c>
      <c r="L1029" s="26">
        <v>995</v>
      </c>
      <c r="M1029" s="26">
        <v>26681.705731094255</v>
      </c>
      <c r="N1029" s="26">
        <v>-10261.211181094255</v>
      </c>
    </row>
    <row r="1030" spans="1:14">
      <c r="A1030" s="21">
        <v>1</v>
      </c>
      <c r="B1030" s="36">
        <v>22</v>
      </c>
      <c r="C1030" s="37">
        <v>31.02</v>
      </c>
      <c r="D1030" s="37">
        <v>3</v>
      </c>
      <c r="E1030" s="37">
        <v>0</v>
      </c>
      <c r="F1030" s="37">
        <v>1</v>
      </c>
      <c r="G1030" s="37">
        <v>1</v>
      </c>
      <c r="H1030" s="37">
        <v>35595.589800000002</v>
      </c>
      <c r="I1030" s="42">
        <f>SUMPRODUCT($A$7:$G$7,Table7[[#This Row],[co-oif]:[southeast]])</f>
        <v>28482.815457605964</v>
      </c>
      <c r="J1030" s="37">
        <f>ABS((Table7[[#This Row],[charges($)]]-Table7[[#This Row],[new charge]])/Table7[[#This Row],[charges($)]])</f>
        <v>0.19982178641675541</v>
      </c>
      <c r="L1030" s="26">
        <v>996</v>
      </c>
      <c r="M1030" s="26">
        <v>6978.633400752241</v>
      </c>
      <c r="N1030" s="26">
        <v>1007.8418492477595</v>
      </c>
    </row>
    <row r="1031" spans="1:14">
      <c r="A1031" s="21">
        <v>1</v>
      </c>
      <c r="B1031" s="34">
        <v>47</v>
      </c>
      <c r="C1031" s="35">
        <v>36.08</v>
      </c>
      <c r="D1031" s="35">
        <v>1</v>
      </c>
      <c r="E1031" s="35">
        <v>1</v>
      </c>
      <c r="F1031" s="35">
        <v>1</v>
      </c>
      <c r="G1031" s="35">
        <v>1</v>
      </c>
      <c r="H1031" s="35">
        <v>42211.138200000001</v>
      </c>
      <c r="I1031" s="42">
        <f>SUMPRODUCT($A$7:$G$7,Table7[[#This Row],[co-oif]:[southeast]])</f>
        <v>35531.055062223466</v>
      </c>
      <c r="J1031" s="37">
        <f>ABS((Table7[[#This Row],[charges($)]]-Table7[[#This Row],[new charge]])/Table7[[#This Row],[charges($)]])</f>
        <v>0.15825403963583562</v>
      </c>
      <c r="L1031" s="26">
        <v>997</v>
      </c>
      <c r="M1031" s="26">
        <v>10593.784437232582</v>
      </c>
      <c r="N1031" s="26">
        <v>-3175.2624372325818</v>
      </c>
    </row>
    <row r="1032" spans="1:14">
      <c r="A1032" s="21">
        <v>1</v>
      </c>
      <c r="B1032" s="36">
        <v>18</v>
      </c>
      <c r="C1032" s="37">
        <v>23.32</v>
      </c>
      <c r="D1032" s="37">
        <v>1</v>
      </c>
      <c r="E1032" s="37">
        <v>1</v>
      </c>
      <c r="F1032" s="37">
        <v>0</v>
      </c>
      <c r="G1032" s="37">
        <v>1</v>
      </c>
      <c r="H1032" s="37">
        <v>1711.0268000000001</v>
      </c>
      <c r="I1032" s="42">
        <f>SUMPRODUCT($A$7:$G$7,Table7[[#This Row],[co-oif]:[southeast]])</f>
        <v>-49.962054501243642</v>
      </c>
      <c r="J1032" s="37">
        <f>ABS((Table7[[#This Row],[charges($)]]-Table7[[#This Row],[new charge]])/Table7[[#This Row],[charges($)]])</f>
        <v>1.0292000420456555</v>
      </c>
      <c r="L1032" s="26">
        <v>998</v>
      </c>
      <c r="M1032" s="26">
        <v>15694.731829600651</v>
      </c>
      <c r="N1032" s="26">
        <v>-1806.7633296006497</v>
      </c>
    </row>
    <row r="1033" spans="1:14">
      <c r="A1033" s="21">
        <v>1</v>
      </c>
      <c r="B1033" s="34">
        <v>47</v>
      </c>
      <c r="C1033" s="35">
        <v>45.32</v>
      </c>
      <c r="D1033" s="35">
        <v>1</v>
      </c>
      <c r="E1033" s="35">
        <v>0</v>
      </c>
      <c r="F1033" s="35">
        <v>0</v>
      </c>
      <c r="G1033" s="35">
        <v>1</v>
      </c>
      <c r="H1033" s="35">
        <v>8569.8618000000006</v>
      </c>
      <c r="I1033" s="42">
        <f>SUMPRODUCT($A$7:$G$7,Table7[[#This Row],[co-oif]:[southeast]])</f>
        <v>14880.036460512709</v>
      </c>
      <c r="J1033" s="37">
        <f>ABS((Table7[[#This Row],[charges($)]]-Table7[[#This Row],[new charge]])/Table7[[#This Row],[charges($)]])</f>
        <v>0.73632163595831934</v>
      </c>
      <c r="L1033" s="26">
        <v>999</v>
      </c>
      <c r="M1033" s="26">
        <v>9783.0358046182355</v>
      </c>
      <c r="N1033" s="26">
        <v>-3231.2857046182353</v>
      </c>
    </row>
    <row r="1034" spans="1:14">
      <c r="A1034" s="21">
        <v>1</v>
      </c>
      <c r="B1034" s="36">
        <v>21</v>
      </c>
      <c r="C1034" s="37">
        <v>34.6</v>
      </c>
      <c r="D1034" s="37">
        <v>0</v>
      </c>
      <c r="E1034" s="37">
        <v>0</v>
      </c>
      <c r="F1034" s="37">
        <v>0</v>
      </c>
      <c r="G1034" s="37">
        <v>0</v>
      </c>
      <c r="H1034" s="37">
        <v>2020.1769999999999</v>
      </c>
      <c r="I1034" s="42">
        <f>SUMPRODUCT($A$7:$G$7,Table7[[#This Row],[co-oif]:[southeast]])</f>
        <v>4727.4485082692299</v>
      </c>
      <c r="J1034" s="37">
        <f>ABS((Table7[[#This Row],[charges($)]]-Table7[[#This Row],[new charge]])/Table7[[#This Row],[charges($)]])</f>
        <v>1.3401159939298539</v>
      </c>
      <c r="L1034" s="26">
        <v>1000</v>
      </c>
      <c r="M1034" s="26">
        <v>6006.2426466904599</v>
      </c>
      <c r="N1034" s="26">
        <v>-738.42449669045982</v>
      </c>
    </row>
    <row r="1035" spans="1:14">
      <c r="A1035" s="21">
        <v>1</v>
      </c>
      <c r="B1035" s="34">
        <v>19</v>
      </c>
      <c r="C1035" s="35">
        <v>26.03</v>
      </c>
      <c r="D1035" s="35">
        <v>1</v>
      </c>
      <c r="E1035" s="35">
        <v>1</v>
      </c>
      <c r="F1035" s="35">
        <v>1</v>
      </c>
      <c r="G1035" s="35">
        <v>0</v>
      </c>
      <c r="H1035" s="35">
        <v>16450.894700000001</v>
      </c>
      <c r="I1035" s="42">
        <f>SUMPRODUCT($A$7:$G$7,Table7[[#This Row],[co-oif]:[southeast]])</f>
        <v>25557.157692299465</v>
      </c>
      <c r="J1035" s="37">
        <f>ABS((Table7[[#This Row],[charges($)]]-Table7[[#This Row],[new charge]])/Table7[[#This Row],[charges($)]])</f>
        <v>0.55354211174298396</v>
      </c>
      <c r="L1035" s="26">
        <v>1001</v>
      </c>
      <c r="M1035" s="26">
        <v>27838.122166246296</v>
      </c>
      <c r="N1035" s="26">
        <v>-10476.356066246295</v>
      </c>
    </row>
    <row r="1036" spans="1:14">
      <c r="A1036" s="21">
        <v>1</v>
      </c>
      <c r="B1036" s="36">
        <v>23</v>
      </c>
      <c r="C1036" s="37">
        <v>18.715</v>
      </c>
      <c r="D1036" s="37">
        <v>0</v>
      </c>
      <c r="E1036" s="37">
        <v>1</v>
      </c>
      <c r="F1036" s="37">
        <v>0</v>
      </c>
      <c r="G1036" s="37">
        <v>0</v>
      </c>
      <c r="H1036" s="37">
        <v>21595.382290000001</v>
      </c>
      <c r="I1036" s="42">
        <f>SUMPRODUCT($A$7:$G$7,Table7[[#This Row],[co-oif]:[southeast]])</f>
        <v>-192.70446733481347</v>
      </c>
      <c r="J1036" s="37">
        <f>ABS((Table7[[#This Row],[charges($)]]-Table7[[#This Row],[new charge]])/Table7[[#This Row],[charges($)]])</f>
        <v>1.0089234107897247</v>
      </c>
      <c r="L1036" s="26">
        <v>1002</v>
      </c>
      <c r="M1036" s="26">
        <v>28600.820548015723</v>
      </c>
      <c r="N1036" s="26">
        <v>5872.0204519842773</v>
      </c>
    </row>
    <row r="1037" spans="1:14">
      <c r="A1037" s="21">
        <v>1</v>
      </c>
      <c r="B1037" s="34">
        <v>54</v>
      </c>
      <c r="C1037" s="35">
        <v>31.6</v>
      </c>
      <c r="D1037" s="35">
        <v>0</v>
      </c>
      <c r="E1037" s="35">
        <v>1</v>
      </c>
      <c r="F1037" s="35">
        <v>0</v>
      </c>
      <c r="G1037" s="35">
        <v>0</v>
      </c>
      <c r="H1037" s="35">
        <v>9850.4320000000007</v>
      </c>
      <c r="I1037" s="42">
        <f>SUMPRODUCT($A$7:$G$7,Table7[[#This Row],[co-oif]:[southeast]])</f>
        <v>12078.071558631391</v>
      </c>
      <c r="J1037" s="37">
        <f>ABS((Table7[[#This Row],[charges($)]]-Table7[[#This Row],[new charge]])/Table7[[#This Row],[charges($)]])</f>
        <v>0.22614638207049093</v>
      </c>
      <c r="L1037" s="26">
        <v>1003</v>
      </c>
      <c r="M1037" s="26">
        <v>2430.4457294122458</v>
      </c>
      <c r="N1037" s="26">
        <v>-457.49572941224574</v>
      </c>
    </row>
    <row r="1038" spans="1:14">
      <c r="A1038" s="21">
        <v>1</v>
      </c>
      <c r="B1038" s="36">
        <v>37</v>
      </c>
      <c r="C1038" s="37">
        <v>17.29</v>
      </c>
      <c r="D1038" s="37">
        <v>2</v>
      </c>
      <c r="E1038" s="37">
        <v>0</v>
      </c>
      <c r="F1038" s="37">
        <v>0</v>
      </c>
      <c r="G1038" s="37">
        <v>0</v>
      </c>
      <c r="H1038" s="37">
        <v>6877.9800999999998</v>
      </c>
      <c r="I1038" s="42">
        <f>SUMPRODUCT($A$7:$G$7,Table7[[#This Row],[co-oif]:[southeast]])</f>
        <v>3996.843427745669</v>
      </c>
      <c r="J1038" s="37">
        <f>ABS((Table7[[#This Row],[charges($)]]-Table7[[#This Row],[new charge]])/Table7[[#This Row],[charges($)]])</f>
        <v>0.41889284795318482</v>
      </c>
      <c r="L1038" s="26">
        <v>1004</v>
      </c>
      <c r="M1038" s="26">
        <v>9868.0173516195719</v>
      </c>
      <c r="N1038" s="26">
        <v>11364.16490838043</v>
      </c>
    </row>
    <row r="1039" spans="1:14">
      <c r="A1039" s="21">
        <v>1</v>
      </c>
      <c r="B1039" s="34">
        <v>46</v>
      </c>
      <c r="C1039" s="35">
        <v>23.655000000000001</v>
      </c>
      <c r="D1039" s="35">
        <v>1</v>
      </c>
      <c r="E1039" s="35">
        <v>0</v>
      </c>
      <c r="F1039" s="35">
        <v>1</v>
      </c>
      <c r="G1039" s="35">
        <v>0</v>
      </c>
      <c r="H1039" s="35">
        <v>21677.283449999999</v>
      </c>
      <c r="I1039" s="42">
        <f>SUMPRODUCT($A$7:$G$7,Table7[[#This Row],[co-oif]:[southeast]])</f>
        <v>31832.761926772473</v>
      </c>
      <c r="J1039" s="37">
        <f>ABS((Table7[[#This Row],[charges($)]]-Table7[[#This Row],[new charge]])/Table7[[#This Row],[charges($)]])</f>
        <v>0.4684848311457806</v>
      </c>
      <c r="L1039" s="26">
        <v>1005</v>
      </c>
      <c r="M1039" s="26">
        <v>6603.4176154283332</v>
      </c>
      <c r="N1039" s="26">
        <v>2024.1234845716672</v>
      </c>
    </row>
    <row r="1040" spans="1:14">
      <c r="A1040" s="21">
        <v>1</v>
      </c>
      <c r="B1040" s="36">
        <v>55</v>
      </c>
      <c r="C1040" s="37">
        <v>35.200000000000003</v>
      </c>
      <c r="D1040" s="37">
        <v>0</v>
      </c>
      <c r="E1040" s="37">
        <v>0</v>
      </c>
      <c r="F1040" s="37">
        <v>1</v>
      </c>
      <c r="G1040" s="37">
        <v>1</v>
      </c>
      <c r="H1040" s="37">
        <v>44423.803</v>
      </c>
      <c r="I1040" s="42">
        <f>SUMPRODUCT($A$7:$G$7,Table7[[#This Row],[co-oif]:[southeast]])</f>
        <v>36953.551206864948</v>
      </c>
      <c r="J1040" s="37">
        <f>ABS((Table7[[#This Row],[charges($)]]-Table7[[#This Row],[new charge]])/Table7[[#This Row],[charges($)]])</f>
        <v>0.16815876374057961</v>
      </c>
      <c r="L1040" s="26">
        <v>1006</v>
      </c>
      <c r="M1040" s="26">
        <v>6633.909603922616</v>
      </c>
      <c r="N1040" s="26">
        <v>-2200.5219039226158</v>
      </c>
    </row>
    <row r="1041" spans="1:14">
      <c r="A1041" s="21">
        <v>1</v>
      </c>
      <c r="B1041" s="34">
        <v>30</v>
      </c>
      <c r="C1041" s="35">
        <v>27.93</v>
      </c>
      <c r="D1041" s="35">
        <v>0</v>
      </c>
      <c r="E1041" s="35">
        <v>0</v>
      </c>
      <c r="F1041" s="35">
        <v>0</v>
      </c>
      <c r="G1041" s="35">
        <v>0</v>
      </c>
      <c r="H1041" s="35">
        <v>4137.5227000000004</v>
      </c>
      <c r="I1041" s="42">
        <f>SUMPRODUCT($A$7:$G$7,Table7[[#This Row],[co-oif]:[southeast]])</f>
        <v>4813.1062139126043</v>
      </c>
      <c r="J1041" s="37">
        <f>ABS((Table7[[#This Row],[charges($)]]-Table7[[#This Row],[new charge]])/Table7[[#This Row],[charges($)]])</f>
        <v>0.16328212867873904</v>
      </c>
      <c r="L1041" s="26">
        <v>1007</v>
      </c>
      <c r="M1041" s="26">
        <v>5551.9993178782606</v>
      </c>
      <c r="N1041" s="26">
        <v>-1113.7359178782608</v>
      </c>
    </row>
    <row r="1042" spans="1:14">
      <c r="A1042" s="21">
        <v>1</v>
      </c>
      <c r="B1042" s="36">
        <v>18</v>
      </c>
      <c r="C1042" s="37">
        <v>21.565000000000001</v>
      </c>
      <c r="D1042" s="37">
        <v>0</v>
      </c>
      <c r="E1042" s="37">
        <v>1</v>
      </c>
      <c r="F1042" s="37">
        <v>1</v>
      </c>
      <c r="G1042" s="37">
        <v>0</v>
      </c>
      <c r="H1042" s="37">
        <v>13747.87235</v>
      </c>
      <c r="I1042" s="42">
        <f>SUMPRODUCT($A$7:$G$7,Table7[[#This Row],[co-oif]:[southeast]])</f>
        <v>23340.013018302019</v>
      </c>
      <c r="J1042" s="37">
        <f>ABS((Table7[[#This Row],[charges($)]]-Table7[[#This Row],[new charge]])/Table7[[#This Row],[charges($)]])</f>
        <v>0.69771819406673641</v>
      </c>
      <c r="L1042" s="26">
        <v>1008</v>
      </c>
      <c r="M1042" s="26">
        <v>34421.419945916197</v>
      </c>
      <c r="N1042" s="26">
        <v>-9506.1990959161958</v>
      </c>
    </row>
    <row r="1043" spans="1:14">
      <c r="A1043" s="21">
        <v>1</v>
      </c>
      <c r="B1043" s="34">
        <v>61</v>
      </c>
      <c r="C1043" s="35">
        <v>38.380000000000003</v>
      </c>
      <c r="D1043" s="35">
        <v>0</v>
      </c>
      <c r="E1043" s="35">
        <v>1</v>
      </c>
      <c r="F1043" s="35">
        <v>0</v>
      </c>
      <c r="G1043" s="35">
        <v>0</v>
      </c>
      <c r="H1043" s="35">
        <v>12950.0712</v>
      </c>
      <c r="I1043" s="42">
        <f>SUMPRODUCT($A$7:$G$7,Table7[[#This Row],[co-oif]:[southeast]])</f>
        <v>16141.490914899536</v>
      </c>
      <c r="J1043" s="37">
        <f>ABS((Table7[[#This Row],[charges($)]]-Table7[[#This Row],[new charge]])/Table7[[#This Row],[charges($)]])</f>
        <v>0.24644032188020212</v>
      </c>
      <c r="L1043" s="26">
        <v>1009</v>
      </c>
      <c r="M1043" s="26">
        <v>3353.2429169614388</v>
      </c>
      <c r="N1043" s="26">
        <v>19888.231613038559</v>
      </c>
    </row>
    <row r="1044" spans="1:14">
      <c r="A1044" s="21">
        <v>1</v>
      </c>
      <c r="B1044" s="36">
        <v>54</v>
      </c>
      <c r="C1044" s="37">
        <v>23</v>
      </c>
      <c r="D1044" s="37">
        <v>3</v>
      </c>
      <c r="E1044" s="37">
        <v>0</v>
      </c>
      <c r="F1044" s="37">
        <v>0</v>
      </c>
      <c r="G1044" s="37">
        <v>0</v>
      </c>
      <c r="H1044" s="37">
        <v>12094.477999999999</v>
      </c>
      <c r="I1044" s="42">
        <f>SUMPRODUCT($A$7:$G$7,Table7[[#This Row],[co-oif]:[southeast]])</f>
        <v>10742.113332375664</v>
      </c>
      <c r="J1044" s="37">
        <f>ABS((Table7[[#This Row],[charges($)]]-Table7[[#This Row],[new charge]])/Table7[[#This Row],[charges($)]])</f>
        <v>0.11181670408795942</v>
      </c>
      <c r="L1044" s="26">
        <v>1010</v>
      </c>
      <c r="M1044" s="26">
        <v>10486.887777756439</v>
      </c>
      <c r="N1044" s="26">
        <v>-529.16617775643863</v>
      </c>
    </row>
    <row r="1045" spans="1:14">
      <c r="A1045" s="21">
        <v>1</v>
      </c>
      <c r="B1045" s="34">
        <v>22</v>
      </c>
      <c r="C1045" s="35">
        <v>37.07</v>
      </c>
      <c r="D1045" s="35">
        <v>2</v>
      </c>
      <c r="E1045" s="35">
        <v>1</v>
      </c>
      <c r="F1045" s="35">
        <v>1</v>
      </c>
      <c r="G1045" s="35">
        <v>1</v>
      </c>
      <c r="H1045" s="35">
        <v>37484.4493</v>
      </c>
      <c r="I1045" s="42">
        <f>SUMPRODUCT($A$7:$G$7,Table7[[#This Row],[co-oif]:[southeast]])</f>
        <v>29905.123496388522</v>
      </c>
      <c r="J1045" s="37">
        <f>ABS((Table7[[#This Row],[charges($)]]-Table7[[#This Row],[new charge]])/Table7[[#This Row],[charges($)]])</f>
        <v>0.20219920380720327</v>
      </c>
      <c r="L1045" s="26">
        <v>1011</v>
      </c>
      <c r="M1045" s="26">
        <v>7726.2590394721983</v>
      </c>
      <c r="N1045" s="26">
        <v>542.78496052780156</v>
      </c>
    </row>
    <row r="1046" spans="1:14">
      <c r="A1046" s="21">
        <v>1</v>
      </c>
      <c r="B1046" s="36">
        <v>45</v>
      </c>
      <c r="C1046" s="37">
        <v>30.495000000000001</v>
      </c>
      <c r="D1046" s="37">
        <v>1</v>
      </c>
      <c r="E1046" s="37">
        <v>0</v>
      </c>
      <c r="F1046" s="37">
        <v>1</v>
      </c>
      <c r="G1046" s="37">
        <v>0</v>
      </c>
      <c r="H1046" s="37">
        <v>39725.518049999999</v>
      </c>
      <c r="I1046" s="42">
        <f>SUMPRODUCT($A$7:$G$7,Table7[[#This Row],[co-oif]:[southeast]])</f>
        <v>33860.048513673333</v>
      </c>
      <c r="J1046" s="37">
        <f>ABS((Table7[[#This Row],[charges($)]]-Table7[[#This Row],[new charge]])/Table7[[#This Row],[charges($)]])</f>
        <v>0.14764991935269842</v>
      </c>
      <c r="L1046" s="26">
        <v>1012</v>
      </c>
      <c r="M1046" s="26">
        <v>29645.235547642187</v>
      </c>
      <c r="N1046" s="26">
        <v>-10877.497847642186</v>
      </c>
    </row>
    <row r="1047" spans="1:14">
      <c r="A1047" s="21">
        <v>1</v>
      </c>
      <c r="B1047" s="34">
        <v>22</v>
      </c>
      <c r="C1047" s="35">
        <v>28.88</v>
      </c>
      <c r="D1047" s="35">
        <v>0</v>
      </c>
      <c r="E1047" s="35">
        <v>1</v>
      </c>
      <c r="F1047" s="35">
        <v>0</v>
      </c>
      <c r="G1047" s="35">
        <v>0</v>
      </c>
      <c r="H1047" s="35">
        <v>2250.8352</v>
      </c>
      <c r="I1047" s="42">
        <f>SUMPRODUCT($A$7:$G$7,Table7[[#This Row],[co-oif]:[southeast]])</f>
        <v>2945.0095741893383</v>
      </c>
      <c r="J1047" s="37">
        <f>ABS((Table7[[#This Row],[charges($)]]-Table7[[#This Row],[new charge]])/Table7[[#This Row],[charges($)]])</f>
        <v>0.30840746323379797</v>
      </c>
      <c r="L1047" s="26">
        <v>1013</v>
      </c>
      <c r="M1047" s="26">
        <v>15881.05058305999</v>
      </c>
      <c r="N1047" s="26">
        <v>20699.231576940012</v>
      </c>
    </row>
    <row r="1048" spans="1:14">
      <c r="A1048" s="21">
        <v>1</v>
      </c>
      <c r="B1048" s="36">
        <v>19</v>
      </c>
      <c r="C1048" s="37">
        <v>27.265000000000001</v>
      </c>
      <c r="D1048" s="37">
        <v>2</v>
      </c>
      <c r="E1048" s="37">
        <v>1</v>
      </c>
      <c r="F1048" s="37">
        <v>0</v>
      </c>
      <c r="G1048" s="37">
        <v>0</v>
      </c>
      <c r="H1048" s="37">
        <v>22493.659640000002</v>
      </c>
      <c r="I1048" s="42">
        <f>SUMPRODUCT($A$7:$G$7,Table7[[#This Row],[co-oif]:[southeast]])</f>
        <v>2572.5509673293773</v>
      </c>
      <c r="J1048" s="37">
        <f>ABS((Table7[[#This Row],[charges($)]]-Table7[[#This Row],[new charge]])/Table7[[#This Row],[charges($)]])</f>
        <v>0.88563217331008848</v>
      </c>
      <c r="L1048" s="26">
        <v>1014</v>
      </c>
      <c r="M1048" s="26">
        <v>11238.695756267221</v>
      </c>
      <c r="N1048" s="26">
        <v>-2473.4467562672216</v>
      </c>
    </row>
    <row r="1049" spans="1:14">
      <c r="A1049" s="21">
        <v>1</v>
      </c>
      <c r="B1049" s="34">
        <v>35</v>
      </c>
      <c r="C1049" s="35">
        <v>28.024999999999999</v>
      </c>
      <c r="D1049" s="35">
        <v>0</v>
      </c>
      <c r="E1049" s="35">
        <v>0</v>
      </c>
      <c r="F1049" s="35">
        <v>1</v>
      </c>
      <c r="G1049" s="35">
        <v>0</v>
      </c>
      <c r="H1049" s="35">
        <v>20234.854749999999</v>
      </c>
      <c r="I1049" s="42">
        <f>SUMPRODUCT($A$7:$G$7,Table7[[#This Row],[co-oif]:[southeast]])</f>
        <v>29995.968434674956</v>
      </c>
      <c r="J1049" s="37">
        <f>ABS((Table7[[#This Row],[charges($)]]-Table7[[#This Row],[new charge]])/Table7[[#This Row],[charges($)]])</f>
        <v>0.48239109226494242</v>
      </c>
      <c r="L1049" s="26">
        <v>1015</v>
      </c>
      <c r="M1049" s="26">
        <v>6759.0689343330341</v>
      </c>
      <c r="N1049" s="26">
        <v>-1375.5329343330341</v>
      </c>
    </row>
    <row r="1050" spans="1:14">
      <c r="A1050" s="21">
        <v>1</v>
      </c>
      <c r="B1050" s="36">
        <v>18</v>
      </c>
      <c r="C1050" s="37">
        <v>23.085000000000001</v>
      </c>
      <c r="D1050" s="37">
        <v>0</v>
      </c>
      <c r="E1050" s="37">
        <v>1</v>
      </c>
      <c r="F1050" s="37">
        <v>0</v>
      </c>
      <c r="G1050" s="37">
        <v>0</v>
      </c>
      <c r="H1050" s="37">
        <v>1704.7001499999999</v>
      </c>
      <c r="I1050" s="42">
        <f>SUMPRODUCT($A$7:$G$7,Table7[[#This Row],[co-oif]:[southeast]])</f>
        <v>-18.392125736611689</v>
      </c>
      <c r="J1050" s="37">
        <f>ABS((Table7[[#This Row],[charges($)]]-Table7[[#This Row],[new charge]])/Table7[[#This Row],[charges($)]])</f>
        <v>1.0107890679405476</v>
      </c>
      <c r="L1050" s="26">
        <v>1016</v>
      </c>
      <c r="M1050" s="26">
        <v>11312.644451714925</v>
      </c>
      <c r="N1050" s="26">
        <v>812.34794828507438</v>
      </c>
    </row>
    <row r="1051" spans="1:14">
      <c r="A1051" s="21">
        <v>1</v>
      </c>
      <c r="B1051" s="34">
        <v>20</v>
      </c>
      <c r="C1051" s="35">
        <v>30.684999999999999</v>
      </c>
      <c r="D1051" s="35">
        <v>0</v>
      </c>
      <c r="E1051" s="35">
        <v>1</v>
      </c>
      <c r="F1051" s="35">
        <v>1</v>
      </c>
      <c r="G1051" s="35">
        <v>0</v>
      </c>
      <c r="H1051" s="35">
        <v>33475.817150000003</v>
      </c>
      <c r="I1051" s="42">
        <f>SUMPRODUCT($A$7:$G$7,Table7[[#This Row],[co-oif]:[southeast]])</f>
        <v>26899.799533345726</v>
      </c>
      <c r="J1051" s="37">
        <f>ABS((Table7[[#This Row],[charges($)]]-Table7[[#This Row],[new charge]])/Table7[[#This Row],[charges($)]])</f>
        <v>0.19644083928371786</v>
      </c>
      <c r="L1051" s="26">
        <v>1017</v>
      </c>
      <c r="M1051" s="26">
        <v>1344.4221571879821</v>
      </c>
      <c r="N1051" s="26">
        <v>1364.821792812018</v>
      </c>
    </row>
    <row r="1052" spans="1:14">
      <c r="A1052" s="21">
        <v>1</v>
      </c>
      <c r="B1052" s="36">
        <v>28</v>
      </c>
      <c r="C1052" s="37">
        <v>25.8</v>
      </c>
      <c r="D1052" s="37">
        <v>0</v>
      </c>
      <c r="E1052" s="37">
        <v>0</v>
      </c>
      <c r="F1052" s="37">
        <v>0</v>
      </c>
      <c r="G1052" s="37">
        <v>0</v>
      </c>
      <c r="H1052" s="37">
        <v>3161.4540000000002</v>
      </c>
      <c r="I1052" s="42">
        <f>SUMPRODUCT($A$7:$G$7,Table7[[#This Row],[co-oif]:[southeast]])</f>
        <v>3587.7220771596667</v>
      </c>
      <c r="J1052" s="37">
        <f>ABS((Table7[[#This Row],[charges($)]]-Table7[[#This Row],[new charge]])/Table7[[#This Row],[charges($)]])</f>
        <v>0.13483292091539731</v>
      </c>
      <c r="L1052" s="26">
        <v>1018</v>
      </c>
      <c r="M1052" s="26">
        <v>6816.9256796922518</v>
      </c>
      <c r="N1052" s="26">
        <v>-2828.9996796922519</v>
      </c>
    </row>
    <row r="1053" spans="1:14">
      <c r="A1053" s="21">
        <v>1</v>
      </c>
      <c r="B1053" s="34">
        <v>55</v>
      </c>
      <c r="C1053" s="35">
        <v>35.244999999999997</v>
      </c>
      <c r="D1053" s="35">
        <v>1</v>
      </c>
      <c r="E1053" s="35">
        <v>1</v>
      </c>
      <c r="F1053" s="35">
        <v>0</v>
      </c>
      <c r="G1053" s="35">
        <v>0</v>
      </c>
      <c r="H1053" s="35">
        <v>11394.065549999999</v>
      </c>
      <c r="I1053" s="42">
        <f>SUMPRODUCT($A$7:$G$7,Table7[[#This Row],[co-oif]:[southeast]])</f>
        <v>14021.366454345794</v>
      </c>
      <c r="J1053" s="37">
        <f>ABS((Table7[[#This Row],[charges($)]]-Table7[[#This Row],[new charge]])/Table7[[#This Row],[charges($)]])</f>
        <v>0.23058502628552943</v>
      </c>
      <c r="L1053" s="26">
        <v>1019</v>
      </c>
      <c r="M1053" s="26">
        <v>15021.85102590874</v>
      </c>
      <c r="N1053" s="26">
        <v>-2526.5601759087403</v>
      </c>
    </row>
    <row r="1054" spans="1:14">
      <c r="A1054" s="21">
        <v>1</v>
      </c>
      <c r="B1054" s="36">
        <v>43</v>
      </c>
      <c r="C1054" s="37">
        <v>24.7</v>
      </c>
      <c r="D1054" s="37">
        <v>2</v>
      </c>
      <c r="E1054" s="37">
        <v>0</v>
      </c>
      <c r="F1054" s="37">
        <v>1</v>
      </c>
      <c r="G1054" s="37">
        <v>0</v>
      </c>
      <c r="H1054" s="37">
        <v>21880.82</v>
      </c>
      <c r="I1054" s="42">
        <f>SUMPRODUCT($A$7:$G$7,Table7[[#This Row],[co-oif]:[southeast]])</f>
        <v>31879.66736843203</v>
      </c>
      <c r="J1054" s="37">
        <f>ABS((Table7[[#This Row],[charges($)]]-Table7[[#This Row],[new charge]])/Table7[[#This Row],[charges($)]])</f>
        <v>0.45696858565776011</v>
      </c>
      <c r="L1054" s="26">
        <v>1020</v>
      </c>
      <c r="M1054" s="26">
        <v>5024.1951016720514</v>
      </c>
      <c r="N1054" s="26">
        <v>20994.755418327946</v>
      </c>
    </row>
    <row r="1055" spans="1:14">
      <c r="A1055" s="21">
        <v>1</v>
      </c>
      <c r="B1055" s="34">
        <v>43</v>
      </c>
      <c r="C1055" s="35">
        <v>25.08</v>
      </c>
      <c r="D1055" s="35">
        <v>0</v>
      </c>
      <c r="E1055" s="35">
        <v>0</v>
      </c>
      <c r="F1055" s="35">
        <v>0</v>
      </c>
      <c r="G1055" s="35">
        <v>0</v>
      </c>
      <c r="H1055" s="35">
        <v>7325.0482000000002</v>
      </c>
      <c r="I1055" s="42">
        <f>SUMPRODUCT($A$7:$G$7,Table7[[#This Row],[co-oif]:[southeast]])</f>
        <v>7202.5884095929032</v>
      </c>
      <c r="J1055" s="37">
        <f>ABS((Table7[[#This Row],[charges($)]]-Table7[[#This Row],[new charge]])/Table7[[#This Row],[charges($)]])</f>
        <v>1.671795011630053E-2</v>
      </c>
      <c r="L1055" s="26">
        <v>1021</v>
      </c>
      <c r="M1055" s="26">
        <v>13110.408578310162</v>
      </c>
      <c r="N1055" s="26">
        <v>-4311.8155783101611</v>
      </c>
    </row>
    <row r="1056" spans="1:14">
      <c r="A1056" s="21">
        <v>1</v>
      </c>
      <c r="B1056" s="36">
        <v>22</v>
      </c>
      <c r="C1056" s="37">
        <v>52.58</v>
      </c>
      <c r="D1056" s="37">
        <v>1</v>
      </c>
      <c r="E1056" s="37">
        <v>1</v>
      </c>
      <c r="F1056" s="37">
        <v>1</v>
      </c>
      <c r="G1056" s="37">
        <v>1</v>
      </c>
      <c r="H1056" s="37">
        <v>44501.398200000003</v>
      </c>
      <c r="I1056" s="42">
        <f>SUMPRODUCT($A$7:$G$7,Table7[[#This Row],[co-oif]:[southeast]])</f>
        <v>34615.913948489782</v>
      </c>
      <c r="J1056" s="37">
        <f>ABS((Table7[[#This Row],[charges($)]]-Table7[[#This Row],[new charge]])/Table7[[#This Row],[charges($)]])</f>
        <v>0.22213873386814664</v>
      </c>
      <c r="L1056" s="26">
        <v>1022</v>
      </c>
      <c r="M1056" s="26">
        <v>28482.815457605964</v>
      </c>
      <c r="N1056" s="26">
        <v>7112.7743423940374</v>
      </c>
    </row>
    <row r="1057" spans="1:14">
      <c r="A1057" s="21">
        <v>1</v>
      </c>
      <c r="B1057" s="34">
        <v>25</v>
      </c>
      <c r="C1057" s="35">
        <v>22.515000000000001</v>
      </c>
      <c r="D1057" s="35">
        <v>1</v>
      </c>
      <c r="E1057" s="35">
        <v>0</v>
      </c>
      <c r="F1057" s="35">
        <v>0</v>
      </c>
      <c r="G1057" s="35">
        <v>0</v>
      </c>
      <c r="H1057" s="35">
        <v>3594.17085</v>
      </c>
      <c r="I1057" s="42">
        <f>SUMPRODUCT($A$7:$G$7,Table7[[#This Row],[co-oif]:[southeast]])</f>
        <v>2188.5671042270892</v>
      </c>
      <c r="J1057" s="37">
        <f>ABS((Table7[[#This Row],[charges($)]]-Table7[[#This Row],[new charge]])/Table7[[#This Row],[charges($)]])</f>
        <v>0.39107872286397038</v>
      </c>
      <c r="L1057" s="26">
        <v>1023</v>
      </c>
      <c r="M1057" s="26">
        <v>35531.055062223466</v>
      </c>
      <c r="N1057" s="26">
        <v>6680.0831377765353</v>
      </c>
    </row>
    <row r="1058" spans="1:14">
      <c r="A1058" s="21">
        <v>1</v>
      </c>
      <c r="B1058" s="36">
        <v>49</v>
      </c>
      <c r="C1058" s="37">
        <v>30.9</v>
      </c>
      <c r="D1058" s="37">
        <v>0</v>
      </c>
      <c r="E1058" s="37">
        <v>1</v>
      </c>
      <c r="F1058" s="37">
        <v>1</v>
      </c>
      <c r="G1058" s="37">
        <v>0</v>
      </c>
      <c r="H1058" s="37">
        <v>39727.614000000001</v>
      </c>
      <c r="I1058" s="42">
        <f>SUMPRODUCT($A$7:$G$7,Table7[[#This Row],[co-oif]:[southeast]])</f>
        <v>34425.219882189223</v>
      </c>
      <c r="J1058" s="37">
        <f>ABS((Table7[[#This Row],[charges($)]]-Table7[[#This Row],[new charge]])/Table7[[#This Row],[charges($)]])</f>
        <v>0.13346872827073827</v>
      </c>
      <c r="L1058" s="26">
        <v>1024</v>
      </c>
      <c r="M1058" s="26">
        <v>-49.962054501243642</v>
      </c>
      <c r="N1058" s="26">
        <v>1760.9888545012436</v>
      </c>
    </row>
    <row r="1059" spans="1:14">
      <c r="A1059" s="21">
        <v>1</v>
      </c>
      <c r="B1059" s="34">
        <v>44</v>
      </c>
      <c r="C1059" s="35">
        <v>36.954999999999998</v>
      </c>
      <c r="D1059" s="35">
        <v>1</v>
      </c>
      <c r="E1059" s="35">
        <v>0</v>
      </c>
      <c r="F1059" s="35">
        <v>0</v>
      </c>
      <c r="G1059" s="35">
        <v>0</v>
      </c>
      <c r="H1059" s="35">
        <v>8023.1354499999998</v>
      </c>
      <c r="I1059" s="42">
        <f>SUMPRODUCT($A$7:$G$7,Table7[[#This Row],[co-oif]:[southeast]])</f>
        <v>11894.399982465111</v>
      </c>
      <c r="J1059" s="37">
        <f>ABS((Table7[[#This Row],[charges($)]]-Table7[[#This Row],[new charge]])/Table7[[#This Row],[charges($)]])</f>
        <v>0.48251267308033685</v>
      </c>
      <c r="L1059" s="26">
        <v>1025</v>
      </c>
      <c r="M1059" s="26">
        <v>14880.036460512709</v>
      </c>
      <c r="N1059" s="26">
        <v>-6310.1746605127082</v>
      </c>
    </row>
    <row r="1060" spans="1:14">
      <c r="A1060" s="21">
        <v>1</v>
      </c>
      <c r="B1060" s="36">
        <v>64</v>
      </c>
      <c r="C1060" s="37">
        <v>26.41</v>
      </c>
      <c r="D1060" s="37">
        <v>0</v>
      </c>
      <c r="E1060" s="37">
        <v>1</v>
      </c>
      <c r="F1060" s="37">
        <v>0</v>
      </c>
      <c r="G1060" s="37">
        <v>0</v>
      </c>
      <c r="H1060" s="37">
        <v>14394.5579</v>
      </c>
      <c r="I1060" s="42">
        <f>SUMPRODUCT($A$7:$G$7,Table7[[#This Row],[co-oif]:[southeast]])</f>
        <v>12915.016037513988</v>
      </c>
      <c r="J1060" s="37">
        <f>ABS((Table7[[#This Row],[charges($)]]-Table7[[#This Row],[new charge]])/Table7[[#This Row],[charges($)]])</f>
        <v>0.10278480747824928</v>
      </c>
      <c r="L1060" s="26">
        <v>1026</v>
      </c>
      <c r="M1060" s="26">
        <v>4727.4485082692299</v>
      </c>
      <c r="N1060" s="26">
        <v>-2707.2715082692303</v>
      </c>
    </row>
    <row r="1061" spans="1:14">
      <c r="A1061" s="21">
        <v>1</v>
      </c>
      <c r="B1061" s="34">
        <v>49</v>
      </c>
      <c r="C1061" s="35">
        <v>29.83</v>
      </c>
      <c r="D1061" s="35">
        <v>1</v>
      </c>
      <c r="E1061" s="35">
        <v>1</v>
      </c>
      <c r="F1061" s="35">
        <v>0</v>
      </c>
      <c r="G1061" s="35">
        <v>0</v>
      </c>
      <c r="H1061" s="35">
        <v>9288.0267000000003</v>
      </c>
      <c r="I1061" s="42">
        <f>SUMPRODUCT($A$7:$G$7,Table7[[#This Row],[co-oif]:[southeast]])</f>
        <v>10670.828109728402</v>
      </c>
      <c r="J1061" s="37">
        <f>ABS((Table7[[#This Row],[charges($)]]-Table7[[#This Row],[new charge]])/Table7[[#This Row],[charges($)]])</f>
        <v>0.14887999942209482</v>
      </c>
      <c r="L1061" s="26">
        <v>1027</v>
      </c>
      <c r="M1061" s="26">
        <v>25557.157692299465</v>
      </c>
      <c r="N1061" s="26">
        <v>-9106.2629922994638</v>
      </c>
    </row>
    <row r="1062" spans="1:14">
      <c r="A1062" s="21">
        <v>1</v>
      </c>
      <c r="B1062" s="36">
        <v>47</v>
      </c>
      <c r="C1062" s="37">
        <v>29.8</v>
      </c>
      <c r="D1062" s="37">
        <v>3</v>
      </c>
      <c r="E1062" s="37">
        <v>1</v>
      </c>
      <c r="F1062" s="37">
        <v>1</v>
      </c>
      <c r="G1062" s="37">
        <v>0</v>
      </c>
      <c r="H1062" s="37">
        <v>25309.489000000001</v>
      </c>
      <c r="I1062" s="42">
        <f>SUMPRODUCT($A$7:$G$7,Table7[[#This Row],[co-oif]:[southeast]])</f>
        <v>34950.751529548659</v>
      </c>
      <c r="J1062" s="37">
        <f>ABS((Table7[[#This Row],[charges($)]]-Table7[[#This Row],[new charge]])/Table7[[#This Row],[charges($)]])</f>
        <v>0.38093469724136497</v>
      </c>
      <c r="L1062" s="26">
        <v>1028</v>
      </c>
      <c r="M1062" s="26">
        <v>-192.70446733481347</v>
      </c>
      <c r="N1062" s="26">
        <v>21788.086757334815</v>
      </c>
    </row>
    <row r="1063" spans="1:14">
      <c r="A1063" s="21">
        <v>1</v>
      </c>
      <c r="B1063" s="34">
        <v>27</v>
      </c>
      <c r="C1063" s="35">
        <v>21.47</v>
      </c>
      <c r="D1063" s="35">
        <v>0</v>
      </c>
      <c r="E1063" s="35">
        <v>0</v>
      </c>
      <c r="F1063" s="35">
        <v>0</v>
      </c>
      <c r="G1063" s="35">
        <v>0</v>
      </c>
      <c r="H1063" s="35">
        <v>3353.4703</v>
      </c>
      <c r="I1063" s="42">
        <f>SUMPRODUCT($A$7:$G$7,Table7[[#This Row],[co-oif]:[southeast]])</f>
        <v>1884.6403428147623</v>
      </c>
      <c r="J1063" s="37">
        <f>ABS((Table7[[#This Row],[charges($)]]-Table7[[#This Row],[new charge]])/Table7[[#This Row],[charges($)]])</f>
        <v>0.43800297178276415</v>
      </c>
      <c r="L1063" s="26">
        <v>1029</v>
      </c>
      <c r="M1063" s="26">
        <v>12078.071558631391</v>
      </c>
      <c r="N1063" s="26">
        <v>-2227.6395586313902</v>
      </c>
    </row>
    <row r="1064" spans="1:14">
      <c r="A1064" s="21">
        <v>1</v>
      </c>
      <c r="B1064" s="36">
        <v>55</v>
      </c>
      <c r="C1064" s="37">
        <v>27.645</v>
      </c>
      <c r="D1064" s="37">
        <v>0</v>
      </c>
      <c r="E1064" s="37">
        <v>1</v>
      </c>
      <c r="F1064" s="37">
        <v>0</v>
      </c>
      <c r="G1064" s="37">
        <v>0</v>
      </c>
      <c r="H1064" s="37">
        <v>10594.501550000001</v>
      </c>
      <c r="I1064" s="42">
        <f>SUMPRODUCT($A$7:$G$7,Table7[[#This Row],[co-oif]:[southeast]])</f>
        <v>11014.268642884874</v>
      </c>
      <c r="J1064" s="37">
        <f>ABS((Table7[[#This Row],[charges($)]]-Table7[[#This Row],[new charge]])/Table7[[#This Row],[charges($)]])</f>
        <v>3.9621221527394355E-2</v>
      </c>
      <c r="L1064" s="26">
        <v>1030</v>
      </c>
      <c r="M1064" s="26">
        <v>3996.843427745669</v>
      </c>
      <c r="N1064" s="26">
        <v>2881.1366722543307</v>
      </c>
    </row>
    <row r="1065" spans="1:14">
      <c r="A1065" s="21">
        <v>1</v>
      </c>
      <c r="B1065" s="34">
        <v>48</v>
      </c>
      <c r="C1065" s="35">
        <v>28.9</v>
      </c>
      <c r="D1065" s="35">
        <v>0</v>
      </c>
      <c r="E1065" s="35">
        <v>0</v>
      </c>
      <c r="F1065" s="35">
        <v>0</v>
      </c>
      <c r="G1065" s="35">
        <v>0</v>
      </c>
      <c r="H1065" s="35">
        <v>8277.5229999999992</v>
      </c>
      <c r="I1065" s="42">
        <f>SUMPRODUCT($A$7:$G$7,Table7[[#This Row],[co-oif]:[southeast]])</f>
        <v>9763.4342193825978</v>
      </c>
      <c r="J1065" s="37">
        <f>ABS((Table7[[#This Row],[charges($)]]-Table7[[#This Row],[new charge]])/Table7[[#This Row],[charges($)]])</f>
        <v>0.17951157844956742</v>
      </c>
      <c r="L1065" s="26">
        <v>1031</v>
      </c>
      <c r="M1065" s="26">
        <v>31832.761926772473</v>
      </c>
      <c r="N1065" s="26">
        <v>-10155.478476772474</v>
      </c>
    </row>
    <row r="1066" spans="1:14">
      <c r="A1066" s="21">
        <v>1</v>
      </c>
      <c r="B1066" s="36">
        <v>45</v>
      </c>
      <c r="C1066" s="37">
        <v>31.79</v>
      </c>
      <c r="D1066" s="37">
        <v>0</v>
      </c>
      <c r="E1066" s="37">
        <v>0</v>
      </c>
      <c r="F1066" s="37">
        <v>0</v>
      </c>
      <c r="G1066" s="37">
        <v>1</v>
      </c>
      <c r="H1066" s="37">
        <v>17929.303370000001</v>
      </c>
      <c r="I1066" s="42">
        <f>SUMPRODUCT($A$7:$G$7,Table7[[#This Row],[co-oif]:[southeast]])</f>
        <v>9378.4945641579452</v>
      </c>
      <c r="J1066" s="37">
        <f>ABS((Table7[[#This Row],[charges($)]]-Table7[[#This Row],[new charge]])/Table7[[#This Row],[charges($)]])</f>
        <v>0.47691807257551333</v>
      </c>
      <c r="L1066" s="26">
        <v>1032</v>
      </c>
      <c r="M1066" s="26">
        <v>36953.551206864948</v>
      </c>
      <c r="N1066" s="26">
        <v>7470.2517931350521</v>
      </c>
    </row>
    <row r="1067" spans="1:14">
      <c r="A1067" s="21">
        <v>1</v>
      </c>
      <c r="B1067" s="34">
        <v>24</v>
      </c>
      <c r="C1067" s="35">
        <v>39.49</v>
      </c>
      <c r="D1067" s="35">
        <v>0</v>
      </c>
      <c r="E1067" s="35">
        <v>0</v>
      </c>
      <c r="F1067" s="35">
        <v>0</v>
      </c>
      <c r="G1067" s="35">
        <v>1</v>
      </c>
      <c r="H1067" s="35">
        <v>2480.9791</v>
      </c>
      <c r="I1067" s="42">
        <f>SUMPRODUCT($A$7:$G$7,Table7[[#This Row],[co-oif]:[southeast]])</f>
        <v>6552.5630600563964</v>
      </c>
      <c r="J1067" s="37">
        <f>ABS((Table7[[#This Row],[charges($)]]-Table7[[#This Row],[new charge]])/Table7[[#This Row],[charges($)]])</f>
        <v>1.6411198143734449</v>
      </c>
      <c r="L1067" s="26">
        <v>1033</v>
      </c>
      <c r="M1067" s="26">
        <v>4813.1062139126043</v>
      </c>
      <c r="N1067" s="26">
        <v>-675.58351391260385</v>
      </c>
    </row>
    <row r="1068" spans="1:14">
      <c r="A1068" s="21">
        <v>1</v>
      </c>
      <c r="B1068" s="36">
        <v>32</v>
      </c>
      <c r="C1068" s="37">
        <v>33.82</v>
      </c>
      <c r="D1068" s="37">
        <v>1</v>
      </c>
      <c r="E1068" s="37">
        <v>1</v>
      </c>
      <c r="F1068" s="37">
        <v>0</v>
      </c>
      <c r="G1068" s="37">
        <v>0</v>
      </c>
      <c r="H1068" s="37">
        <v>4462.7218000000003</v>
      </c>
      <c r="I1068" s="42">
        <f>SUMPRODUCT($A$7:$G$7,Table7[[#This Row],[co-oif]:[southeast]])</f>
        <v>7633.9786194793023</v>
      </c>
      <c r="J1068" s="37">
        <f>ABS((Table7[[#This Row],[charges($)]]-Table7[[#This Row],[new charge]])/Table7[[#This Row],[charges($)]])</f>
        <v>0.7106104663479812</v>
      </c>
      <c r="L1068" s="26">
        <v>1034</v>
      </c>
      <c r="M1068" s="26">
        <v>23340.013018302019</v>
      </c>
      <c r="N1068" s="26">
        <v>-9592.1406683020195</v>
      </c>
    </row>
    <row r="1069" spans="1:14">
      <c r="A1069" s="21">
        <v>1</v>
      </c>
      <c r="B1069" s="34">
        <v>24</v>
      </c>
      <c r="C1069" s="35">
        <v>32.01</v>
      </c>
      <c r="D1069" s="35">
        <v>0</v>
      </c>
      <c r="E1069" s="35">
        <v>1</v>
      </c>
      <c r="F1069" s="35">
        <v>0</v>
      </c>
      <c r="G1069" s="35">
        <v>1</v>
      </c>
      <c r="H1069" s="35">
        <v>1981.5818999999999</v>
      </c>
      <c r="I1069" s="42">
        <f>SUMPRODUCT($A$7:$G$7,Table7[[#This Row],[co-oif]:[southeast]])</f>
        <v>3925.3276723479485</v>
      </c>
      <c r="J1069" s="37">
        <f>ABS((Table7[[#This Row],[charges($)]]-Table7[[#This Row],[new charge]])/Table7[[#This Row],[charges($)]])</f>
        <v>0.98090609948947793</v>
      </c>
      <c r="L1069" s="26">
        <v>1035</v>
      </c>
      <c r="M1069" s="26">
        <v>16141.490914899536</v>
      </c>
      <c r="N1069" s="26">
        <v>-3191.4197148995354</v>
      </c>
    </row>
    <row r="1070" spans="1:14">
      <c r="A1070" s="21">
        <v>1</v>
      </c>
      <c r="B1070" s="36">
        <v>57</v>
      </c>
      <c r="C1070" s="37">
        <v>27.94</v>
      </c>
      <c r="D1070" s="37">
        <v>1</v>
      </c>
      <c r="E1070" s="37">
        <v>1</v>
      </c>
      <c r="F1070" s="37">
        <v>0</v>
      </c>
      <c r="G1070" s="37">
        <v>1</v>
      </c>
      <c r="H1070" s="37">
        <v>11554.223599999999</v>
      </c>
      <c r="I1070" s="42">
        <f>SUMPRODUCT($A$7:$G$7,Table7[[#This Row],[co-oif]:[southeast]])</f>
        <v>11516.779142280635</v>
      </c>
      <c r="J1070" s="37">
        <f>ABS((Table7[[#This Row],[charges($)]]-Table7[[#This Row],[new charge]])/Table7[[#This Row],[charges($)]])</f>
        <v>3.2407593115442597E-3</v>
      </c>
      <c r="L1070" s="26">
        <v>1036</v>
      </c>
      <c r="M1070" s="26">
        <v>10742.113332375664</v>
      </c>
      <c r="N1070" s="26">
        <v>1352.3646676243352</v>
      </c>
    </row>
    <row r="1071" spans="1:14">
      <c r="A1071" s="21">
        <v>1</v>
      </c>
      <c r="B1071" s="34">
        <v>59</v>
      </c>
      <c r="C1071" s="35">
        <v>41.14</v>
      </c>
      <c r="D1071" s="35">
        <v>1</v>
      </c>
      <c r="E1071" s="35">
        <v>1</v>
      </c>
      <c r="F1071" s="35">
        <v>1</v>
      </c>
      <c r="G1071" s="35">
        <v>1</v>
      </c>
      <c r="H1071" s="35">
        <v>48970.247600000002</v>
      </c>
      <c r="I1071" s="42">
        <f>SUMPRODUCT($A$7:$G$7,Table7[[#This Row],[co-oif]:[southeast]])</f>
        <v>40305.164409149562</v>
      </c>
      <c r="J1071" s="37">
        <f>ABS((Table7[[#This Row],[charges($)]]-Table7[[#This Row],[new charge]])/Table7[[#This Row],[charges($)]])</f>
        <v>0.17694587255569522</v>
      </c>
      <c r="L1071" s="26">
        <v>1037</v>
      </c>
      <c r="M1071" s="26">
        <v>29905.123496388522</v>
      </c>
      <c r="N1071" s="26">
        <v>7579.3258036114785</v>
      </c>
    </row>
    <row r="1072" spans="1:14">
      <c r="A1072" s="21">
        <v>1</v>
      </c>
      <c r="B1072" s="36">
        <v>36</v>
      </c>
      <c r="C1072" s="37">
        <v>28.594999999999999</v>
      </c>
      <c r="D1072" s="37">
        <v>3</v>
      </c>
      <c r="E1072" s="37">
        <v>1</v>
      </c>
      <c r="F1072" s="37">
        <v>0</v>
      </c>
      <c r="G1072" s="37">
        <v>0</v>
      </c>
      <c r="H1072" s="37">
        <v>6548.1950500000003</v>
      </c>
      <c r="I1072" s="42">
        <f>SUMPRODUCT($A$7:$G$7,Table7[[#This Row],[co-oif]:[southeast]])</f>
        <v>7855.0623001548538</v>
      </c>
      <c r="J1072" s="37">
        <f>ABS((Table7[[#This Row],[charges($)]]-Table7[[#This Row],[new charge]])/Table7[[#This Row],[charges($)]])</f>
        <v>0.19957671391521142</v>
      </c>
      <c r="L1072" s="26">
        <v>1038</v>
      </c>
      <c r="M1072" s="26">
        <v>33860.048513673333</v>
      </c>
      <c r="N1072" s="26">
        <v>5865.4695363266655</v>
      </c>
    </row>
    <row r="1073" spans="1:14">
      <c r="A1073" s="21">
        <v>1</v>
      </c>
      <c r="B1073" s="34">
        <v>29</v>
      </c>
      <c r="C1073" s="35">
        <v>25.6</v>
      </c>
      <c r="D1073" s="35">
        <v>4</v>
      </c>
      <c r="E1073" s="35">
        <v>0</v>
      </c>
      <c r="F1073" s="35">
        <v>0</v>
      </c>
      <c r="G1073" s="35">
        <v>0</v>
      </c>
      <c r="H1073" s="35">
        <v>5708.8670000000002</v>
      </c>
      <c r="I1073" s="42">
        <f>SUMPRODUCT($A$7:$G$7,Table7[[#This Row],[co-oif]:[southeast]])</f>
        <v>5653.8624287793646</v>
      </c>
      <c r="J1073" s="37">
        <f>ABS((Table7[[#This Row],[charges($)]]-Table7[[#This Row],[new charge]])/Table7[[#This Row],[charges($)]])</f>
        <v>9.6349365330521148E-3</v>
      </c>
      <c r="L1073" s="26">
        <v>1039</v>
      </c>
      <c r="M1073" s="26">
        <v>2945.0095741893383</v>
      </c>
      <c r="N1073" s="26">
        <v>-694.17437418933832</v>
      </c>
    </row>
    <row r="1074" spans="1:14">
      <c r="A1074" s="21">
        <v>1</v>
      </c>
      <c r="B1074" s="36">
        <v>42</v>
      </c>
      <c r="C1074" s="37">
        <v>25.3</v>
      </c>
      <c r="D1074" s="37">
        <v>1</v>
      </c>
      <c r="E1074" s="37">
        <v>0</v>
      </c>
      <c r="F1074" s="37">
        <v>0</v>
      </c>
      <c r="G1074" s="37">
        <v>0</v>
      </c>
      <c r="H1074" s="37">
        <v>7045.4989999999998</v>
      </c>
      <c r="I1074" s="42">
        <f>SUMPRODUCT($A$7:$G$7,Table7[[#This Row],[co-oif]:[southeast]])</f>
        <v>7488.016896753722</v>
      </c>
      <c r="J1074" s="37">
        <f>ABS((Table7[[#This Row],[charges($)]]-Table7[[#This Row],[new charge]])/Table7[[#This Row],[charges($)]])</f>
        <v>6.2808595495325775E-2</v>
      </c>
      <c r="L1074" s="26">
        <v>1040</v>
      </c>
      <c r="M1074" s="26">
        <v>2572.5509673293773</v>
      </c>
      <c r="N1074" s="26">
        <v>19921.108672670623</v>
      </c>
    </row>
    <row r="1075" spans="1:14">
      <c r="A1075" s="21">
        <v>1</v>
      </c>
      <c r="B1075" s="34">
        <v>48</v>
      </c>
      <c r="C1075" s="35">
        <v>37.29</v>
      </c>
      <c r="D1075" s="35">
        <v>2</v>
      </c>
      <c r="E1075" s="35">
        <v>1</v>
      </c>
      <c r="F1075" s="35">
        <v>0</v>
      </c>
      <c r="G1075" s="35">
        <v>1</v>
      </c>
      <c r="H1075" s="35">
        <v>8978.1851000000006</v>
      </c>
      <c r="I1075" s="42">
        <f>SUMPRODUCT($A$7:$G$7,Table7[[#This Row],[co-oif]:[southeast]])</f>
        <v>12795.120578399958</v>
      </c>
      <c r="J1075" s="37">
        <f>ABS((Table7[[#This Row],[charges($)]]-Table7[[#This Row],[new charge]])/Table7[[#This Row],[charges($)]])</f>
        <v>0.42513441590772694</v>
      </c>
      <c r="L1075" s="26">
        <v>1041</v>
      </c>
      <c r="M1075" s="26">
        <v>29995.968434674956</v>
      </c>
      <c r="N1075" s="26">
        <v>-9761.1136846749578</v>
      </c>
    </row>
    <row r="1076" spans="1:14">
      <c r="A1076" s="21">
        <v>1</v>
      </c>
      <c r="B1076" s="36">
        <v>39</v>
      </c>
      <c r="C1076" s="37">
        <v>42.655000000000001</v>
      </c>
      <c r="D1076" s="37">
        <v>0</v>
      </c>
      <c r="E1076" s="37">
        <v>1</v>
      </c>
      <c r="F1076" s="37">
        <v>0</v>
      </c>
      <c r="G1076" s="37">
        <v>0</v>
      </c>
      <c r="H1076" s="37">
        <v>5757.41345</v>
      </c>
      <c r="I1076" s="42">
        <f>SUMPRODUCT($A$7:$G$7,Table7[[#This Row],[co-oif]:[southeast]])</f>
        <v>11914.714321997166</v>
      </c>
      <c r="J1076" s="37">
        <f>ABS((Table7[[#This Row],[charges($)]]-Table7[[#This Row],[new charge]])/Table7[[#This Row],[charges($)]])</f>
        <v>1.0694560891744131</v>
      </c>
      <c r="L1076" s="26">
        <v>1042</v>
      </c>
      <c r="M1076" s="26">
        <v>-18.392125736611689</v>
      </c>
      <c r="N1076" s="26">
        <v>1723.0922757366116</v>
      </c>
    </row>
    <row r="1077" spans="1:14">
      <c r="A1077" s="21">
        <v>1</v>
      </c>
      <c r="B1077" s="34">
        <v>63</v>
      </c>
      <c r="C1077" s="35">
        <v>21.66</v>
      </c>
      <c r="D1077" s="35">
        <v>1</v>
      </c>
      <c r="E1077" s="35">
        <v>1</v>
      </c>
      <c r="F1077" s="35">
        <v>0</v>
      </c>
      <c r="G1077" s="35">
        <v>0</v>
      </c>
      <c r="H1077" s="35">
        <v>14349.8544</v>
      </c>
      <c r="I1077" s="42">
        <f>SUMPRODUCT($A$7:$G$7,Table7[[#This Row],[co-oif]:[southeast]])</f>
        <v>11540.647697764201</v>
      </c>
      <c r="J1077" s="37">
        <f>ABS((Table7[[#This Row],[charges($)]]-Table7[[#This Row],[new charge]])/Table7[[#This Row],[charges($)]])</f>
        <v>0.1957655195606583</v>
      </c>
      <c r="L1077" s="26">
        <v>1043</v>
      </c>
      <c r="M1077" s="26">
        <v>26899.799533345726</v>
      </c>
      <c r="N1077" s="26">
        <v>6576.0176166542769</v>
      </c>
    </row>
    <row r="1078" spans="1:14">
      <c r="A1078" s="21">
        <v>1</v>
      </c>
      <c r="B1078" s="36">
        <v>54</v>
      </c>
      <c r="C1078" s="37">
        <v>31.9</v>
      </c>
      <c r="D1078" s="37">
        <v>1</v>
      </c>
      <c r="E1078" s="37">
        <v>0</v>
      </c>
      <c r="F1078" s="37">
        <v>0</v>
      </c>
      <c r="G1078" s="37">
        <v>1</v>
      </c>
      <c r="H1078" s="37">
        <v>10928.849</v>
      </c>
      <c r="I1078" s="42">
        <f>SUMPRODUCT($A$7:$G$7,Table7[[#This Row],[co-oif]:[southeast]])</f>
        <v>12197.400302979204</v>
      </c>
      <c r="J1078" s="37">
        <f>ABS((Table7[[#This Row],[charges($)]]-Table7[[#This Row],[new charge]])/Table7[[#This Row],[charges($)]])</f>
        <v>0.1160736416963217</v>
      </c>
      <c r="L1078" s="26">
        <v>1044</v>
      </c>
      <c r="M1078" s="26">
        <v>3587.7220771596667</v>
      </c>
      <c r="N1078" s="26">
        <v>-426.26807715966652</v>
      </c>
    </row>
    <row r="1079" spans="1:14">
      <c r="A1079" s="21">
        <v>1</v>
      </c>
      <c r="B1079" s="34">
        <v>37</v>
      </c>
      <c r="C1079" s="35">
        <v>37.07</v>
      </c>
      <c r="D1079" s="35">
        <v>1</v>
      </c>
      <c r="E1079" s="35">
        <v>1</v>
      </c>
      <c r="F1079" s="35">
        <v>1</v>
      </c>
      <c r="G1079" s="35">
        <v>1</v>
      </c>
      <c r="H1079" s="35">
        <v>39871.704299999998</v>
      </c>
      <c r="I1079" s="42">
        <f>SUMPRODUCT($A$7:$G$7,Table7[[#This Row],[co-oif]:[southeast]])</f>
        <v>33291.465377500921</v>
      </c>
      <c r="J1079" s="37">
        <f>ABS((Table7[[#This Row],[charges($)]]-Table7[[#This Row],[new charge]])/Table7[[#This Row],[charges($)]])</f>
        <v>0.16503530606538624</v>
      </c>
      <c r="L1079" s="26">
        <v>1045</v>
      </c>
      <c r="M1079" s="26">
        <v>14021.366454345794</v>
      </c>
      <c r="N1079" s="26">
        <v>-2627.3009043457951</v>
      </c>
    </row>
    <row r="1080" spans="1:14">
      <c r="A1080" s="21">
        <v>1</v>
      </c>
      <c r="B1080" s="36">
        <v>63</v>
      </c>
      <c r="C1080" s="37">
        <v>31.445</v>
      </c>
      <c r="D1080" s="37">
        <v>0</v>
      </c>
      <c r="E1080" s="37">
        <v>1</v>
      </c>
      <c r="F1080" s="37">
        <v>0</v>
      </c>
      <c r="G1080" s="37">
        <v>0</v>
      </c>
      <c r="H1080" s="37">
        <v>13974.455550000001</v>
      </c>
      <c r="I1080" s="42">
        <f>SUMPRODUCT($A$7:$G$7,Table7[[#This Row],[co-oif]:[southeast]])</f>
        <v>14339.499149047919</v>
      </c>
      <c r="J1080" s="37">
        <f>ABS((Table7[[#This Row],[charges($)]]-Table7[[#This Row],[new charge]])/Table7[[#This Row],[charges($)]])</f>
        <v>2.6122205458510201E-2</v>
      </c>
      <c r="L1080" s="26">
        <v>1046</v>
      </c>
      <c r="M1080" s="26">
        <v>31879.66736843203</v>
      </c>
      <c r="N1080" s="26">
        <v>-9998.8473684320306</v>
      </c>
    </row>
    <row r="1081" spans="1:14">
      <c r="A1081" s="21">
        <v>1</v>
      </c>
      <c r="B1081" s="34">
        <v>21</v>
      </c>
      <c r="C1081" s="35">
        <v>31.254999999999999</v>
      </c>
      <c r="D1081" s="35">
        <v>0</v>
      </c>
      <c r="E1081" s="35">
        <v>1</v>
      </c>
      <c r="F1081" s="35">
        <v>0</v>
      </c>
      <c r="G1081" s="35">
        <v>0</v>
      </c>
      <c r="H1081" s="35">
        <v>1909.52745</v>
      </c>
      <c r="I1081" s="42">
        <f>SUMPRODUCT($A$7:$G$7,Table7[[#This Row],[co-oif]:[southeast]])</f>
        <v>3481.1507220246349</v>
      </c>
      <c r="J1081" s="37">
        <f>ABS((Table7[[#This Row],[charges($)]]-Table7[[#This Row],[new charge]])/Table7[[#This Row],[charges($)]])</f>
        <v>0.82304303717898097</v>
      </c>
      <c r="L1081" s="26">
        <v>1047</v>
      </c>
      <c r="M1081" s="26">
        <v>7202.5884095929032</v>
      </c>
      <c r="N1081" s="26">
        <v>122.45979040709699</v>
      </c>
    </row>
    <row r="1082" spans="1:14">
      <c r="A1082" s="21">
        <v>1</v>
      </c>
      <c r="B1082" s="36">
        <v>54</v>
      </c>
      <c r="C1082" s="37">
        <v>28.88</v>
      </c>
      <c r="D1082" s="37">
        <v>2</v>
      </c>
      <c r="E1082" s="37">
        <v>0</v>
      </c>
      <c r="F1082" s="37">
        <v>0</v>
      </c>
      <c r="G1082" s="37">
        <v>0</v>
      </c>
      <c r="H1082" s="37">
        <v>12096.6512</v>
      </c>
      <c r="I1082" s="42">
        <f>SUMPRODUCT($A$7:$G$7,Table7[[#This Row],[co-oif]:[southeast]])</f>
        <v>12236.838705372476</v>
      </c>
      <c r="J1082" s="37">
        <f>ABS((Table7[[#This Row],[charges($)]]-Table7[[#This Row],[new charge]])/Table7[[#This Row],[charges($)]])</f>
        <v>1.1588951607737201E-2</v>
      </c>
      <c r="L1082" s="26">
        <v>1048</v>
      </c>
      <c r="M1082" s="26">
        <v>34615.913948489782</v>
      </c>
      <c r="N1082" s="26">
        <v>9885.4842515102209</v>
      </c>
    </row>
    <row r="1083" spans="1:14">
      <c r="A1083" s="21">
        <v>1</v>
      </c>
      <c r="B1083" s="34">
        <v>60</v>
      </c>
      <c r="C1083" s="35">
        <v>18.335000000000001</v>
      </c>
      <c r="D1083" s="35">
        <v>0</v>
      </c>
      <c r="E1083" s="35">
        <v>0</v>
      </c>
      <c r="F1083" s="35">
        <v>0</v>
      </c>
      <c r="G1083" s="35">
        <v>0</v>
      </c>
      <c r="H1083" s="35">
        <v>13204.28565</v>
      </c>
      <c r="I1083" s="42">
        <f>SUMPRODUCT($A$7:$G$7,Table7[[#This Row],[co-oif]:[southeast]])</f>
        <v>9319.3694374398474</v>
      </c>
      <c r="J1083" s="37">
        <f>ABS((Table7[[#This Row],[charges($)]]-Table7[[#This Row],[new charge]])/Table7[[#This Row],[charges($)]])</f>
        <v>0.29421631094145201</v>
      </c>
      <c r="L1083" s="26">
        <v>1049</v>
      </c>
      <c r="M1083" s="26">
        <v>2188.5671042270892</v>
      </c>
      <c r="N1083" s="26">
        <v>1405.6037457729108</v>
      </c>
    </row>
    <row r="1084" spans="1:14">
      <c r="A1084" s="21">
        <v>1</v>
      </c>
      <c r="B1084" s="36">
        <v>32</v>
      </c>
      <c r="C1084" s="37">
        <v>29.59</v>
      </c>
      <c r="D1084" s="37">
        <v>1</v>
      </c>
      <c r="E1084" s="37">
        <v>0</v>
      </c>
      <c r="F1084" s="37">
        <v>0</v>
      </c>
      <c r="G1084" s="37">
        <v>1</v>
      </c>
      <c r="H1084" s="37">
        <v>4562.8420999999998</v>
      </c>
      <c r="I1084" s="42">
        <f>SUMPRODUCT($A$7:$G$7,Table7[[#This Row],[co-oif]:[southeast]])</f>
        <v>5771.4764052063447</v>
      </c>
      <c r="J1084" s="37">
        <f>ABS((Table7[[#This Row],[charges($)]]-Table7[[#This Row],[new charge]])/Table7[[#This Row],[charges($)]])</f>
        <v>0.26488628769475603</v>
      </c>
      <c r="L1084" s="26">
        <v>1050</v>
      </c>
      <c r="M1084" s="26">
        <v>34425.219882189223</v>
      </c>
      <c r="N1084" s="26">
        <v>5302.394117810778</v>
      </c>
    </row>
    <row r="1085" spans="1:14">
      <c r="A1085" s="21">
        <v>1</v>
      </c>
      <c r="B1085" s="34">
        <v>47</v>
      </c>
      <c r="C1085" s="35">
        <v>32</v>
      </c>
      <c r="D1085" s="35">
        <v>1</v>
      </c>
      <c r="E1085" s="35">
        <v>0</v>
      </c>
      <c r="F1085" s="35">
        <v>0</v>
      </c>
      <c r="G1085" s="35">
        <v>0</v>
      </c>
      <c r="H1085" s="35">
        <v>8551.3469999999998</v>
      </c>
      <c r="I1085" s="42">
        <f>SUMPRODUCT($A$7:$G$7,Table7[[#This Row],[co-oif]:[southeast]])</f>
        <v>11010.676561976523</v>
      </c>
      <c r="J1085" s="37">
        <f>ABS((Table7[[#This Row],[charges($)]]-Table7[[#This Row],[new charge]])/Table7[[#This Row],[charges($)]])</f>
        <v>0.28759557552471243</v>
      </c>
      <c r="L1085" s="26">
        <v>1051</v>
      </c>
      <c r="M1085" s="26">
        <v>11894.399982465111</v>
      </c>
      <c r="N1085" s="26">
        <v>-3871.2645324651112</v>
      </c>
    </row>
    <row r="1086" spans="1:14">
      <c r="A1086" s="21">
        <v>1</v>
      </c>
      <c r="B1086" s="36">
        <v>21</v>
      </c>
      <c r="C1086" s="37">
        <v>26.03</v>
      </c>
      <c r="D1086" s="37">
        <v>0</v>
      </c>
      <c r="E1086" s="37">
        <v>1</v>
      </c>
      <c r="F1086" s="37">
        <v>0</v>
      </c>
      <c r="G1086" s="37">
        <v>0</v>
      </c>
      <c r="H1086" s="37">
        <v>2102.2647000000002</v>
      </c>
      <c r="I1086" s="42">
        <f>SUMPRODUCT($A$7:$G$7,Table7[[#This Row],[co-oif]:[southeast]])</f>
        <v>1736.1932933308929</v>
      </c>
      <c r="J1086" s="37">
        <f>ABS((Table7[[#This Row],[charges($)]]-Table7[[#This Row],[new charge]])/Table7[[#This Row],[charges($)]])</f>
        <v>0.17413192861446386</v>
      </c>
      <c r="L1086" s="26">
        <v>1052</v>
      </c>
      <c r="M1086" s="26">
        <v>12915.016037513988</v>
      </c>
      <c r="N1086" s="26">
        <v>1479.5418624860122</v>
      </c>
    </row>
    <row r="1087" spans="1:14">
      <c r="A1087" s="21">
        <v>1</v>
      </c>
      <c r="B1087" s="34">
        <v>28</v>
      </c>
      <c r="C1087" s="35">
        <v>31.68</v>
      </c>
      <c r="D1087" s="35">
        <v>0</v>
      </c>
      <c r="E1087" s="35">
        <v>1</v>
      </c>
      <c r="F1087" s="35">
        <v>1</v>
      </c>
      <c r="G1087" s="35">
        <v>1</v>
      </c>
      <c r="H1087" s="35">
        <v>34672.147199999999</v>
      </c>
      <c r="I1087" s="42">
        <f>SUMPRODUCT($A$7:$G$7,Table7[[#This Row],[co-oif]:[southeast]])</f>
        <v>28709.234237052304</v>
      </c>
      <c r="J1087" s="37">
        <f>ABS((Table7[[#This Row],[charges($)]]-Table7[[#This Row],[new charge]])/Table7[[#This Row],[charges($)]])</f>
        <v>0.17197991599861734</v>
      </c>
      <c r="L1087" s="26">
        <v>1053</v>
      </c>
      <c r="M1087" s="26">
        <v>10670.828109728402</v>
      </c>
      <c r="N1087" s="26">
        <v>-1382.8014097284013</v>
      </c>
    </row>
    <row r="1088" spans="1:14">
      <c r="A1088" s="21">
        <v>1</v>
      </c>
      <c r="B1088" s="36">
        <v>63</v>
      </c>
      <c r="C1088" s="37">
        <v>33.659999999999997</v>
      </c>
      <c r="D1088" s="37">
        <v>3</v>
      </c>
      <c r="E1088" s="37">
        <v>1</v>
      </c>
      <c r="F1088" s="37">
        <v>0</v>
      </c>
      <c r="G1088" s="37">
        <v>1</v>
      </c>
      <c r="H1088" s="37">
        <v>15161.5344</v>
      </c>
      <c r="I1088" s="42">
        <f>SUMPRODUCT($A$7:$G$7,Table7[[#This Row],[co-oif]:[southeast]])</f>
        <v>15907.132076251775</v>
      </c>
      <c r="J1088" s="37">
        <f>ABS((Table7[[#This Row],[charges($)]]-Table7[[#This Row],[new charge]])/Table7[[#This Row],[charges($)]])</f>
        <v>4.9176927386173713E-2</v>
      </c>
      <c r="L1088" s="26">
        <v>1054</v>
      </c>
      <c r="M1088" s="26">
        <v>34950.751529548659</v>
      </c>
      <c r="N1088" s="26">
        <v>-9641.2625295486578</v>
      </c>
    </row>
    <row r="1089" spans="1:14">
      <c r="A1089" s="21">
        <v>1</v>
      </c>
      <c r="B1089" s="34">
        <v>18</v>
      </c>
      <c r="C1089" s="35">
        <v>21.78</v>
      </c>
      <c r="D1089" s="35">
        <v>2</v>
      </c>
      <c r="E1089" s="35">
        <v>1</v>
      </c>
      <c r="F1089" s="35">
        <v>0</v>
      </c>
      <c r="G1089" s="35">
        <v>1</v>
      </c>
      <c r="H1089" s="35">
        <v>11884.048580000001</v>
      </c>
      <c r="I1089" s="42">
        <f>SUMPRODUCT($A$7:$G$7,Table7[[#This Row],[co-oif]:[southeast]])</f>
        <v>-95.287381463444262</v>
      </c>
      <c r="J1089" s="37">
        <f>ABS((Table7[[#This Row],[charges($)]]-Table7[[#This Row],[new charge]])/Table7[[#This Row],[charges($)]])</f>
        <v>1.0080180908738294</v>
      </c>
      <c r="L1089" s="26">
        <v>1055</v>
      </c>
      <c r="M1089" s="26">
        <v>1884.6403428147623</v>
      </c>
      <c r="N1089" s="26">
        <v>1468.8299571852376</v>
      </c>
    </row>
    <row r="1090" spans="1:14">
      <c r="A1090" s="21">
        <v>1</v>
      </c>
      <c r="B1090" s="36">
        <v>32</v>
      </c>
      <c r="C1090" s="37">
        <v>27.835000000000001</v>
      </c>
      <c r="D1090" s="37">
        <v>1</v>
      </c>
      <c r="E1090" s="37">
        <v>1</v>
      </c>
      <c r="F1090" s="37">
        <v>0</v>
      </c>
      <c r="G1090" s="37">
        <v>0</v>
      </c>
      <c r="H1090" s="37">
        <v>4454.40265</v>
      </c>
      <c r="I1090" s="42">
        <f>SUMPRODUCT($A$7:$G$7,Table7[[#This Row],[co-oif]:[southeast]])</f>
        <v>5635.2092011573777</v>
      </c>
      <c r="J1090" s="37">
        <f>ABS((Table7[[#This Row],[charges($)]]-Table7[[#This Row],[new charge]])/Table7[[#This Row],[charges($)]])</f>
        <v>0.26508751990738372</v>
      </c>
      <c r="L1090" s="26">
        <v>1056</v>
      </c>
      <c r="M1090" s="26">
        <v>11014.268642884874</v>
      </c>
      <c r="N1090" s="26">
        <v>-419.76709288487291</v>
      </c>
    </row>
    <row r="1091" spans="1:14">
      <c r="A1091" s="21">
        <v>1</v>
      </c>
      <c r="B1091" s="34">
        <v>38</v>
      </c>
      <c r="C1091" s="35">
        <v>19.95</v>
      </c>
      <c r="D1091" s="35">
        <v>1</v>
      </c>
      <c r="E1091" s="35">
        <v>1</v>
      </c>
      <c r="F1091" s="35">
        <v>0</v>
      </c>
      <c r="G1091" s="35">
        <v>0</v>
      </c>
      <c r="H1091" s="35">
        <v>5855.9025000000001</v>
      </c>
      <c r="I1091" s="42">
        <f>SUMPRODUCT($A$7:$G$7,Table7[[#This Row],[co-oif]:[southeast]])</f>
        <v>4544.0377272816058</v>
      </c>
      <c r="J1091" s="37">
        <f>ABS((Table7[[#This Row],[charges($)]]-Table7[[#This Row],[new charge]])/Table7[[#This Row],[charges($)]])</f>
        <v>0.22402435367023174</v>
      </c>
      <c r="L1091" s="26">
        <v>1057</v>
      </c>
      <c r="M1091" s="26">
        <v>9763.4342193825978</v>
      </c>
      <c r="N1091" s="26">
        <v>-1485.9112193825986</v>
      </c>
    </row>
    <row r="1092" spans="1:14">
      <c r="A1092" s="21">
        <v>1</v>
      </c>
      <c r="B1092" s="36">
        <v>32</v>
      </c>
      <c r="C1092" s="37">
        <v>31.5</v>
      </c>
      <c r="D1092" s="37">
        <v>1</v>
      </c>
      <c r="E1092" s="37">
        <v>1</v>
      </c>
      <c r="F1092" s="37">
        <v>0</v>
      </c>
      <c r="G1092" s="37">
        <v>0</v>
      </c>
      <c r="H1092" s="37">
        <v>4076.4969999999998</v>
      </c>
      <c r="I1092" s="42">
        <f>SUMPRODUCT($A$7:$G$7,Table7[[#This Row],[co-oif]:[southeast]])</f>
        <v>6859.1841248248556</v>
      </c>
      <c r="J1092" s="37">
        <f>ABS((Table7[[#This Row],[charges($)]]-Table7[[#This Row],[new charge]])/Table7[[#This Row],[charges($)]])</f>
        <v>0.68261723848315259</v>
      </c>
      <c r="L1092" s="26">
        <v>1058</v>
      </c>
      <c r="M1092" s="26">
        <v>9378.4945641579452</v>
      </c>
      <c r="N1092" s="26">
        <v>8550.8088058420562</v>
      </c>
    </row>
    <row r="1093" spans="1:14">
      <c r="A1093" s="21">
        <v>1</v>
      </c>
      <c r="B1093" s="34">
        <v>62</v>
      </c>
      <c r="C1093" s="35">
        <v>30.495000000000001</v>
      </c>
      <c r="D1093" s="35">
        <v>2</v>
      </c>
      <c r="E1093" s="35">
        <v>0</v>
      </c>
      <c r="F1093" s="35">
        <v>0</v>
      </c>
      <c r="G1093" s="35">
        <v>0</v>
      </c>
      <c r="H1093" s="35">
        <v>15019.760050000001</v>
      </c>
      <c r="I1093" s="42">
        <f>SUMPRODUCT($A$7:$G$7,Table7[[#This Row],[co-oif]:[southeast]])</f>
        <v>14832.359741354501</v>
      </c>
      <c r="J1093" s="37">
        <f>ABS((Table7[[#This Row],[charges($)]]-Table7[[#This Row],[new charge]])/Table7[[#This Row],[charges($)]])</f>
        <v>1.2476917608647119E-2</v>
      </c>
      <c r="L1093" s="26">
        <v>1059</v>
      </c>
      <c r="M1093" s="26">
        <v>6552.5630600563964</v>
      </c>
      <c r="N1093" s="26">
        <v>-4071.5839600563963</v>
      </c>
    </row>
    <row r="1094" spans="1:14">
      <c r="A1094" s="21">
        <v>1</v>
      </c>
      <c r="B1094" s="36">
        <v>39</v>
      </c>
      <c r="C1094" s="37">
        <v>18.3</v>
      </c>
      <c r="D1094" s="37">
        <v>5</v>
      </c>
      <c r="E1094" s="37">
        <v>0</v>
      </c>
      <c r="F1094" s="37">
        <v>1</v>
      </c>
      <c r="G1094" s="37">
        <v>0</v>
      </c>
      <c r="H1094" s="37">
        <v>19023.259999999998</v>
      </c>
      <c r="I1094" s="42">
        <f>SUMPRODUCT($A$7:$G$7,Table7[[#This Row],[co-oif]:[southeast]])</f>
        <v>30121.151711773618</v>
      </c>
      <c r="J1094" s="37">
        <f>ABS((Table7[[#This Row],[charges($)]]-Table7[[#This Row],[new charge]])/Table7[[#This Row],[charges($)]])</f>
        <v>0.58338537725782125</v>
      </c>
      <c r="L1094" s="26">
        <v>1060</v>
      </c>
      <c r="M1094" s="26">
        <v>7633.9786194793023</v>
      </c>
      <c r="N1094" s="26">
        <v>-3171.2568194793021</v>
      </c>
    </row>
    <row r="1095" spans="1:14">
      <c r="A1095" s="21">
        <v>1</v>
      </c>
      <c r="B1095" s="34">
        <v>55</v>
      </c>
      <c r="C1095" s="35">
        <v>28.975000000000001</v>
      </c>
      <c r="D1095" s="35">
        <v>0</v>
      </c>
      <c r="E1095" s="35">
        <v>1</v>
      </c>
      <c r="F1095" s="35">
        <v>0</v>
      </c>
      <c r="G1095" s="35">
        <v>0</v>
      </c>
      <c r="H1095" s="35">
        <v>10796.35025</v>
      </c>
      <c r="I1095" s="42">
        <f>SUMPRODUCT($A$7:$G$7,Table7[[#This Row],[co-oif]:[southeast]])</f>
        <v>11458.43962473419</v>
      </c>
      <c r="J1095" s="37">
        <f>ABS((Table7[[#This Row],[charges($)]]-Table7[[#This Row],[new charge]])/Table7[[#This Row],[charges($)]])</f>
        <v>6.1325295993818897E-2</v>
      </c>
      <c r="L1095" s="26">
        <v>1061</v>
      </c>
      <c r="M1095" s="26">
        <v>3925.3276723479485</v>
      </c>
      <c r="N1095" s="26">
        <v>-1943.7457723479486</v>
      </c>
    </row>
    <row r="1096" spans="1:14">
      <c r="A1096" s="21">
        <v>1</v>
      </c>
      <c r="B1096" s="36">
        <v>57</v>
      </c>
      <c r="C1096" s="37">
        <v>31.54</v>
      </c>
      <c r="D1096" s="37">
        <v>0</v>
      </c>
      <c r="E1096" s="37">
        <v>1</v>
      </c>
      <c r="F1096" s="37">
        <v>0</v>
      </c>
      <c r="G1096" s="37">
        <v>0</v>
      </c>
      <c r="H1096" s="37">
        <v>11353.2276</v>
      </c>
      <c r="I1096" s="42">
        <f>SUMPRODUCT($A$7:$G$7,Table7[[#This Row],[co-oif]:[southeast]])</f>
        <v>12829.097729234836</v>
      </c>
      <c r="J1096" s="37">
        <f>ABS((Table7[[#This Row],[charges($)]]-Table7[[#This Row],[new charge]])/Table7[[#This Row],[charges($)]])</f>
        <v>0.12999564363836377</v>
      </c>
      <c r="L1096" s="26">
        <v>1062</v>
      </c>
      <c r="M1096" s="26">
        <v>11516.779142280635</v>
      </c>
      <c r="N1096" s="26">
        <v>37.444457719364436</v>
      </c>
    </row>
    <row r="1097" spans="1:14">
      <c r="A1097" s="21">
        <v>1</v>
      </c>
      <c r="B1097" s="34">
        <v>52</v>
      </c>
      <c r="C1097" s="35">
        <v>47.74</v>
      </c>
      <c r="D1097" s="35">
        <v>1</v>
      </c>
      <c r="E1097" s="35">
        <v>1</v>
      </c>
      <c r="F1097" s="35">
        <v>0</v>
      </c>
      <c r="G1097" s="35">
        <v>1</v>
      </c>
      <c r="H1097" s="35">
        <v>9748.9105999999992</v>
      </c>
      <c r="I1097" s="42">
        <f>SUMPRODUCT($A$7:$G$7,Table7[[#This Row],[co-oif]:[southeast]])</f>
        <v>16844.142799619403</v>
      </c>
      <c r="J1097" s="37">
        <f>ABS((Table7[[#This Row],[charges($)]]-Table7[[#This Row],[new charge]])/Table7[[#This Row],[charges($)]])</f>
        <v>0.72779744227210419</v>
      </c>
      <c r="L1097" s="26">
        <v>1063</v>
      </c>
      <c r="M1097" s="26">
        <v>40305.164409149562</v>
      </c>
      <c r="N1097" s="26">
        <v>8665.0831908504406</v>
      </c>
    </row>
    <row r="1098" spans="1:14">
      <c r="A1098" s="21">
        <v>1</v>
      </c>
      <c r="B1098" s="36">
        <v>56</v>
      </c>
      <c r="C1098" s="37">
        <v>22.1</v>
      </c>
      <c r="D1098" s="37">
        <v>0</v>
      </c>
      <c r="E1098" s="37">
        <v>1</v>
      </c>
      <c r="F1098" s="37">
        <v>0</v>
      </c>
      <c r="G1098" s="37">
        <v>0</v>
      </c>
      <c r="H1098" s="37">
        <v>10577.087</v>
      </c>
      <c r="I1098" s="42">
        <f>SUMPRODUCT($A$7:$G$7,Table7[[#This Row],[co-oif]:[southeast]])</f>
        <v>9419.4643277846644</v>
      </c>
      <c r="J1098" s="37">
        <f>ABS((Table7[[#This Row],[charges($)]]-Table7[[#This Row],[new charge]])/Table7[[#This Row],[charges($)]])</f>
        <v>0.10944626551860027</v>
      </c>
      <c r="L1098" s="26">
        <v>1064</v>
      </c>
      <c r="M1098" s="26">
        <v>7855.0623001548538</v>
      </c>
      <c r="N1098" s="26">
        <v>-1306.8672501548535</v>
      </c>
    </row>
    <row r="1099" spans="1:14">
      <c r="A1099" s="21">
        <v>1</v>
      </c>
      <c r="B1099" s="34">
        <v>47</v>
      </c>
      <c r="C1099" s="35">
        <v>36.19</v>
      </c>
      <c r="D1099" s="35">
        <v>0</v>
      </c>
      <c r="E1099" s="35">
        <v>1</v>
      </c>
      <c r="F1099" s="35">
        <v>1</v>
      </c>
      <c r="G1099" s="35">
        <v>1</v>
      </c>
      <c r="H1099" s="35">
        <v>41676.081100000003</v>
      </c>
      <c r="I1099" s="42">
        <f>SUMPRODUCT($A$7:$G$7,Table7[[#This Row],[co-oif]:[southeast]])</f>
        <v>35098.813092911587</v>
      </c>
      <c r="J1099" s="37">
        <f>ABS((Table7[[#This Row],[charges($)]]-Table7[[#This Row],[new charge]])/Table7[[#This Row],[charges($)]])</f>
        <v>0.15781877358637772</v>
      </c>
      <c r="L1099" s="26">
        <v>1065</v>
      </c>
      <c r="M1099" s="26">
        <v>5653.8624287793646</v>
      </c>
      <c r="N1099" s="26">
        <v>55.004571220635626</v>
      </c>
    </row>
    <row r="1100" spans="1:14">
      <c r="A1100" s="21">
        <v>1</v>
      </c>
      <c r="B1100" s="36">
        <v>55</v>
      </c>
      <c r="C1100" s="37">
        <v>29.83</v>
      </c>
      <c r="D1100" s="37">
        <v>0</v>
      </c>
      <c r="E1100" s="37">
        <v>0</v>
      </c>
      <c r="F1100" s="37">
        <v>0</v>
      </c>
      <c r="G1100" s="37">
        <v>0</v>
      </c>
      <c r="H1100" s="37">
        <v>11286.538699999999</v>
      </c>
      <c r="I1100" s="42">
        <f>SUMPRODUCT($A$7:$G$7,Table7[[#This Row],[co-oif]:[southeast]])</f>
        <v>11873.169181802243</v>
      </c>
      <c r="J1100" s="37">
        <f>ABS((Table7[[#This Row],[charges($)]]-Table7[[#This Row],[new charge]])/Table7[[#This Row],[charges($)]])</f>
        <v>5.1976119286441969E-2</v>
      </c>
      <c r="L1100" s="26">
        <v>1066</v>
      </c>
      <c r="M1100" s="26">
        <v>7488.016896753722</v>
      </c>
      <c r="N1100" s="26">
        <v>-442.5178967537222</v>
      </c>
    </row>
    <row r="1101" spans="1:14">
      <c r="A1101" s="21">
        <v>1</v>
      </c>
      <c r="B1101" s="34">
        <v>23</v>
      </c>
      <c r="C1101" s="35">
        <v>32.700000000000003</v>
      </c>
      <c r="D1101" s="35">
        <v>3</v>
      </c>
      <c r="E1101" s="35">
        <v>1</v>
      </c>
      <c r="F1101" s="35">
        <v>0</v>
      </c>
      <c r="G1101" s="35">
        <v>0</v>
      </c>
      <c r="H1101" s="35">
        <v>3591.48</v>
      </c>
      <c r="I1101" s="42">
        <f>SUMPRODUCT($A$7:$G$7,Table7[[#This Row],[co-oif]:[southeast]])</f>
        <v>5884.7038505053015</v>
      </c>
      <c r="J1101" s="37">
        <f>ABS((Table7[[#This Row],[charges($)]]-Table7[[#This Row],[new charge]])/Table7[[#This Row],[charges($)]])</f>
        <v>0.638517783895581</v>
      </c>
      <c r="L1101" s="26">
        <v>1067</v>
      </c>
      <c r="M1101" s="26">
        <v>12795.120578399958</v>
      </c>
      <c r="N1101" s="26">
        <v>-3816.935478399957</v>
      </c>
    </row>
    <row r="1102" spans="1:14">
      <c r="A1102" s="21">
        <v>1</v>
      </c>
      <c r="B1102" s="36">
        <v>22</v>
      </c>
      <c r="C1102" s="37">
        <v>30.4</v>
      </c>
      <c r="D1102" s="37">
        <v>0</v>
      </c>
      <c r="E1102" s="37">
        <v>0</v>
      </c>
      <c r="F1102" s="37">
        <v>1</v>
      </c>
      <c r="G1102" s="37">
        <v>0</v>
      </c>
      <c r="H1102" s="37">
        <v>33907.548000000003</v>
      </c>
      <c r="I1102" s="42">
        <f>SUMPRODUCT($A$7:$G$7,Table7[[#This Row],[co-oif]:[southeast]])</f>
        <v>27447.853745477041</v>
      </c>
      <c r="J1102" s="37">
        <f>ABS((Table7[[#This Row],[charges($)]]-Table7[[#This Row],[new charge]])/Table7[[#This Row],[charges($)]])</f>
        <v>0.19050903517184317</v>
      </c>
      <c r="L1102" s="26">
        <v>1068</v>
      </c>
      <c r="M1102" s="26">
        <v>11914.714321997166</v>
      </c>
      <c r="N1102" s="26">
        <v>-6157.3008719971658</v>
      </c>
    </row>
    <row r="1103" spans="1:14">
      <c r="A1103" s="21">
        <v>1</v>
      </c>
      <c r="B1103" s="34">
        <v>50</v>
      </c>
      <c r="C1103" s="35">
        <v>33.700000000000003</v>
      </c>
      <c r="D1103" s="35">
        <v>4</v>
      </c>
      <c r="E1103" s="35">
        <v>0</v>
      </c>
      <c r="F1103" s="35">
        <v>0</v>
      </c>
      <c r="G1103" s="35">
        <v>0</v>
      </c>
      <c r="H1103" s="35">
        <v>11299.343000000001</v>
      </c>
      <c r="I1103" s="42">
        <f>SUMPRODUCT($A$7:$G$7,Table7[[#This Row],[co-oif]:[southeast]])</f>
        <v>13756.411611993097</v>
      </c>
      <c r="J1103" s="37">
        <f>ABS((Table7[[#This Row],[charges($)]]-Table7[[#This Row],[new charge]])/Table7[[#This Row],[charges($)]])</f>
        <v>0.21745234320199819</v>
      </c>
      <c r="L1103" s="26">
        <v>1069</v>
      </c>
      <c r="M1103" s="26">
        <v>11540.647697764201</v>
      </c>
      <c r="N1103" s="26">
        <v>2809.2067022357987</v>
      </c>
    </row>
    <row r="1104" spans="1:14">
      <c r="A1104" s="21">
        <v>1</v>
      </c>
      <c r="B1104" s="36">
        <v>18</v>
      </c>
      <c r="C1104" s="37">
        <v>31.35</v>
      </c>
      <c r="D1104" s="37">
        <v>4</v>
      </c>
      <c r="E1104" s="37">
        <v>0</v>
      </c>
      <c r="F1104" s="37">
        <v>0</v>
      </c>
      <c r="G1104" s="37">
        <v>0</v>
      </c>
      <c r="H1104" s="37">
        <v>4561.1885000000002</v>
      </c>
      <c r="I1104" s="42">
        <f>SUMPRODUCT($A$7:$G$7,Table7[[#This Row],[co-oif]:[southeast]])</f>
        <v>4746.9159909226582</v>
      </c>
      <c r="J1104" s="37">
        <f>ABS((Table7[[#This Row],[charges($)]]-Table7[[#This Row],[new charge]])/Table7[[#This Row],[charges($)]])</f>
        <v>4.0719100059701113E-2</v>
      </c>
      <c r="L1104" s="26">
        <v>1070</v>
      </c>
      <c r="M1104" s="26">
        <v>12197.400302979204</v>
      </c>
      <c r="N1104" s="26">
        <v>-1268.5513029792037</v>
      </c>
    </row>
    <row r="1105" spans="1:14">
      <c r="A1105" s="21">
        <v>1</v>
      </c>
      <c r="B1105" s="34">
        <v>51</v>
      </c>
      <c r="C1105" s="35">
        <v>34.96</v>
      </c>
      <c r="D1105" s="35">
        <v>2</v>
      </c>
      <c r="E1105" s="35">
        <v>0</v>
      </c>
      <c r="F1105" s="35">
        <v>1</v>
      </c>
      <c r="G1105" s="35">
        <v>0</v>
      </c>
      <c r="H1105" s="35">
        <v>44641.197399999997</v>
      </c>
      <c r="I1105" s="42">
        <f>SUMPRODUCT($A$7:$G$7,Table7[[#This Row],[co-oif]:[southeast]])</f>
        <v>37362.299786434611</v>
      </c>
      <c r="J1105" s="37">
        <f>ABS((Table7[[#This Row],[charges($)]]-Table7[[#This Row],[new charge]])/Table7[[#This Row],[charges($)]])</f>
        <v>0.16305336858113459</v>
      </c>
      <c r="L1105" s="26">
        <v>1071</v>
      </c>
      <c r="M1105" s="26">
        <v>33291.465377500921</v>
      </c>
      <c r="N1105" s="26">
        <v>6580.2389224990766</v>
      </c>
    </row>
    <row r="1106" spans="1:14">
      <c r="A1106" s="21">
        <v>1</v>
      </c>
      <c r="B1106" s="36">
        <v>22</v>
      </c>
      <c r="C1106" s="37">
        <v>33.770000000000003</v>
      </c>
      <c r="D1106" s="37">
        <v>0</v>
      </c>
      <c r="E1106" s="37">
        <v>1</v>
      </c>
      <c r="F1106" s="37">
        <v>0</v>
      </c>
      <c r="G1106" s="37">
        <v>1</v>
      </c>
      <c r="H1106" s="37">
        <v>1674.6323</v>
      </c>
      <c r="I1106" s="42">
        <f>SUMPRODUCT($A$7:$G$7,Table7[[#This Row],[co-oif]:[southeast]])</f>
        <v>3999.0601667182036</v>
      </c>
      <c r="J1106" s="37">
        <f>ABS((Table7[[#This Row],[charges($)]]-Table7[[#This Row],[new charge]])/Table7[[#This Row],[charges($)]])</f>
        <v>1.388022831470648</v>
      </c>
      <c r="L1106" s="26">
        <v>1072</v>
      </c>
      <c r="M1106" s="26">
        <v>14339.499149047919</v>
      </c>
      <c r="N1106" s="26">
        <v>-365.04359904791818</v>
      </c>
    </row>
    <row r="1107" spans="1:14">
      <c r="A1107" s="21">
        <v>1</v>
      </c>
      <c r="B1107" s="34">
        <v>52</v>
      </c>
      <c r="C1107" s="35">
        <v>30.875</v>
      </c>
      <c r="D1107" s="35">
        <v>0</v>
      </c>
      <c r="E1107" s="35">
        <v>0</v>
      </c>
      <c r="F1107" s="35">
        <v>0</v>
      </c>
      <c r="G1107" s="35">
        <v>0</v>
      </c>
      <c r="H1107" s="35">
        <v>23045.566159999998</v>
      </c>
      <c r="I1107" s="42">
        <f>SUMPRODUCT($A$7:$G$7,Table7[[#This Row],[co-oif]:[southeast]])</f>
        <v>11451.09670828269</v>
      </c>
      <c r="J1107" s="37">
        <f>ABS((Table7[[#This Row],[charges($)]]-Table7[[#This Row],[new charge]])/Table7[[#This Row],[charges($)]])</f>
        <v>0.50311063617268537</v>
      </c>
      <c r="L1107" s="26">
        <v>1073</v>
      </c>
      <c r="M1107" s="26">
        <v>3481.1507220246349</v>
      </c>
      <c r="N1107" s="26">
        <v>-1571.6232720246348</v>
      </c>
    </row>
    <row r="1108" spans="1:14">
      <c r="A1108" s="21">
        <v>1</v>
      </c>
      <c r="B1108" s="36">
        <v>25</v>
      </c>
      <c r="C1108" s="37">
        <v>33.99</v>
      </c>
      <c r="D1108" s="37">
        <v>1</v>
      </c>
      <c r="E1108" s="37">
        <v>0</v>
      </c>
      <c r="F1108" s="37">
        <v>0</v>
      </c>
      <c r="G1108" s="37">
        <v>1</v>
      </c>
      <c r="H1108" s="37">
        <v>3227.1210999999998</v>
      </c>
      <c r="I1108" s="42">
        <f>SUMPRODUCT($A$7:$G$7,Table7[[#This Row],[co-oif]:[southeast]])</f>
        <v>5441.7650016264415</v>
      </c>
      <c r="J1108" s="37">
        <f>ABS((Table7[[#This Row],[charges($)]]-Table7[[#This Row],[new charge]])/Table7[[#This Row],[charges($)]])</f>
        <v>0.68625993044588307</v>
      </c>
      <c r="L1108" s="26">
        <v>1074</v>
      </c>
      <c r="M1108" s="26">
        <v>12236.838705372476</v>
      </c>
      <c r="N1108" s="26">
        <v>-140.18750537247615</v>
      </c>
    </row>
    <row r="1109" spans="1:14">
      <c r="A1109" s="21">
        <v>1</v>
      </c>
      <c r="B1109" s="34">
        <v>33</v>
      </c>
      <c r="C1109" s="35">
        <v>19.094999999999999</v>
      </c>
      <c r="D1109" s="35">
        <v>2</v>
      </c>
      <c r="E1109" s="35">
        <v>0</v>
      </c>
      <c r="F1109" s="35">
        <v>1</v>
      </c>
      <c r="G1109" s="35">
        <v>0</v>
      </c>
      <c r="H1109" s="35">
        <v>16776.304049999999</v>
      </c>
      <c r="I1109" s="42">
        <f>SUMPRODUCT($A$7:$G$7,Table7[[#This Row],[co-oif]:[southeast]])</f>
        <v>27437.590747396524</v>
      </c>
      <c r="J1109" s="37">
        <f>ABS((Table7[[#This Row],[charges($)]]-Table7[[#This Row],[new charge]])/Table7[[#This Row],[charges($)]])</f>
        <v>0.63549674979791071</v>
      </c>
      <c r="L1109" s="26">
        <v>1075</v>
      </c>
      <c r="M1109" s="26">
        <v>9319.3694374398474</v>
      </c>
      <c r="N1109" s="26">
        <v>3884.9162125601524</v>
      </c>
    </row>
    <row r="1110" spans="1:14">
      <c r="A1110" s="21">
        <v>1</v>
      </c>
      <c r="B1110" s="36">
        <v>53</v>
      </c>
      <c r="C1110" s="37">
        <v>28.6</v>
      </c>
      <c r="D1110" s="37">
        <v>3</v>
      </c>
      <c r="E1110" s="37">
        <v>1</v>
      </c>
      <c r="F1110" s="37">
        <v>0</v>
      </c>
      <c r="G1110" s="37">
        <v>0</v>
      </c>
      <c r="H1110" s="37">
        <v>11253.421</v>
      </c>
      <c r="I1110" s="42">
        <f>SUMPRODUCT($A$7:$G$7,Table7[[#This Row],[co-oif]:[southeast]])</f>
        <v>12226.094551673143</v>
      </c>
      <c r="J1110" s="37">
        <f>ABS((Table7[[#This Row],[charges($)]]-Table7[[#This Row],[new charge]])/Table7[[#This Row],[charges($)]])</f>
        <v>8.6433587766168385E-2</v>
      </c>
      <c r="L1110" s="26">
        <v>1076</v>
      </c>
      <c r="M1110" s="26">
        <v>5771.4764052063447</v>
      </c>
      <c r="N1110" s="26">
        <v>-1208.6343052063448</v>
      </c>
    </row>
    <row r="1111" spans="1:14">
      <c r="A1111" s="21">
        <v>1</v>
      </c>
      <c r="B1111" s="34">
        <v>29</v>
      </c>
      <c r="C1111" s="35">
        <v>38.94</v>
      </c>
      <c r="D1111" s="35">
        <v>1</v>
      </c>
      <c r="E1111" s="35">
        <v>1</v>
      </c>
      <c r="F1111" s="35">
        <v>0</v>
      </c>
      <c r="G1111" s="35">
        <v>1</v>
      </c>
      <c r="H1111" s="35">
        <v>3471.4096</v>
      </c>
      <c r="I1111" s="42">
        <f>SUMPRODUCT($A$7:$G$7,Table7[[#This Row],[co-oif]:[southeast]])</f>
        <v>7993.7767759268118</v>
      </c>
      <c r="J1111" s="37">
        <f>ABS((Table7[[#This Row],[charges($)]]-Table7[[#This Row],[new charge]])/Table7[[#This Row],[charges($)]])</f>
        <v>1.3027466352362487</v>
      </c>
      <c r="L1111" s="26">
        <v>1077</v>
      </c>
      <c r="M1111" s="26">
        <v>11010.676561976523</v>
      </c>
      <c r="N1111" s="26">
        <v>-2459.3295619765231</v>
      </c>
    </row>
    <row r="1112" spans="1:14">
      <c r="A1112" s="21">
        <v>1</v>
      </c>
      <c r="B1112" s="36">
        <v>58</v>
      </c>
      <c r="C1112" s="37">
        <v>36.08</v>
      </c>
      <c r="D1112" s="37">
        <v>0</v>
      </c>
      <c r="E1112" s="37">
        <v>1</v>
      </c>
      <c r="F1112" s="37">
        <v>0</v>
      </c>
      <c r="G1112" s="37">
        <v>1</v>
      </c>
      <c r="H1112" s="37">
        <v>11363.2832</v>
      </c>
      <c r="I1112" s="42">
        <f>SUMPRODUCT($A$7:$G$7,Table7[[#This Row],[co-oif]:[southeast]])</f>
        <v>14023.282541029805</v>
      </c>
      <c r="J1112" s="37">
        <f>ABS((Table7[[#This Row],[charges($)]]-Table7[[#This Row],[new charge]])/Table7[[#This Row],[charges($)]])</f>
        <v>0.2340872170667897</v>
      </c>
      <c r="L1112" s="26">
        <v>1078</v>
      </c>
      <c r="M1112" s="26">
        <v>1736.1932933308929</v>
      </c>
      <c r="N1112" s="26">
        <v>366.07140666910732</v>
      </c>
    </row>
    <row r="1113" spans="1:14">
      <c r="A1113" s="21">
        <v>1</v>
      </c>
      <c r="B1113" s="34">
        <v>37</v>
      </c>
      <c r="C1113" s="35">
        <v>29.8</v>
      </c>
      <c r="D1113" s="35">
        <v>0</v>
      </c>
      <c r="E1113" s="35">
        <v>1</v>
      </c>
      <c r="F1113" s="35">
        <v>0</v>
      </c>
      <c r="G1113" s="35">
        <v>0</v>
      </c>
      <c r="H1113" s="35">
        <v>20420.604650000001</v>
      </c>
      <c r="I1113" s="42">
        <f>SUMPRODUCT($A$7:$G$7,Table7[[#This Row],[co-oif]:[southeast]])</f>
        <v>7107.5754631886502</v>
      </c>
      <c r="J1113" s="37">
        <f>ABS((Table7[[#This Row],[charges($)]]-Table7[[#This Row],[new charge]])/Table7[[#This Row],[charges($)]])</f>
        <v>0.65194098877044515</v>
      </c>
      <c r="L1113" s="26">
        <v>1079</v>
      </c>
      <c r="M1113" s="26">
        <v>28709.234237052304</v>
      </c>
      <c r="N1113" s="26">
        <v>5962.9129629476956</v>
      </c>
    </row>
    <row r="1114" spans="1:14">
      <c r="A1114" s="21">
        <v>1</v>
      </c>
      <c r="B1114" s="36">
        <v>54</v>
      </c>
      <c r="C1114" s="37">
        <v>31.24</v>
      </c>
      <c r="D1114" s="37">
        <v>0</v>
      </c>
      <c r="E1114" s="37">
        <v>0</v>
      </c>
      <c r="F1114" s="37">
        <v>0</v>
      </c>
      <c r="G1114" s="37">
        <v>1</v>
      </c>
      <c r="H1114" s="37">
        <v>10338.9316</v>
      </c>
      <c r="I1114" s="42">
        <f>SUMPRODUCT($A$7:$G$7,Table7[[#This Row],[co-oif]:[southeast]])</f>
        <v>11508.006712596671</v>
      </c>
      <c r="J1114" s="37">
        <f>ABS((Table7[[#This Row],[charges($)]]-Table7[[#This Row],[new charge]])/Table7[[#This Row],[charges($)]])</f>
        <v>0.11307504080950403</v>
      </c>
      <c r="L1114" s="26">
        <v>1080</v>
      </c>
      <c r="M1114" s="26">
        <v>15907.132076251775</v>
      </c>
      <c r="N1114" s="26">
        <v>-745.59767625177483</v>
      </c>
    </row>
    <row r="1115" spans="1:14">
      <c r="A1115" s="21">
        <v>1</v>
      </c>
      <c r="B1115" s="34">
        <v>49</v>
      </c>
      <c r="C1115" s="35">
        <v>29.925000000000001</v>
      </c>
      <c r="D1115" s="35">
        <v>0</v>
      </c>
      <c r="E1115" s="35">
        <v>0</v>
      </c>
      <c r="F1115" s="35">
        <v>0</v>
      </c>
      <c r="G1115" s="35">
        <v>0</v>
      </c>
      <c r="H1115" s="35">
        <v>8988.1587500000005</v>
      </c>
      <c r="I1115" s="42">
        <f>SUMPRODUCT($A$7:$G$7,Table7[[#This Row],[co-oif]:[southeast]])</f>
        <v>10362.767761989162</v>
      </c>
      <c r="J1115" s="37">
        <f>ABS((Table7[[#This Row],[charges($)]]-Table7[[#This Row],[new charge]])/Table7[[#This Row],[charges($)]])</f>
        <v>0.15293555112042959</v>
      </c>
      <c r="L1115" s="26">
        <v>1081</v>
      </c>
      <c r="M1115" s="26">
        <v>-95.287381463444262</v>
      </c>
      <c r="N1115" s="26">
        <v>11979.335961463445</v>
      </c>
    </row>
    <row r="1116" spans="1:14">
      <c r="A1116" s="21">
        <v>1</v>
      </c>
      <c r="B1116" s="36">
        <v>50</v>
      </c>
      <c r="C1116" s="37">
        <v>26.22</v>
      </c>
      <c r="D1116" s="37">
        <v>2</v>
      </c>
      <c r="E1116" s="37">
        <v>0</v>
      </c>
      <c r="F1116" s="37">
        <v>0</v>
      </c>
      <c r="G1116" s="37">
        <v>0</v>
      </c>
      <c r="H1116" s="37">
        <v>10493.9458</v>
      </c>
      <c r="I1116" s="42">
        <f>SUMPRODUCT($A$7:$G$7,Table7[[#This Row],[co-oif]:[southeast]])</f>
        <v>10320.411462662772</v>
      </c>
      <c r="J1116" s="37">
        <f>ABS((Table7[[#This Row],[charges($)]]-Table7[[#This Row],[new charge]])/Table7[[#This Row],[charges($)]])</f>
        <v>1.6536614600889881E-2</v>
      </c>
      <c r="L1116" s="26">
        <v>1082</v>
      </c>
      <c r="M1116" s="26">
        <v>5635.2092011573777</v>
      </c>
      <c r="N1116" s="26">
        <v>-1180.8065511573777</v>
      </c>
    </row>
    <row r="1117" spans="1:14">
      <c r="A1117" s="21">
        <v>1</v>
      </c>
      <c r="B1117" s="34">
        <v>26</v>
      </c>
      <c r="C1117" s="35">
        <v>30</v>
      </c>
      <c r="D1117" s="35">
        <v>1</v>
      </c>
      <c r="E1117" s="35">
        <v>1</v>
      </c>
      <c r="F1117" s="35">
        <v>0</v>
      </c>
      <c r="G1117" s="35">
        <v>0</v>
      </c>
      <c r="H1117" s="35">
        <v>2904.0880000000002</v>
      </c>
      <c r="I1117" s="42">
        <f>SUMPRODUCT($A$7:$G$7,Table7[[#This Row],[co-oif]:[southeast]])</f>
        <v>4816.1114899368395</v>
      </c>
      <c r="J1117" s="37">
        <f>ABS((Table7[[#This Row],[charges($)]]-Table7[[#This Row],[new charge]])/Table7[[#This Row],[charges($)]])</f>
        <v>0.65839034145550657</v>
      </c>
      <c r="L1117" s="26">
        <v>1083</v>
      </c>
      <c r="M1117" s="26">
        <v>4544.0377272816058</v>
      </c>
      <c r="N1117" s="26">
        <v>1311.8647727183943</v>
      </c>
    </row>
    <row r="1118" spans="1:14">
      <c r="A1118" s="21">
        <v>1</v>
      </c>
      <c r="B1118" s="36">
        <v>45</v>
      </c>
      <c r="C1118" s="37">
        <v>20.350000000000001</v>
      </c>
      <c r="D1118" s="37">
        <v>3</v>
      </c>
      <c r="E1118" s="37">
        <v>1</v>
      </c>
      <c r="F1118" s="37">
        <v>0</v>
      </c>
      <c r="G1118" s="37">
        <v>1</v>
      </c>
      <c r="H1118" s="37">
        <v>8605.3615000000009</v>
      </c>
      <c r="I1118" s="42">
        <f>SUMPRODUCT($A$7:$G$7,Table7[[#This Row],[co-oif]:[southeast]])</f>
        <v>6835.6988707663158</v>
      </c>
      <c r="J1118" s="37">
        <f>ABS((Table7[[#This Row],[charges($)]]-Table7[[#This Row],[new charge]])/Table7[[#This Row],[charges($)]])</f>
        <v>0.20564651807291126</v>
      </c>
      <c r="L1118" s="26">
        <v>1084</v>
      </c>
      <c r="M1118" s="26">
        <v>6859.1841248248556</v>
      </c>
      <c r="N1118" s="26">
        <v>-2782.6871248248558</v>
      </c>
    </row>
    <row r="1119" spans="1:14">
      <c r="A1119" s="21">
        <v>1</v>
      </c>
      <c r="B1119" s="34">
        <v>54</v>
      </c>
      <c r="C1119" s="35">
        <v>32.299999999999997</v>
      </c>
      <c r="D1119" s="35">
        <v>1</v>
      </c>
      <c r="E1119" s="35">
        <v>0</v>
      </c>
      <c r="F1119" s="35">
        <v>0</v>
      </c>
      <c r="G1119" s="35">
        <v>0</v>
      </c>
      <c r="H1119" s="35">
        <v>11512.405000000001</v>
      </c>
      <c r="I1119" s="42">
        <f>SUMPRODUCT($A$7:$G$7,Table7[[#This Row],[co-oif]:[southeast]])</f>
        <v>12910.014743520178</v>
      </c>
      <c r="J1119" s="37">
        <f>ABS((Table7[[#This Row],[charges($)]]-Table7[[#This Row],[new charge]])/Table7[[#This Row],[charges($)]])</f>
        <v>0.12140032803920442</v>
      </c>
      <c r="L1119" s="26">
        <v>1085</v>
      </c>
      <c r="M1119" s="26">
        <v>14832.359741354501</v>
      </c>
      <c r="N1119" s="26">
        <v>187.40030864549954</v>
      </c>
    </row>
    <row r="1120" spans="1:14">
      <c r="A1120" s="21">
        <v>1</v>
      </c>
      <c r="B1120" s="36">
        <v>38</v>
      </c>
      <c r="C1120" s="37">
        <v>38.39</v>
      </c>
      <c r="D1120" s="37">
        <v>3</v>
      </c>
      <c r="E1120" s="37">
        <v>1</v>
      </c>
      <c r="F1120" s="37">
        <v>1</v>
      </c>
      <c r="G1120" s="37">
        <v>1</v>
      </c>
      <c r="H1120" s="37">
        <v>41949.244100000004</v>
      </c>
      <c r="I1120" s="42">
        <f>SUMPRODUCT($A$7:$G$7,Table7[[#This Row],[co-oif]:[southeast]])</f>
        <v>34927.273878018757</v>
      </c>
      <c r="J1120" s="37">
        <f>ABS((Table7[[#This Row],[charges($)]]-Table7[[#This Row],[new charge]])/Table7[[#This Row],[charges($)]])</f>
        <v>0.1673920561057558</v>
      </c>
      <c r="L1120" s="26">
        <v>1086</v>
      </c>
      <c r="M1120" s="26">
        <v>30121.151711773618</v>
      </c>
      <c r="N1120" s="26">
        <v>-11097.89171177362</v>
      </c>
    </row>
    <row r="1121" spans="1:14">
      <c r="A1121" s="21">
        <v>1</v>
      </c>
      <c r="B1121" s="34">
        <v>48</v>
      </c>
      <c r="C1121" s="35">
        <v>25.85</v>
      </c>
      <c r="D1121" s="35">
        <v>3</v>
      </c>
      <c r="E1121" s="35">
        <v>0</v>
      </c>
      <c r="F1121" s="35">
        <v>1</v>
      </c>
      <c r="G1121" s="35">
        <v>1</v>
      </c>
      <c r="H1121" s="35">
        <v>24180.933499999999</v>
      </c>
      <c r="I1121" s="42">
        <f>SUMPRODUCT($A$7:$G$7,Table7[[#This Row],[co-oif]:[southeast]])</f>
        <v>33438.780315417796</v>
      </c>
      <c r="J1121" s="37">
        <f>ABS((Table7[[#This Row],[charges($)]]-Table7[[#This Row],[new charge]])/Table7[[#This Row],[charges($)]])</f>
        <v>0.38285729603523361</v>
      </c>
      <c r="L1121" s="26">
        <v>1087</v>
      </c>
      <c r="M1121" s="26">
        <v>11458.43962473419</v>
      </c>
      <c r="N1121" s="26">
        <v>-662.08937473419064</v>
      </c>
    </row>
    <row r="1122" spans="1:14">
      <c r="A1122" s="21">
        <v>1</v>
      </c>
      <c r="B1122" s="36">
        <v>28</v>
      </c>
      <c r="C1122" s="37">
        <v>26.315000000000001</v>
      </c>
      <c r="D1122" s="37">
        <v>3</v>
      </c>
      <c r="E1122" s="37">
        <v>0</v>
      </c>
      <c r="F1122" s="37">
        <v>0</v>
      </c>
      <c r="G1122" s="37">
        <v>0</v>
      </c>
      <c r="H1122" s="37">
        <v>5312.1698500000002</v>
      </c>
      <c r="I1122" s="42">
        <f>SUMPRODUCT($A$7:$G$7,Table7[[#This Row],[co-oif]:[southeast]])</f>
        <v>5166.6468419845232</v>
      </c>
      <c r="J1122" s="37">
        <f>ABS((Table7[[#This Row],[charges($)]]-Table7[[#This Row],[new charge]])/Table7[[#This Row],[charges($)]])</f>
        <v>2.7394268655675041E-2</v>
      </c>
      <c r="L1122" s="26">
        <v>1088</v>
      </c>
      <c r="M1122" s="26">
        <v>12829.097729234836</v>
      </c>
      <c r="N1122" s="26">
        <v>-1475.870129234836</v>
      </c>
    </row>
    <row r="1123" spans="1:14">
      <c r="A1123" s="21">
        <v>1</v>
      </c>
      <c r="B1123" s="34">
        <v>23</v>
      </c>
      <c r="C1123" s="35">
        <v>24.51</v>
      </c>
      <c r="D1123" s="35">
        <v>0</v>
      </c>
      <c r="E1123" s="35">
        <v>1</v>
      </c>
      <c r="F1123" s="35">
        <v>0</v>
      </c>
      <c r="G1123" s="35">
        <v>0</v>
      </c>
      <c r="H1123" s="35">
        <v>2396.0958999999998</v>
      </c>
      <c r="I1123" s="42">
        <f>SUMPRODUCT($A$7:$G$7,Table7[[#This Row],[co-oif]:[southeast]])</f>
        <v>1742.6119535800665</v>
      </c>
      <c r="J1123" s="37">
        <f>ABS((Table7[[#This Row],[charges($)]]-Table7[[#This Row],[new charge]])/Table7[[#This Row],[charges($)]])</f>
        <v>0.27272862760623789</v>
      </c>
      <c r="L1123" s="26">
        <v>1089</v>
      </c>
      <c r="M1123" s="26">
        <v>16844.142799619403</v>
      </c>
      <c r="N1123" s="26">
        <v>-7095.2321996194041</v>
      </c>
    </row>
    <row r="1124" spans="1:14">
      <c r="A1124" s="21">
        <v>1</v>
      </c>
      <c r="B1124" s="36">
        <v>55</v>
      </c>
      <c r="C1124" s="37">
        <v>32.67</v>
      </c>
      <c r="D1124" s="37">
        <v>1</v>
      </c>
      <c r="E1124" s="37">
        <v>1</v>
      </c>
      <c r="F1124" s="37">
        <v>0</v>
      </c>
      <c r="G1124" s="37">
        <v>1</v>
      </c>
      <c r="H1124" s="37">
        <v>10807.4863</v>
      </c>
      <c r="I1124" s="42">
        <f>SUMPRODUCT($A$7:$G$7,Table7[[#This Row],[co-oif]:[southeast]])</f>
        <v>12582.382175066277</v>
      </c>
      <c r="J1124" s="37">
        <f>ABS((Table7[[#This Row],[charges($)]]-Table7[[#This Row],[new charge]])/Table7[[#This Row],[charges($)]])</f>
        <v>0.16422837150080652</v>
      </c>
      <c r="L1124" s="26">
        <v>1090</v>
      </c>
      <c r="M1124" s="26">
        <v>9419.4643277846644</v>
      </c>
      <c r="N1124" s="26">
        <v>1157.6226722153351</v>
      </c>
    </row>
    <row r="1125" spans="1:14">
      <c r="A1125" s="21">
        <v>1</v>
      </c>
      <c r="B1125" s="34">
        <v>41</v>
      </c>
      <c r="C1125" s="35">
        <v>29.64</v>
      </c>
      <c r="D1125" s="35">
        <v>5</v>
      </c>
      <c r="E1125" s="35">
        <v>1</v>
      </c>
      <c r="F1125" s="35">
        <v>0</v>
      </c>
      <c r="G1125" s="35">
        <v>0</v>
      </c>
      <c r="H1125" s="35">
        <v>9222.4025999999994</v>
      </c>
      <c r="I1125" s="42">
        <f>SUMPRODUCT($A$7:$G$7,Table7[[#This Row],[co-oif]:[southeast]])</f>
        <v>10427.116215015669</v>
      </c>
      <c r="J1125" s="37">
        <f>ABS((Table7[[#This Row],[charges($)]]-Table7[[#This Row],[new charge]])/Table7[[#This Row],[charges($)]])</f>
        <v>0.13062904183077731</v>
      </c>
      <c r="L1125" s="26">
        <v>1091</v>
      </c>
      <c r="M1125" s="26">
        <v>35098.813092911587</v>
      </c>
      <c r="N1125" s="26">
        <v>6577.2680070884162</v>
      </c>
    </row>
    <row r="1126" spans="1:14">
      <c r="A1126" s="21">
        <v>1</v>
      </c>
      <c r="B1126" s="36">
        <v>25</v>
      </c>
      <c r="C1126" s="37">
        <v>33.33</v>
      </c>
      <c r="D1126" s="37">
        <v>2</v>
      </c>
      <c r="E1126" s="37">
        <v>1</v>
      </c>
      <c r="F1126" s="37">
        <v>1</v>
      </c>
      <c r="G1126" s="37">
        <v>1</v>
      </c>
      <c r="H1126" s="37">
        <v>36124.573700000001</v>
      </c>
      <c r="I1126" s="42">
        <f>SUMPRODUCT($A$7:$G$7,Table7[[#This Row],[co-oif]:[southeast]])</f>
        <v>29427.165296160776</v>
      </c>
      <c r="J1126" s="37">
        <f>ABS((Table7[[#This Row],[charges($)]]-Table7[[#This Row],[new charge]])/Table7[[#This Row],[charges($)]])</f>
        <v>0.18539757616127175</v>
      </c>
      <c r="L1126" s="26">
        <v>1092</v>
      </c>
      <c r="M1126" s="26">
        <v>11873.169181802243</v>
      </c>
      <c r="N1126" s="26">
        <v>-586.63048180224359</v>
      </c>
    </row>
    <row r="1127" spans="1:14">
      <c r="A1127" s="21">
        <v>1</v>
      </c>
      <c r="B1127" s="34">
        <v>33</v>
      </c>
      <c r="C1127" s="35">
        <v>35.75</v>
      </c>
      <c r="D1127" s="35">
        <v>1</v>
      </c>
      <c r="E1127" s="35">
        <v>1</v>
      </c>
      <c r="F1127" s="35">
        <v>1</v>
      </c>
      <c r="G1127" s="35">
        <v>1</v>
      </c>
      <c r="H1127" s="35">
        <v>38282.749499999998</v>
      </c>
      <c r="I1127" s="42">
        <f>SUMPRODUCT($A$7:$G$7,Table7[[#This Row],[co-oif]:[southeast]])</f>
        <v>31822.548748083012</v>
      </c>
      <c r="J1127" s="37">
        <f>ABS((Table7[[#This Row],[charges($)]]-Table7[[#This Row],[new charge]])/Table7[[#This Row],[charges($)]])</f>
        <v>0.16874965451258891</v>
      </c>
      <c r="L1127" s="26">
        <v>1093</v>
      </c>
      <c r="M1127" s="26">
        <v>5884.7038505053015</v>
      </c>
      <c r="N1127" s="26">
        <v>-2293.2238505053015</v>
      </c>
    </row>
    <row r="1128" spans="1:14">
      <c r="A1128" s="21">
        <v>1</v>
      </c>
      <c r="B1128" s="36">
        <v>30</v>
      </c>
      <c r="C1128" s="37">
        <v>19.95</v>
      </c>
      <c r="D1128" s="37">
        <v>3</v>
      </c>
      <c r="E1128" s="37">
        <v>0</v>
      </c>
      <c r="F1128" s="37">
        <v>0</v>
      </c>
      <c r="G1128" s="37">
        <v>0</v>
      </c>
      <c r="H1128" s="37">
        <v>5693.4305000000004</v>
      </c>
      <c r="I1128" s="42">
        <f>SUMPRODUCT($A$7:$G$7,Table7[[#This Row],[co-oif]:[southeast]])</f>
        <v>3555.0140683540421</v>
      </c>
      <c r="J1128" s="37">
        <f>ABS((Table7[[#This Row],[charges($)]]-Table7[[#This Row],[new charge]])/Table7[[#This Row],[charges($)]])</f>
        <v>0.37559366565482061</v>
      </c>
      <c r="L1128" s="26">
        <v>1094</v>
      </c>
      <c r="M1128" s="26">
        <v>27447.853745477041</v>
      </c>
      <c r="N1128" s="26">
        <v>6459.6942545229613</v>
      </c>
    </row>
    <row r="1129" spans="1:14">
      <c r="A1129" s="21">
        <v>1</v>
      </c>
      <c r="B1129" s="34">
        <v>23</v>
      </c>
      <c r="C1129" s="35">
        <v>31.4</v>
      </c>
      <c r="D1129" s="35">
        <v>0</v>
      </c>
      <c r="E1129" s="35">
        <v>0</v>
      </c>
      <c r="F1129" s="35">
        <v>1</v>
      </c>
      <c r="G1129" s="35">
        <v>0</v>
      </c>
      <c r="H1129" s="35">
        <v>34166.273000000001</v>
      </c>
      <c r="I1129" s="42">
        <f>SUMPRODUCT($A$7:$G$7,Table7[[#This Row],[co-oif]:[southeast]])</f>
        <v>28038.838209477417</v>
      </c>
      <c r="J1129" s="37">
        <f>ABS((Table7[[#This Row],[charges($)]]-Table7[[#This Row],[new charge]])/Table7[[#This Row],[charges($)]])</f>
        <v>0.17934162120997463</v>
      </c>
      <c r="L1129" s="26">
        <v>1095</v>
      </c>
      <c r="M1129" s="26">
        <v>13756.411611993097</v>
      </c>
      <c r="N1129" s="26">
        <v>-2457.0686119930961</v>
      </c>
    </row>
    <row r="1130" spans="1:14">
      <c r="A1130" s="21">
        <v>1</v>
      </c>
      <c r="B1130" s="36">
        <v>46</v>
      </c>
      <c r="C1130" s="37">
        <v>38.17</v>
      </c>
      <c r="D1130" s="37">
        <v>2</v>
      </c>
      <c r="E1130" s="37">
        <v>1</v>
      </c>
      <c r="F1130" s="37">
        <v>0</v>
      </c>
      <c r="G1130" s="37">
        <v>1</v>
      </c>
      <c r="H1130" s="37">
        <v>8347.1643000000004</v>
      </c>
      <c r="I1130" s="42">
        <f>SUMPRODUCT($A$7:$G$7,Table7[[#This Row],[co-oif]:[southeast]])</f>
        <v>12574.965505832317</v>
      </c>
      <c r="J1130" s="37">
        <f>ABS((Table7[[#This Row],[charges($)]]-Table7[[#This Row],[new charge]])/Table7[[#This Row],[charges($)]])</f>
        <v>0.506495506004634</v>
      </c>
      <c r="L1130" s="26">
        <v>1096</v>
      </c>
      <c r="M1130" s="26">
        <v>4746.9159909226582</v>
      </c>
      <c r="N1130" s="26">
        <v>-185.72749092265803</v>
      </c>
    </row>
    <row r="1131" spans="1:14">
      <c r="A1131" s="21">
        <v>1</v>
      </c>
      <c r="B1131" s="34">
        <v>53</v>
      </c>
      <c r="C1131" s="35">
        <v>36.86</v>
      </c>
      <c r="D1131" s="35">
        <v>3</v>
      </c>
      <c r="E1131" s="35">
        <v>0</v>
      </c>
      <c r="F1131" s="35">
        <v>1</v>
      </c>
      <c r="G1131" s="35">
        <v>0</v>
      </c>
      <c r="H1131" s="35">
        <v>46661.4424</v>
      </c>
      <c r="I1131" s="42">
        <f>SUMPRODUCT($A$7:$G$7,Table7[[#This Row],[co-oif]:[southeast]])</f>
        <v>38979.850315189717</v>
      </c>
      <c r="J1131" s="37">
        <f>ABS((Table7[[#This Row],[charges($)]]-Table7[[#This Row],[new charge]])/Table7[[#This Row],[charges($)]])</f>
        <v>0.16462397409322871</v>
      </c>
      <c r="L1131" s="26">
        <v>1097</v>
      </c>
      <c r="M1131" s="26">
        <v>37362.299786434611</v>
      </c>
      <c r="N1131" s="26">
        <v>7278.8976135653866</v>
      </c>
    </row>
    <row r="1132" spans="1:14">
      <c r="A1132" s="21">
        <v>1</v>
      </c>
      <c r="B1132" s="36">
        <v>27</v>
      </c>
      <c r="C1132" s="37">
        <v>32.395000000000003</v>
      </c>
      <c r="D1132" s="37">
        <v>1</v>
      </c>
      <c r="E1132" s="37">
        <v>0</v>
      </c>
      <c r="F1132" s="37">
        <v>0</v>
      </c>
      <c r="G1132" s="37">
        <v>0</v>
      </c>
      <c r="H1132" s="37">
        <v>18903.491409999999</v>
      </c>
      <c r="I1132" s="42">
        <f>SUMPRODUCT($A$7:$G$7,Table7[[#This Row],[co-oif]:[southeast]])</f>
        <v>6002.1656088989776</v>
      </c>
      <c r="J1132" s="37">
        <f>ABS((Table7[[#This Row],[charges($)]]-Table7[[#This Row],[new charge]])/Table7[[#This Row],[charges($)]])</f>
        <v>0.68248375505258174</v>
      </c>
      <c r="L1132" s="26">
        <v>1098</v>
      </c>
      <c r="M1132" s="26">
        <v>3999.0601667182036</v>
      </c>
      <c r="N1132" s="26">
        <v>-2324.4278667182034</v>
      </c>
    </row>
    <row r="1133" spans="1:14">
      <c r="A1133" s="21">
        <v>1</v>
      </c>
      <c r="B1133" s="34">
        <v>23</v>
      </c>
      <c r="C1133" s="35">
        <v>42.75</v>
      </c>
      <c r="D1133" s="35">
        <v>1</v>
      </c>
      <c r="E1133" s="35">
        <v>0</v>
      </c>
      <c r="F1133" s="35">
        <v>1</v>
      </c>
      <c r="G1133" s="35">
        <v>0</v>
      </c>
      <c r="H1133" s="35">
        <v>40904.199500000002</v>
      </c>
      <c r="I1133" s="42">
        <f>SUMPRODUCT($A$7:$G$7,Table7[[#This Row],[co-oif]:[southeast]])</f>
        <v>32298.297811866862</v>
      </c>
      <c r="J1133" s="37">
        <f>ABS((Table7[[#This Row],[charges($)]]-Table7[[#This Row],[new charge]])/Table7[[#This Row],[charges($)]])</f>
        <v>0.21039164177099079</v>
      </c>
      <c r="L1133" s="26">
        <v>1099</v>
      </c>
      <c r="M1133" s="26">
        <v>11451.09670828269</v>
      </c>
      <c r="N1133" s="26">
        <v>11594.469451717308</v>
      </c>
    </row>
    <row r="1134" spans="1:14">
      <c r="A1134" s="21">
        <v>1</v>
      </c>
      <c r="B1134" s="36">
        <v>63</v>
      </c>
      <c r="C1134" s="37">
        <v>25.08</v>
      </c>
      <c r="D1134" s="37">
        <v>0</v>
      </c>
      <c r="E1134" s="37">
        <v>0</v>
      </c>
      <c r="F1134" s="37">
        <v>0</v>
      </c>
      <c r="G1134" s="37">
        <v>0</v>
      </c>
      <c r="H1134" s="37">
        <v>14254.608200000001</v>
      </c>
      <c r="I1134" s="42">
        <f>SUMPRODUCT($A$7:$G$7,Table7[[#This Row],[co-oif]:[southeast]])</f>
        <v>12343.014804648254</v>
      </c>
      <c r="J1134" s="37">
        <f>ABS((Table7[[#This Row],[charges($)]]-Table7[[#This Row],[new charge]])/Table7[[#This Row],[charges($)]])</f>
        <v>0.13410353820540272</v>
      </c>
      <c r="L1134" s="26">
        <v>1100</v>
      </c>
      <c r="M1134" s="26">
        <v>5441.7650016264415</v>
      </c>
      <c r="N1134" s="26">
        <v>-2214.6439016264417</v>
      </c>
    </row>
    <row r="1135" spans="1:14">
      <c r="A1135" s="21">
        <v>1</v>
      </c>
      <c r="B1135" s="34">
        <v>55</v>
      </c>
      <c r="C1135" s="35">
        <v>29.9</v>
      </c>
      <c r="D1135" s="35">
        <v>0</v>
      </c>
      <c r="E1135" s="35">
        <v>1</v>
      </c>
      <c r="F1135" s="35">
        <v>0</v>
      </c>
      <c r="G1135" s="35">
        <v>0</v>
      </c>
      <c r="H1135" s="35">
        <v>10214.636</v>
      </c>
      <c r="I1135" s="42">
        <f>SUMPRODUCT($A$7:$G$7,Table7[[#This Row],[co-oif]:[southeast]])</f>
        <v>11767.355533163225</v>
      </c>
      <c r="J1135" s="37">
        <f>ABS((Table7[[#This Row],[charges($)]]-Table7[[#This Row],[new charge]])/Table7[[#This Row],[charges($)]])</f>
        <v>0.15200928678841072</v>
      </c>
      <c r="L1135" s="26">
        <v>1101</v>
      </c>
      <c r="M1135" s="26">
        <v>27437.590747396524</v>
      </c>
      <c r="N1135" s="26">
        <v>-10661.286697396525</v>
      </c>
    </row>
    <row r="1136" spans="1:14">
      <c r="A1136" s="21">
        <v>1</v>
      </c>
      <c r="B1136" s="36">
        <v>35</v>
      </c>
      <c r="C1136" s="37">
        <v>35.86</v>
      </c>
      <c r="D1136" s="37">
        <v>2</v>
      </c>
      <c r="E1136" s="37">
        <v>0</v>
      </c>
      <c r="F1136" s="37">
        <v>0</v>
      </c>
      <c r="G1136" s="37">
        <v>1</v>
      </c>
      <c r="H1136" s="37">
        <v>5836.5204000000003</v>
      </c>
      <c r="I1136" s="42">
        <f>SUMPRODUCT($A$7:$G$7,Table7[[#This Row],[co-oif]:[southeast]])</f>
        <v>9105.4671940762528</v>
      </c>
      <c r="J1136" s="37">
        <f>ABS((Table7[[#This Row],[charges($)]]-Table7[[#This Row],[new charge]])/Table7[[#This Row],[charges($)]])</f>
        <v>0.56008487421311026</v>
      </c>
      <c r="L1136" s="26">
        <v>1102</v>
      </c>
      <c r="M1136" s="26">
        <v>12226.094551673143</v>
      </c>
      <c r="N1136" s="26">
        <v>-972.67355167314236</v>
      </c>
    </row>
    <row r="1137" spans="1:14">
      <c r="A1137" s="21">
        <v>1</v>
      </c>
      <c r="B1137" s="34">
        <v>34</v>
      </c>
      <c r="C1137" s="35">
        <v>32.799999999999997</v>
      </c>
      <c r="D1137" s="35">
        <v>1</v>
      </c>
      <c r="E1137" s="35">
        <v>1</v>
      </c>
      <c r="F1137" s="35">
        <v>0</v>
      </c>
      <c r="G1137" s="35">
        <v>0</v>
      </c>
      <c r="H1137" s="35">
        <v>14358.364369999999</v>
      </c>
      <c r="I1137" s="42">
        <f>SUMPRODUCT($A$7:$G$7,Table7[[#This Row],[co-oif]:[southeast]])</f>
        <v>7807.378851852277</v>
      </c>
      <c r="J1137" s="37">
        <f>ABS((Table7[[#This Row],[charges($)]]-Table7[[#This Row],[new charge]])/Table7[[#This Row],[charges($)]])</f>
        <v>0.45624873065870819</v>
      </c>
      <c r="L1137" s="26">
        <v>1103</v>
      </c>
      <c r="M1137" s="26">
        <v>7993.7767759268118</v>
      </c>
      <c r="N1137" s="26">
        <v>-4522.3671759268118</v>
      </c>
    </row>
    <row r="1138" spans="1:14">
      <c r="A1138" s="21">
        <v>1</v>
      </c>
      <c r="B1138" s="36">
        <v>19</v>
      </c>
      <c r="C1138" s="37">
        <v>18.600000000000001</v>
      </c>
      <c r="D1138" s="37">
        <v>0</v>
      </c>
      <c r="E1138" s="37">
        <v>0</v>
      </c>
      <c r="F1138" s="37">
        <v>0</v>
      </c>
      <c r="G1138" s="37">
        <v>0</v>
      </c>
      <c r="H1138" s="37">
        <v>1728.8969999999999</v>
      </c>
      <c r="I1138" s="42">
        <f>SUMPRODUCT($A$7:$G$7,Table7[[#This Row],[co-oif]:[southeast]])</f>
        <v>-1130.0044391980082</v>
      </c>
      <c r="J1138" s="37">
        <f>ABS((Table7[[#This Row],[charges($)]]-Table7[[#This Row],[new charge]])/Table7[[#This Row],[charges($)]])</f>
        <v>1.6535984730137239</v>
      </c>
      <c r="L1138" s="26">
        <v>1104</v>
      </c>
      <c r="M1138" s="26">
        <v>14023.282541029805</v>
      </c>
      <c r="N1138" s="26">
        <v>-2659.9993410298048</v>
      </c>
    </row>
    <row r="1139" spans="1:14">
      <c r="A1139" s="21">
        <v>1</v>
      </c>
      <c r="B1139" s="34">
        <v>39</v>
      </c>
      <c r="C1139" s="35">
        <v>23.87</v>
      </c>
      <c r="D1139" s="35">
        <v>5</v>
      </c>
      <c r="E1139" s="35">
        <v>0</v>
      </c>
      <c r="F1139" s="35">
        <v>0</v>
      </c>
      <c r="G1139" s="35">
        <v>1</v>
      </c>
      <c r="H1139" s="35">
        <v>8582.3022999999994</v>
      </c>
      <c r="I1139" s="42">
        <f>SUMPRODUCT($A$7:$G$7,Table7[[#This Row],[co-oif]:[southeast]])</f>
        <v>7536.268119095861</v>
      </c>
      <c r="J1139" s="37">
        <f>ABS((Table7[[#This Row],[charges($)]]-Table7[[#This Row],[new charge]])/Table7[[#This Row],[charges($)]])</f>
        <v>0.12188270050847992</v>
      </c>
      <c r="L1139" s="26">
        <v>1105</v>
      </c>
      <c r="M1139" s="26">
        <v>7107.5754631886502</v>
      </c>
      <c r="N1139" s="26">
        <v>13313.029186811351</v>
      </c>
    </row>
    <row r="1140" spans="1:14">
      <c r="A1140" s="21">
        <v>1</v>
      </c>
      <c r="B1140" s="36">
        <v>27</v>
      </c>
      <c r="C1140" s="37">
        <v>45.9</v>
      </c>
      <c r="D1140" s="37">
        <v>2</v>
      </c>
      <c r="E1140" s="37">
        <v>1</v>
      </c>
      <c r="F1140" s="37">
        <v>0</v>
      </c>
      <c r="G1140" s="37">
        <v>0</v>
      </c>
      <c r="H1140" s="37">
        <v>3693.4279999999999</v>
      </c>
      <c r="I1140" s="42">
        <f>SUMPRODUCT($A$7:$G$7,Table7[[#This Row],[co-oif]:[southeast]])</f>
        <v>10852.124718405663</v>
      </c>
      <c r="J1140" s="37">
        <f>ABS((Table7[[#This Row],[charges($)]]-Table7[[#This Row],[new charge]])/Table7[[#This Row],[charges($)]])</f>
        <v>1.9382256046159998</v>
      </c>
      <c r="L1140" s="26">
        <v>1106</v>
      </c>
      <c r="M1140" s="26">
        <v>11508.006712596671</v>
      </c>
      <c r="N1140" s="26">
        <v>-1169.0751125966708</v>
      </c>
    </row>
    <row r="1141" spans="1:14">
      <c r="A1141" s="21">
        <v>1</v>
      </c>
      <c r="B1141" s="34">
        <v>57</v>
      </c>
      <c r="C1141" s="35">
        <v>40.28</v>
      </c>
      <c r="D1141" s="35">
        <v>0</v>
      </c>
      <c r="E1141" s="35">
        <v>1</v>
      </c>
      <c r="F1141" s="35">
        <v>0</v>
      </c>
      <c r="G1141" s="35">
        <v>0</v>
      </c>
      <c r="H1141" s="35">
        <v>20709.020339999999</v>
      </c>
      <c r="I1141" s="42">
        <f>SUMPRODUCT($A$7:$G$7,Table7[[#This Row],[co-oif]:[southeast]])</f>
        <v>15747.935609958917</v>
      </c>
      <c r="J1141" s="37">
        <f>ABS((Table7[[#This Row],[charges($)]]-Table7[[#This Row],[new charge]])/Table7[[#This Row],[charges($)]])</f>
        <v>0.23956153640250288</v>
      </c>
      <c r="L1141" s="26">
        <v>1107</v>
      </c>
      <c r="M1141" s="26">
        <v>10362.767761989162</v>
      </c>
      <c r="N1141" s="26">
        <v>-1374.6090119891614</v>
      </c>
    </row>
    <row r="1142" spans="1:14">
      <c r="A1142" s="21">
        <v>1</v>
      </c>
      <c r="B1142" s="36">
        <v>52</v>
      </c>
      <c r="C1142" s="37">
        <v>18.335000000000001</v>
      </c>
      <c r="D1142" s="37">
        <v>0</v>
      </c>
      <c r="E1142" s="37">
        <v>0</v>
      </c>
      <c r="F1142" s="37">
        <v>0</v>
      </c>
      <c r="G1142" s="37">
        <v>0</v>
      </c>
      <c r="H1142" s="37">
        <v>9991.0376500000002</v>
      </c>
      <c r="I1142" s="42">
        <f>SUMPRODUCT($A$7:$G$7,Table7[[#This Row],[co-oif]:[southeast]])</f>
        <v>7263.198879417705</v>
      </c>
      <c r="J1142" s="37">
        <f>ABS((Table7[[#This Row],[charges($)]]-Table7[[#This Row],[new charge]])/Table7[[#This Row],[charges($)]])</f>
        <v>0.27302857482298598</v>
      </c>
      <c r="L1142" s="26">
        <v>1108</v>
      </c>
      <c r="M1142" s="26">
        <v>10320.411462662772</v>
      </c>
      <c r="N1142" s="26">
        <v>173.53433733722704</v>
      </c>
    </row>
    <row r="1143" spans="1:14">
      <c r="A1143" s="21">
        <v>1</v>
      </c>
      <c r="B1143" s="34">
        <v>28</v>
      </c>
      <c r="C1143" s="35">
        <v>33.82</v>
      </c>
      <c r="D1143" s="35">
        <v>0</v>
      </c>
      <c r="E1143" s="35">
        <v>1</v>
      </c>
      <c r="F1143" s="35">
        <v>0</v>
      </c>
      <c r="G1143" s="35">
        <v>0</v>
      </c>
      <c r="H1143" s="35">
        <v>19673.335729999999</v>
      </c>
      <c r="I1143" s="42">
        <f>SUMPRODUCT($A$7:$G$7,Table7[[#This Row],[co-oif]:[southeast]])</f>
        <v>6136.9154252891194</v>
      </c>
      <c r="J1143" s="37">
        <f>ABS((Table7[[#This Row],[charges($)]]-Table7[[#This Row],[new charge]])/Table7[[#This Row],[charges($)]])</f>
        <v>0.68805923359855559</v>
      </c>
      <c r="L1143" s="26">
        <v>1109</v>
      </c>
      <c r="M1143" s="26">
        <v>4816.1114899368395</v>
      </c>
      <c r="N1143" s="26">
        <v>-1912.0234899368393</v>
      </c>
    </row>
    <row r="1144" spans="1:14">
      <c r="A1144" s="21">
        <v>1</v>
      </c>
      <c r="B1144" s="36">
        <v>50</v>
      </c>
      <c r="C1144" s="37">
        <v>28.12</v>
      </c>
      <c r="D1144" s="37">
        <v>3</v>
      </c>
      <c r="E1144" s="37">
        <v>0</v>
      </c>
      <c r="F1144" s="37">
        <v>0</v>
      </c>
      <c r="G1144" s="37">
        <v>0</v>
      </c>
      <c r="H1144" s="37">
        <v>11085.586799999999</v>
      </c>
      <c r="I1144" s="42">
        <f>SUMPRODUCT($A$7:$G$7,Table7[[#This Row],[co-oif]:[southeast]])</f>
        <v>11423.919351912338</v>
      </c>
      <c r="J1144" s="37">
        <f>ABS((Table7[[#This Row],[charges($)]]-Table7[[#This Row],[new charge]])/Table7[[#This Row],[charges($)]])</f>
        <v>3.0520039941623941E-2</v>
      </c>
      <c r="L1144" s="26">
        <v>1110</v>
      </c>
      <c r="M1144" s="26">
        <v>6835.6988707663158</v>
      </c>
      <c r="N1144" s="26">
        <v>1769.662629233685</v>
      </c>
    </row>
    <row r="1145" spans="1:14">
      <c r="A1145" s="21">
        <v>1</v>
      </c>
      <c r="B1145" s="34">
        <v>44</v>
      </c>
      <c r="C1145" s="35">
        <v>25</v>
      </c>
      <c r="D1145" s="35">
        <v>1</v>
      </c>
      <c r="E1145" s="35">
        <v>0</v>
      </c>
      <c r="F1145" s="35">
        <v>0</v>
      </c>
      <c r="G1145" s="35">
        <v>0</v>
      </c>
      <c r="H1145" s="35">
        <v>7623.518</v>
      </c>
      <c r="I1145" s="42">
        <f>SUMPRODUCT($A$7:$G$7,Table7[[#This Row],[co-oif]:[southeast]])</f>
        <v>7901.8705929849757</v>
      </c>
      <c r="J1145" s="37">
        <f>ABS((Table7[[#This Row],[charges($)]]-Table7[[#This Row],[new charge]])/Table7[[#This Row],[charges($)]])</f>
        <v>3.6512354661584805E-2</v>
      </c>
      <c r="L1145" s="26">
        <v>1111</v>
      </c>
      <c r="M1145" s="26">
        <v>12910.014743520178</v>
      </c>
      <c r="N1145" s="26">
        <v>-1397.6097435201773</v>
      </c>
    </row>
    <row r="1146" spans="1:14">
      <c r="A1146" s="21">
        <v>1</v>
      </c>
      <c r="B1146" s="36">
        <v>26</v>
      </c>
      <c r="C1146" s="37">
        <v>22.23</v>
      </c>
      <c r="D1146" s="37">
        <v>0</v>
      </c>
      <c r="E1146" s="37">
        <v>0</v>
      </c>
      <c r="F1146" s="37">
        <v>0</v>
      </c>
      <c r="G1146" s="37">
        <v>0</v>
      </c>
      <c r="H1146" s="37">
        <v>3176.2876999999999</v>
      </c>
      <c r="I1146" s="42">
        <f>SUMPRODUCT($A$7:$G$7,Table7[[#This Row],[co-oif]:[southeast]])</f>
        <v>1881.4310126901755</v>
      </c>
      <c r="J1146" s="37">
        <f>ABS((Table7[[#This Row],[charges($)]]-Table7[[#This Row],[new charge]])/Table7[[#This Row],[charges($)]])</f>
        <v>0.40766353983293907</v>
      </c>
      <c r="L1146" s="26">
        <v>1112</v>
      </c>
      <c r="M1146" s="26">
        <v>34927.273878018757</v>
      </c>
      <c r="N1146" s="26">
        <v>7021.9702219812461</v>
      </c>
    </row>
    <row r="1147" spans="1:14">
      <c r="A1147" s="21">
        <v>1</v>
      </c>
      <c r="B1147" s="34">
        <v>33</v>
      </c>
      <c r="C1147" s="35">
        <v>30.25</v>
      </c>
      <c r="D1147" s="35">
        <v>0</v>
      </c>
      <c r="E1147" s="35">
        <v>1</v>
      </c>
      <c r="F1147" s="35">
        <v>0</v>
      </c>
      <c r="G1147" s="35">
        <v>1</v>
      </c>
      <c r="H1147" s="35">
        <v>3704.3544999999999</v>
      </c>
      <c r="I1147" s="42">
        <f>SUMPRODUCT($A$7:$G$7,Table7[[#This Row],[co-oif]:[southeast]])</f>
        <v>5650.7444162470711</v>
      </c>
      <c r="J1147" s="37">
        <f>ABS((Table7[[#This Row],[charges($)]]-Table7[[#This Row],[new charge]])/Table7[[#This Row],[charges($)]])</f>
        <v>0.5254329509357355</v>
      </c>
      <c r="L1147" s="26">
        <v>1113</v>
      </c>
      <c r="M1147" s="26">
        <v>33438.780315417796</v>
      </c>
      <c r="N1147" s="26">
        <v>-9257.8468154177972</v>
      </c>
    </row>
    <row r="1148" spans="1:14">
      <c r="A1148" s="21">
        <v>1</v>
      </c>
      <c r="B1148" s="36">
        <v>19</v>
      </c>
      <c r="C1148" s="37">
        <v>32.49</v>
      </c>
      <c r="D1148" s="37">
        <v>0</v>
      </c>
      <c r="E1148" s="37">
        <v>0</v>
      </c>
      <c r="F1148" s="37">
        <v>1</v>
      </c>
      <c r="G1148" s="37">
        <v>0</v>
      </c>
      <c r="H1148" s="37">
        <v>36898.733079999998</v>
      </c>
      <c r="I1148" s="42">
        <f>SUMPRODUCT($A$7:$G$7,Table7[[#This Row],[co-oif]:[southeast]])</f>
        <v>27374.772757696239</v>
      </c>
      <c r="J1148" s="37">
        <f>ABS((Table7[[#This Row],[charges($)]]-Table7[[#This Row],[new charge]])/Table7[[#This Row],[charges($)]])</f>
        <v>0.25811076769641111</v>
      </c>
      <c r="L1148" s="26">
        <v>1114</v>
      </c>
      <c r="M1148" s="26">
        <v>5166.6468419845232</v>
      </c>
      <c r="N1148" s="26">
        <v>145.52300801547699</v>
      </c>
    </row>
    <row r="1149" spans="1:14">
      <c r="A1149" s="21">
        <v>1</v>
      </c>
      <c r="B1149" s="34">
        <v>50</v>
      </c>
      <c r="C1149" s="35">
        <v>37.07</v>
      </c>
      <c r="D1149" s="35">
        <v>1</v>
      </c>
      <c r="E1149" s="35">
        <v>1</v>
      </c>
      <c r="F1149" s="35">
        <v>0</v>
      </c>
      <c r="G1149" s="35">
        <v>1</v>
      </c>
      <c r="H1149" s="35">
        <v>9048.0272999999997</v>
      </c>
      <c r="I1149" s="42">
        <f>SUMPRODUCT($A$7:$G$7,Table7[[#This Row],[co-oif]:[southeast]])</f>
        <v>12766.713410991908</v>
      </c>
      <c r="J1149" s="37">
        <f>ABS((Table7[[#This Row],[charges($)]]-Table7[[#This Row],[new charge]])/Table7[[#This Row],[charges($)]])</f>
        <v>0.4109941302886993</v>
      </c>
      <c r="L1149" s="26">
        <v>1115</v>
      </c>
      <c r="M1149" s="26">
        <v>1742.6119535800665</v>
      </c>
      <c r="N1149" s="26">
        <v>653.48394641993332</v>
      </c>
    </row>
    <row r="1150" spans="1:14">
      <c r="A1150" s="21">
        <v>1</v>
      </c>
      <c r="B1150" s="36">
        <v>41</v>
      </c>
      <c r="C1150" s="37">
        <v>32.6</v>
      </c>
      <c r="D1150" s="37">
        <v>3</v>
      </c>
      <c r="E1150" s="37">
        <v>0</v>
      </c>
      <c r="F1150" s="37">
        <v>0</v>
      </c>
      <c r="G1150" s="37">
        <v>0</v>
      </c>
      <c r="H1150" s="37">
        <v>7954.5169999999998</v>
      </c>
      <c r="I1150" s="42">
        <f>SUMPRODUCT($A$7:$G$7,Table7[[#This Row],[co-oif]:[southeast]])</f>
        <v>10606.882360366708</v>
      </c>
      <c r="J1150" s="37">
        <f>ABS((Table7[[#This Row],[charges($)]]-Table7[[#This Row],[new charge]])/Table7[[#This Row],[charges($)]])</f>
        <v>0.33344140949937101</v>
      </c>
      <c r="L1150" s="26">
        <v>1116</v>
      </c>
      <c r="M1150" s="26">
        <v>12582.382175066277</v>
      </c>
      <c r="N1150" s="26">
        <v>-1774.8958750662769</v>
      </c>
    </row>
    <row r="1151" spans="1:14">
      <c r="A1151" s="21">
        <v>1</v>
      </c>
      <c r="B1151" s="34">
        <v>52</v>
      </c>
      <c r="C1151" s="35">
        <v>24.86</v>
      </c>
      <c r="D1151" s="35">
        <v>0</v>
      </c>
      <c r="E1151" s="35">
        <v>0</v>
      </c>
      <c r="F1151" s="35">
        <v>0</v>
      </c>
      <c r="G1151" s="35">
        <v>1</v>
      </c>
      <c r="H1151" s="35">
        <v>27117.993780000001</v>
      </c>
      <c r="I1151" s="42">
        <f>SUMPRODUCT($A$7:$G$7,Table7[[#This Row],[co-oif]:[southeast]])</f>
        <v>8863.2792127914036</v>
      </c>
      <c r="J1151" s="37">
        <f>ABS((Table7[[#This Row],[charges($)]]-Table7[[#This Row],[new charge]])/Table7[[#This Row],[charges($)]])</f>
        <v>0.67315874158330147</v>
      </c>
      <c r="L1151" s="26">
        <v>1117</v>
      </c>
      <c r="M1151" s="26">
        <v>10427.116215015669</v>
      </c>
      <c r="N1151" s="26">
        <v>-1204.7136150156693</v>
      </c>
    </row>
    <row r="1152" spans="1:14">
      <c r="A1152" s="21">
        <v>1</v>
      </c>
      <c r="B1152" s="36">
        <v>39</v>
      </c>
      <c r="C1152" s="37">
        <v>32.340000000000003</v>
      </c>
      <c r="D1152" s="37">
        <v>2</v>
      </c>
      <c r="E1152" s="37">
        <v>1</v>
      </c>
      <c r="F1152" s="37">
        <v>0</v>
      </c>
      <c r="G1152" s="37">
        <v>1</v>
      </c>
      <c r="H1152" s="37">
        <v>6338.0756000000001</v>
      </c>
      <c r="I1152" s="42">
        <f>SUMPRODUCT($A$7:$G$7,Table7[[#This Row],[co-oif]:[southeast]])</f>
        <v>8828.8111365993991</v>
      </c>
      <c r="J1152" s="37">
        <f>ABS((Table7[[#This Row],[charges($)]]-Table7[[#This Row],[new charge]])/Table7[[#This Row],[charges($)]])</f>
        <v>0.39297977711079984</v>
      </c>
      <c r="L1152" s="26">
        <v>1118</v>
      </c>
      <c r="M1152" s="26">
        <v>29427.165296160776</v>
      </c>
      <c r="N1152" s="26">
        <v>6697.4084038392248</v>
      </c>
    </row>
    <row r="1153" spans="1:14">
      <c r="A1153" s="21">
        <v>1</v>
      </c>
      <c r="B1153" s="34">
        <v>50</v>
      </c>
      <c r="C1153" s="35">
        <v>32.299999999999997</v>
      </c>
      <c r="D1153" s="35">
        <v>2</v>
      </c>
      <c r="E1153" s="35">
        <v>1</v>
      </c>
      <c r="F1153" s="35">
        <v>0</v>
      </c>
      <c r="G1153" s="35">
        <v>0</v>
      </c>
      <c r="H1153" s="35">
        <v>9630.3970000000008</v>
      </c>
      <c r="I1153" s="42">
        <f>SUMPRODUCT($A$7:$G$7,Table7[[#This Row],[co-oif]:[southeast]])</f>
        <v>12221.716310951868</v>
      </c>
      <c r="J1153" s="37">
        <f>ABS((Table7[[#This Row],[charges($)]]-Table7[[#This Row],[new charge]])/Table7[[#This Row],[charges($)]])</f>
        <v>0.26907710148936403</v>
      </c>
      <c r="L1153" s="26">
        <v>1119</v>
      </c>
      <c r="M1153" s="26">
        <v>31822.548748083012</v>
      </c>
      <c r="N1153" s="26">
        <v>6460.2007519169856</v>
      </c>
    </row>
    <row r="1154" spans="1:14">
      <c r="A1154" s="21">
        <v>1</v>
      </c>
      <c r="B1154" s="36">
        <v>52</v>
      </c>
      <c r="C1154" s="37">
        <v>32.774999999999999</v>
      </c>
      <c r="D1154" s="37">
        <v>3</v>
      </c>
      <c r="E1154" s="37">
        <v>1</v>
      </c>
      <c r="F1154" s="37">
        <v>0</v>
      </c>
      <c r="G1154" s="37">
        <v>0</v>
      </c>
      <c r="H1154" s="37">
        <v>11289.10925</v>
      </c>
      <c r="I1154" s="42">
        <f>SUMPRODUCT($A$7:$G$7,Table7[[#This Row],[co-oif]:[southeast]])</f>
        <v>13363.369359154131</v>
      </c>
      <c r="J1154" s="37">
        <f>ABS((Table7[[#This Row],[charges($)]]-Table7[[#This Row],[new charge]])/Table7[[#This Row],[charges($)]])</f>
        <v>0.18373992697024621</v>
      </c>
      <c r="L1154" s="26">
        <v>1120</v>
      </c>
      <c r="M1154" s="26">
        <v>3555.0140683540421</v>
      </c>
      <c r="N1154" s="26">
        <v>2138.4164316459583</v>
      </c>
    </row>
    <row r="1155" spans="1:14">
      <c r="A1155" s="21">
        <v>1</v>
      </c>
      <c r="B1155" s="34">
        <v>60</v>
      </c>
      <c r="C1155" s="35">
        <v>32.799999999999997</v>
      </c>
      <c r="D1155" s="35">
        <v>0</v>
      </c>
      <c r="E1155" s="35">
        <v>1</v>
      </c>
      <c r="F1155" s="35">
        <v>1</v>
      </c>
      <c r="G1155" s="35">
        <v>0</v>
      </c>
      <c r="H1155" s="35">
        <v>52590.829389999999</v>
      </c>
      <c r="I1155" s="42">
        <f>SUMPRODUCT($A$7:$G$7,Table7[[#This Row],[co-oif]:[southeast]])</f>
        <v>37886.984373540115</v>
      </c>
      <c r="J1155" s="37">
        <f>ABS((Table7[[#This Row],[charges($)]]-Table7[[#This Row],[new charge]])/Table7[[#This Row],[charges($)]])</f>
        <v>0.27958952515123825</v>
      </c>
      <c r="L1155" s="26">
        <v>1121</v>
      </c>
      <c r="M1155" s="26">
        <v>28038.838209477417</v>
      </c>
      <c r="N1155" s="26">
        <v>6127.4347905225841</v>
      </c>
    </row>
    <row r="1156" spans="1:14">
      <c r="A1156" s="21">
        <v>1</v>
      </c>
      <c r="B1156" s="36">
        <v>20</v>
      </c>
      <c r="C1156" s="37">
        <v>31.92</v>
      </c>
      <c r="D1156" s="37">
        <v>0</v>
      </c>
      <c r="E1156" s="37">
        <v>0</v>
      </c>
      <c r="F1156" s="37">
        <v>0</v>
      </c>
      <c r="G1156" s="37">
        <v>0</v>
      </c>
      <c r="H1156" s="37">
        <v>2261.5688</v>
      </c>
      <c r="I1156" s="42">
        <f>SUMPRODUCT($A$7:$G$7,Table7[[#This Row],[co-oif]:[southeast]])</f>
        <v>3575.4059619328773</v>
      </c>
      <c r="J1156" s="37">
        <f>ABS((Table7[[#This Row],[charges($)]]-Table7[[#This Row],[new charge]])/Table7[[#This Row],[charges($)]])</f>
        <v>0.58094061163776101</v>
      </c>
      <c r="L1156" s="26">
        <v>1122</v>
      </c>
      <c r="M1156" s="26">
        <v>12574.965505832317</v>
      </c>
      <c r="N1156" s="26">
        <v>-4227.8012058323166</v>
      </c>
    </row>
    <row r="1157" spans="1:14">
      <c r="A1157" s="21">
        <v>1</v>
      </c>
      <c r="B1157" s="34">
        <v>55</v>
      </c>
      <c r="C1157" s="35">
        <v>21.5</v>
      </c>
      <c r="D1157" s="35">
        <v>1</v>
      </c>
      <c r="E1157" s="35">
        <v>1</v>
      </c>
      <c r="F1157" s="35">
        <v>0</v>
      </c>
      <c r="G1157" s="35">
        <v>0</v>
      </c>
      <c r="H1157" s="35">
        <v>10791.96</v>
      </c>
      <c r="I1157" s="42">
        <f>SUMPRODUCT($A$7:$G$7,Table7[[#This Row],[co-oif]:[southeast]])</f>
        <v>9431.043036662446</v>
      </c>
      <c r="J1157" s="37">
        <f>ABS((Table7[[#This Row],[charges($)]]-Table7[[#This Row],[new charge]])/Table7[[#This Row],[charges($)]])</f>
        <v>0.12610470788786776</v>
      </c>
      <c r="L1157" s="26">
        <v>1123</v>
      </c>
      <c r="M1157" s="26">
        <v>38979.850315189717</v>
      </c>
      <c r="N1157" s="26">
        <v>7681.5920848102833</v>
      </c>
    </row>
    <row r="1158" spans="1:14">
      <c r="A1158" s="21">
        <v>1</v>
      </c>
      <c r="B1158" s="36">
        <v>42</v>
      </c>
      <c r="C1158" s="37">
        <v>34.1</v>
      </c>
      <c r="D1158" s="37">
        <v>0</v>
      </c>
      <c r="E1158" s="37">
        <v>1</v>
      </c>
      <c r="F1158" s="37">
        <v>0</v>
      </c>
      <c r="G1158" s="37">
        <v>0</v>
      </c>
      <c r="H1158" s="37">
        <v>5979.7309999999998</v>
      </c>
      <c r="I1158" s="42">
        <f>SUMPRODUCT($A$7:$G$7,Table7[[#This Row],[co-oif]:[southeast]])</f>
        <v>9828.7235822171951</v>
      </c>
      <c r="J1158" s="37">
        <f>ABS((Table7[[#This Row],[charges($)]]-Table7[[#This Row],[new charge]])/Table7[[#This Row],[charges($)]])</f>
        <v>0.64367319904811693</v>
      </c>
      <c r="L1158" s="26">
        <v>1124</v>
      </c>
      <c r="M1158" s="26">
        <v>6002.1656088989776</v>
      </c>
      <c r="N1158" s="26">
        <v>12901.325801101022</v>
      </c>
    </row>
    <row r="1159" spans="1:14">
      <c r="A1159" s="21">
        <v>1</v>
      </c>
      <c r="B1159" s="34">
        <v>18</v>
      </c>
      <c r="C1159" s="35">
        <v>30.305</v>
      </c>
      <c r="D1159" s="35">
        <v>0</v>
      </c>
      <c r="E1159" s="35">
        <v>0</v>
      </c>
      <c r="F1159" s="35">
        <v>0</v>
      </c>
      <c r="G1159" s="35">
        <v>0</v>
      </c>
      <c r="H1159" s="35">
        <v>2203.7359499999998</v>
      </c>
      <c r="I1159" s="42">
        <f>SUMPRODUCT($A$7:$G$7,Table7[[#This Row],[co-oif]:[southeast]])</f>
        <v>2522.0128444674574</v>
      </c>
      <c r="J1159" s="37">
        <f>ABS((Table7[[#This Row],[charges($)]]-Table7[[#This Row],[new charge]])/Table7[[#This Row],[charges($)]])</f>
        <v>0.14442605724495153</v>
      </c>
      <c r="L1159" s="26">
        <v>1125</v>
      </c>
      <c r="M1159" s="26">
        <v>32298.297811866862</v>
      </c>
      <c r="N1159" s="26">
        <v>8605.9016881331409</v>
      </c>
    </row>
    <row r="1160" spans="1:14">
      <c r="A1160" s="21">
        <v>1</v>
      </c>
      <c r="B1160" s="36">
        <v>58</v>
      </c>
      <c r="C1160" s="37">
        <v>36.479999999999997</v>
      </c>
      <c r="D1160" s="37">
        <v>0</v>
      </c>
      <c r="E1160" s="37">
        <v>0</v>
      </c>
      <c r="F1160" s="37">
        <v>0</v>
      </c>
      <c r="G1160" s="37">
        <v>0</v>
      </c>
      <c r="H1160" s="37">
        <v>12235.8392</v>
      </c>
      <c r="I1160" s="42">
        <f>SUMPRODUCT($A$7:$G$7,Table7[[#This Row],[co-oif]:[southeast]])</f>
        <v>14865.088050307129</v>
      </c>
      <c r="J1160" s="37">
        <f>ABS((Table7[[#This Row],[charges($)]]-Table7[[#This Row],[new charge]])/Table7[[#This Row],[charges($)]])</f>
        <v>0.21488095808803445</v>
      </c>
      <c r="L1160" s="26">
        <v>1126</v>
      </c>
      <c r="M1160" s="26">
        <v>12343.014804648254</v>
      </c>
      <c r="N1160" s="26">
        <v>1911.5933953517469</v>
      </c>
    </row>
    <row r="1161" spans="1:14">
      <c r="A1161" s="21">
        <v>1</v>
      </c>
      <c r="B1161" s="34">
        <v>43</v>
      </c>
      <c r="C1161" s="35">
        <v>32.56</v>
      </c>
      <c r="D1161" s="35">
        <v>3</v>
      </c>
      <c r="E1161" s="35">
        <v>0</v>
      </c>
      <c r="F1161" s="35">
        <v>1</v>
      </c>
      <c r="G1161" s="35">
        <v>1</v>
      </c>
      <c r="H1161" s="35">
        <v>40941.285400000001</v>
      </c>
      <c r="I1161" s="42">
        <f>SUMPRODUCT($A$7:$G$7,Table7[[#This Row],[co-oif]:[southeast]])</f>
        <v>34394.566414555396</v>
      </c>
      <c r="J1161" s="37">
        <f>ABS((Table7[[#This Row],[charges($)]]-Table7[[#This Row],[new charge]])/Table7[[#This Row],[charges($)]])</f>
        <v>0.15990506701200458</v>
      </c>
      <c r="L1161" s="26">
        <v>1127</v>
      </c>
      <c r="M1161" s="26">
        <v>11767.355533163225</v>
      </c>
      <c r="N1161" s="26">
        <v>-1552.7195331632247</v>
      </c>
    </row>
    <row r="1162" spans="1:14">
      <c r="A1162" s="21">
        <v>1</v>
      </c>
      <c r="B1162" s="36">
        <v>35</v>
      </c>
      <c r="C1162" s="37">
        <v>35.814999999999998</v>
      </c>
      <c r="D1162" s="37">
        <v>1</v>
      </c>
      <c r="E1162" s="37">
        <v>0</v>
      </c>
      <c r="F1162" s="37">
        <v>0</v>
      </c>
      <c r="G1162" s="37">
        <v>0</v>
      </c>
      <c r="H1162" s="37">
        <v>5630.4578499999998</v>
      </c>
      <c r="I1162" s="42">
        <f>SUMPRODUCT($A$7:$G$7,Table7[[#This Row],[co-oif]:[southeast]])</f>
        <v>9200.4901202479305</v>
      </c>
      <c r="J1162" s="37">
        <f>ABS((Table7[[#This Row],[charges($)]]-Table7[[#This Row],[new charge]])/Table7[[#This Row],[charges($)]])</f>
        <v>0.63405718777344733</v>
      </c>
      <c r="L1162" s="26">
        <v>1128</v>
      </c>
      <c r="M1162" s="26">
        <v>9105.4671940762528</v>
      </c>
      <c r="N1162" s="26">
        <v>-3268.9467940762524</v>
      </c>
    </row>
    <row r="1163" spans="1:14">
      <c r="A1163" s="21">
        <v>1</v>
      </c>
      <c r="B1163" s="34">
        <v>48</v>
      </c>
      <c r="C1163" s="35">
        <v>27.93</v>
      </c>
      <c r="D1163" s="35">
        <v>4</v>
      </c>
      <c r="E1163" s="35">
        <v>0</v>
      </c>
      <c r="F1163" s="35">
        <v>0</v>
      </c>
      <c r="G1163" s="35">
        <v>0</v>
      </c>
      <c r="H1163" s="35">
        <v>11015.1747</v>
      </c>
      <c r="I1163" s="42">
        <f>SUMPRODUCT($A$7:$G$7,Table7[[#This Row],[co-oif]:[southeast]])</f>
        <v>11315.401630178872</v>
      </c>
      <c r="J1163" s="37">
        <f>ABS((Table7[[#This Row],[charges($)]]-Table7[[#This Row],[new charge]])/Table7[[#This Row],[charges($)]])</f>
        <v>2.7255757475991085E-2</v>
      </c>
      <c r="L1163" s="26">
        <v>1129</v>
      </c>
      <c r="M1163" s="26">
        <v>7807.378851852277</v>
      </c>
      <c r="N1163" s="26">
        <v>6550.9855181477224</v>
      </c>
    </row>
    <row r="1164" spans="1:14">
      <c r="A1164" s="21">
        <v>1</v>
      </c>
      <c r="B1164" s="36">
        <v>36</v>
      </c>
      <c r="C1164" s="37">
        <v>22.135000000000002</v>
      </c>
      <c r="D1164" s="37">
        <v>3</v>
      </c>
      <c r="E1164" s="37">
        <v>0</v>
      </c>
      <c r="F1164" s="37">
        <v>0</v>
      </c>
      <c r="G1164" s="37">
        <v>0</v>
      </c>
      <c r="H1164" s="37">
        <v>7228.2156500000001</v>
      </c>
      <c r="I1164" s="42">
        <f>SUMPRODUCT($A$7:$G$7,Table7[[#This Row],[co-oif]:[southeast]])</f>
        <v>5826.8514570516672</v>
      </c>
      <c r="J1164" s="37">
        <f>ABS((Table7[[#This Row],[charges($)]]-Table7[[#This Row],[new charge]])/Table7[[#This Row],[charges($)]])</f>
        <v>0.19387415384436307</v>
      </c>
      <c r="L1164" s="26">
        <v>1130</v>
      </c>
      <c r="M1164" s="26">
        <v>-1130.0044391980082</v>
      </c>
      <c r="N1164" s="26">
        <v>2858.9014391980081</v>
      </c>
    </row>
    <row r="1165" spans="1:14">
      <c r="A1165" s="21">
        <v>1</v>
      </c>
      <c r="B1165" s="34">
        <v>19</v>
      </c>
      <c r="C1165" s="35">
        <v>44.88</v>
      </c>
      <c r="D1165" s="35">
        <v>0</v>
      </c>
      <c r="E1165" s="35">
        <v>1</v>
      </c>
      <c r="F1165" s="35">
        <v>1</v>
      </c>
      <c r="G1165" s="35">
        <v>1</v>
      </c>
      <c r="H1165" s="35">
        <v>39722.746200000001</v>
      </c>
      <c r="I1165" s="42">
        <f>SUMPRODUCT($A$7:$G$7,Table7[[#This Row],[co-oif]:[southeast]])</f>
        <v>30804.355863345801</v>
      </c>
      <c r="J1165" s="37">
        <f>ABS((Table7[[#This Row],[charges($)]]-Table7[[#This Row],[new charge]])/Table7[[#This Row],[charges($)]])</f>
        <v>0.22451595596515428</v>
      </c>
      <c r="L1165" s="26">
        <v>1131</v>
      </c>
      <c r="M1165" s="26">
        <v>7536.268119095861</v>
      </c>
      <c r="N1165" s="26">
        <v>1046.0341809041383</v>
      </c>
    </row>
    <row r="1166" spans="1:14">
      <c r="A1166" s="21">
        <v>1</v>
      </c>
      <c r="B1166" s="36">
        <v>23</v>
      </c>
      <c r="C1166" s="37">
        <v>23.18</v>
      </c>
      <c r="D1166" s="37">
        <v>2</v>
      </c>
      <c r="E1166" s="37">
        <v>0</v>
      </c>
      <c r="F1166" s="37">
        <v>0</v>
      </c>
      <c r="G1166" s="37">
        <v>0</v>
      </c>
      <c r="H1166" s="37">
        <v>14426.073850000001</v>
      </c>
      <c r="I1166" s="42">
        <f>SUMPRODUCT($A$7:$G$7,Table7[[#This Row],[co-oif]:[southeast]])</f>
        <v>2365.5878708253258</v>
      </c>
      <c r="J1166" s="37">
        <f>ABS((Table7[[#This Row],[charges($)]]-Table7[[#This Row],[new charge]])/Table7[[#This Row],[charges($)]])</f>
        <v>0.83601998052815141</v>
      </c>
      <c r="L1166" s="26">
        <v>1132</v>
      </c>
      <c r="M1166" s="26">
        <v>10852.124718405663</v>
      </c>
      <c r="N1166" s="26">
        <v>-7158.696718405663</v>
      </c>
    </row>
    <row r="1167" spans="1:14">
      <c r="A1167" s="21">
        <v>1</v>
      </c>
      <c r="B1167" s="34">
        <v>20</v>
      </c>
      <c r="C1167" s="35">
        <v>30.59</v>
      </c>
      <c r="D1167" s="35">
        <v>0</v>
      </c>
      <c r="E1167" s="35">
        <v>0</v>
      </c>
      <c r="F1167" s="35">
        <v>0</v>
      </c>
      <c r="G1167" s="35">
        <v>0</v>
      </c>
      <c r="H1167" s="35">
        <v>2459.7201</v>
      </c>
      <c r="I1167" s="42">
        <f>SUMPRODUCT($A$7:$G$7,Table7[[#This Row],[co-oif]:[southeast]])</f>
        <v>3131.2349800835609</v>
      </c>
      <c r="J1167" s="37">
        <f>ABS((Table7[[#This Row],[charges($)]]-Table7[[#This Row],[new charge]])/Table7[[#This Row],[charges($)]])</f>
        <v>0.27300459108479902</v>
      </c>
      <c r="L1167" s="26">
        <v>1133</v>
      </c>
      <c r="M1167" s="26">
        <v>15747.935609958917</v>
      </c>
      <c r="N1167" s="26">
        <v>4961.0847300410824</v>
      </c>
    </row>
    <row r="1168" spans="1:14">
      <c r="A1168" s="21">
        <v>1</v>
      </c>
      <c r="B1168" s="36">
        <v>32</v>
      </c>
      <c r="C1168" s="37">
        <v>41.1</v>
      </c>
      <c r="D1168" s="37">
        <v>0</v>
      </c>
      <c r="E1168" s="37">
        <v>0</v>
      </c>
      <c r="F1168" s="37">
        <v>0</v>
      </c>
      <c r="G1168" s="37">
        <v>0</v>
      </c>
      <c r="H1168" s="37">
        <v>3989.8409999999999</v>
      </c>
      <c r="I1168" s="42">
        <f>SUMPRODUCT($A$7:$G$7,Table7[[#This Row],[co-oif]:[southeast]])</f>
        <v>9725.4434631591157</v>
      </c>
      <c r="J1168" s="37">
        <f>ABS((Table7[[#This Row],[charges($)]]-Table7[[#This Row],[new charge]])/Table7[[#This Row],[charges($)]])</f>
        <v>1.4375516375612751</v>
      </c>
      <c r="L1168" s="26">
        <v>1134</v>
      </c>
      <c r="M1168" s="26">
        <v>7263.198879417705</v>
      </c>
      <c r="N1168" s="26">
        <v>2727.8387705822952</v>
      </c>
    </row>
    <row r="1169" spans="1:14">
      <c r="A1169" s="21">
        <v>1</v>
      </c>
      <c r="B1169" s="34">
        <v>43</v>
      </c>
      <c r="C1169" s="35">
        <v>34.58</v>
      </c>
      <c r="D1169" s="35">
        <v>1</v>
      </c>
      <c r="E1169" s="35">
        <v>0</v>
      </c>
      <c r="F1169" s="35">
        <v>0</v>
      </c>
      <c r="G1169" s="35">
        <v>0</v>
      </c>
      <c r="H1169" s="35">
        <v>7727.2532000000001</v>
      </c>
      <c r="I1169" s="42">
        <f>SUMPRODUCT($A$7:$G$7,Table7[[#This Row],[co-oif]:[southeast]])</f>
        <v>10844.216195124278</v>
      </c>
      <c r="J1169" s="37">
        <f>ABS((Table7[[#This Row],[charges($)]]-Table7[[#This Row],[new charge]])/Table7[[#This Row],[charges($)]])</f>
        <v>0.40337270106850875</v>
      </c>
      <c r="L1169" s="26">
        <v>1135</v>
      </c>
      <c r="M1169" s="26">
        <v>6136.9154252891194</v>
      </c>
      <c r="N1169" s="26">
        <v>13536.420304710879</v>
      </c>
    </row>
    <row r="1170" spans="1:14">
      <c r="A1170" s="21">
        <v>1</v>
      </c>
      <c r="B1170" s="36">
        <v>34</v>
      </c>
      <c r="C1170" s="37">
        <v>42.13</v>
      </c>
      <c r="D1170" s="37">
        <v>2</v>
      </c>
      <c r="E1170" s="37">
        <v>1</v>
      </c>
      <c r="F1170" s="37">
        <v>0</v>
      </c>
      <c r="G1170" s="37">
        <v>1</v>
      </c>
      <c r="H1170" s="37">
        <v>5124.1886999999997</v>
      </c>
      <c r="I1170" s="42">
        <f>SUMPRODUCT($A$7:$G$7,Table7[[#This Row],[co-oif]:[southeast]])</f>
        <v>10813.203720019628</v>
      </c>
      <c r="J1170" s="37">
        <f>ABS((Table7[[#This Row],[charges($)]]-Table7[[#This Row],[new charge]])/Table7[[#This Row],[charges($)]])</f>
        <v>1.1102274629385973</v>
      </c>
      <c r="L1170" s="26">
        <v>1136</v>
      </c>
      <c r="M1170" s="26">
        <v>11423.919351912338</v>
      </c>
      <c r="N1170" s="26">
        <v>-338.33255191233911</v>
      </c>
    </row>
    <row r="1171" spans="1:14">
      <c r="A1171" s="21">
        <v>1</v>
      </c>
      <c r="B1171" s="34">
        <v>30</v>
      </c>
      <c r="C1171" s="35">
        <v>38.83</v>
      </c>
      <c r="D1171" s="35">
        <v>1</v>
      </c>
      <c r="E1171" s="35">
        <v>1</v>
      </c>
      <c r="F1171" s="35">
        <v>0</v>
      </c>
      <c r="G1171" s="35">
        <v>1</v>
      </c>
      <c r="H1171" s="35">
        <v>18963.171920000001</v>
      </c>
      <c r="I1171" s="42">
        <f>SUMPRODUCT($A$7:$G$7,Table7[[#This Row],[co-oif]:[southeast]])</f>
        <v>8214.0621498123437</v>
      </c>
      <c r="J1171" s="37">
        <f>ABS((Table7[[#This Row],[charges($)]]-Table7[[#This Row],[new charge]])/Table7[[#This Row],[charges($)]])</f>
        <v>0.56684133938852443</v>
      </c>
      <c r="L1171" s="26">
        <v>1137</v>
      </c>
      <c r="M1171" s="26">
        <v>7901.8705929849757</v>
      </c>
      <c r="N1171" s="26">
        <v>-278.35259298497567</v>
      </c>
    </row>
    <row r="1172" spans="1:14">
      <c r="A1172" s="21">
        <v>1</v>
      </c>
      <c r="B1172" s="36">
        <v>18</v>
      </c>
      <c r="C1172" s="37">
        <v>28.215</v>
      </c>
      <c r="D1172" s="37">
        <v>0</v>
      </c>
      <c r="E1172" s="37">
        <v>0</v>
      </c>
      <c r="F1172" s="37">
        <v>0</v>
      </c>
      <c r="G1172" s="37">
        <v>0</v>
      </c>
      <c r="H1172" s="37">
        <v>2200.8308499999998</v>
      </c>
      <c r="I1172" s="42">
        <f>SUMPRODUCT($A$7:$G$7,Table7[[#This Row],[co-oif]:[southeast]])</f>
        <v>1824.0298729899587</v>
      </c>
      <c r="J1172" s="37">
        <f>ABS((Table7[[#This Row],[charges($)]]-Table7[[#This Row],[new charge]])/Table7[[#This Row],[charges($)]])</f>
        <v>0.17120851291685646</v>
      </c>
      <c r="L1172" s="26">
        <v>1138</v>
      </c>
      <c r="M1172" s="26">
        <v>1881.4310126901755</v>
      </c>
      <c r="N1172" s="26">
        <v>1294.8566873098243</v>
      </c>
    </row>
    <row r="1173" spans="1:14">
      <c r="A1173" s="21">
        <v>1</v>
      </c>
      <c r="B1173" s="34">
        <v>41</v>
      </c>
      <c r="C1173" s="35">
        <v>28.31</v>
      </c>
      <c r="D1173" s="35">
        <v>1</v>
      </c>
      <c r="E1173" s="35">
        <v>0</v>
      </c>
      <c r="F1173" s="35">
        <v>0</v>
      </c>
      <c r="G1173" s="35">
        <v>0</v>
      </c>
      <c r="H1173" s="35">
        <v>7153.5538999999999</v>
      </c>
      <c r="I1173" s="42">
        <f>SUMPRODUCT($A$7:$G$7,Table7[[#This Row],[co-oif]:[southeast]])</f>
        <v>8236.2246411862507</v>
      </c>
      <c r="J1173" s="37">
        <f>ABS((Table7[[#This Row],[charges($)]]-Table7[[#This Row],[new charge]])/Table7[[#This Row],[charges($)]])</f>
        <v>0.15134725429080095</v>
      </c>
      <c r="L1173" s="26">
        <v>1139</v>
      </c>
      <c r="M1173" s="26">
        <v>5650.7444162470711</v>
      </c>
      <c r="N1173" s="26">
        <v>-1946.3899162470711</v>
      </c>
    </row>
    <row r="1174" spans="1:14">
      <c r="A1174" s="21">
        <v>1</v>
      </c>
      <c r="B1174" s="36">
        <v>35</v>
      </c>
      <c r="C1174" s="37">
        <v>26.125</v>
      </c>
      <c r="D1174" s="37">
        <v>0</v>
      </c>
      <c r="E1174" s="37">
        <v>0</v>
      </c>
      <c r="F1174" s="37">
        <v>0</v>
      </c>
      <c r="G1174" s="37">
        <v>0</v>
      </c>
      <c r="H1174" s="37">
        <v>5227.9887500000004</v>
      </c>
      <c r="I1174" s="42">
        <f>SUMPRODUCT($A$7:$G$7,Table7[[#This Row],[co-oif]:[southeast]])</f>
        <v>5495.4093373095111</v>
      </c>
      <c r="J1174" s="37">
        <f>ABS((Table7[[#This Row],[charges($)]]-Table7[[#This Row],[new charge]])/Table7[[#This Row],[charges($)]])</f>
        <v>5.1151714377639136E-2</v>
      </c>
      <c r="L1174" s="26">
        <v>1140</v>
      </c>
      <c r="M1174" s="26">
        <v>27374.772757696239</v>
      </c>
      <c r="N1174" s="26">
        <v>9523.9603223037593</v>
      </c>
    </row>
    <row r="1175" spans="1:14">
      <c r="A1175" s="21">
        <v>1</v>
      </c>
      <c r="B1175" s="34">
        <v>57</v>
      </c>
      <c r="C1175" s="35">
        <v>40.369999999999997</v>
      </c>
      <c r="D1175" s="35">
        <v>0</v>
      </c>
      <c r="E1175" s="35">
        <v>1</v>
      </c>
      <c r="F1175" s="35">
        <v>0</v>
      </c>
      <c r="G1175" s="35">
        <v>1</v>
      </c>
      <c r="H1175" s="35">
        <v>10982.5013</v>
      </c>
      <c r="I1175" s="42">
        <f>SUMPRODUCT($A$7:$G$7,Table7[[#This Row],[co-oif]:[southeast]])</f>
        <v>15198.963110099268</v>
      </c>
      <c r="J1175" s="37">
        <f>ABS((Table7[[#This Row],[charges($)]]-Table7[[#This Row],[new charge]])/Table7[[#This Row],[charges($)]])</f>
        <v>0.38392545513281828</v>
      </c>
      <c r="L1175" s="26">
        <v>1141</v>
      </c>
      <c r="M1175" s="26">
        <v>12766.713410991908</v>
      </c>
      <c r="N1175" s="26">
        <v>-3718.6861109919082</v>
      </c>
    </row>
    <row r="1176" spans="1:14">
      <c r="A1176" s="21">
        <v>1</v>
      </c>
      <c r="B1176" s="36">
        <v>29</v>
      </c>
      <c r="C1176" s="37">
        <v>24.6</v>
      </c>
      <c r="D1176" s="37">
        <v>2</v>
      </c>
      <c r="E1176" s="37">
        <v>0</v>
      </c>
      <c r="F1176" s="37">
        <v>0</v>
      </c>
      <c r="G1176" s="37">
        <v>0</v>
      </c>
      <c r="H1176" s="37">
        <v>4529.4769999999999</v>
      </c>
      <c r="I1176" s="42">
        <f>SUMPRODUCT($A$7:$G$7,Table7[[#This Row],[co-oif]:[southeast]])</f>
        <v>4381.9434541735327</v>
      </c>
      <c r="J1176" s="37">
        <f>ABS((Table7[[#This Row],[charges($)]]-Table7[[#This Row],[new charge]])/Table7[[#This Row],[charges($)]])</f>
        <v>3.2571872166801415E-2</v>
      </c>
      <c r="L1176" s="26">
        <v>1142</v>
      </c>
      <c r="M1176" s="26">
        <v>10606.882360366708</v>
      </c>
      <c r="N1176" s="26">
        <v>-2652.365360366708</v>
      </c>
    </row>
    <row r="1177" spans="1:14">
      <c r="A1177" s="21">
        <v>1</v>
      </c>
      <c r="B1177" s="34">
        <v>32</v>
      </c>
      <c r="C1177" s="35">
        <v>35.200000000000003</v>
      </c>
      <c r="D1177" s="35">
        <v>2</v>
      </c>
      <c r="E1177" s="35">
        <v>1</v>
      </c>
      <c r="F1177" s="35">
        <v>0</v>
      </c>
      <c r="G1177" s="35">
        <v>0</v>
      </c>
      <c r="H1177" s="35">
        <v>4670.6400000000003</v>
      </c>
      <c r="I1177" s="42">
        <f>SUMPRODUCT($A$7:$G$7,Table7[[#This Row],[co-oif]:[southeast]])</f>
        <v>8563.8256737201136</v>
      </c>
      <c r="J1177" s="37">
        <f>ABS((Table7[[#This Row],[charges($)]]-Table7[[#This Row],[new charge]])/Table7[[#This Row],[charges($)]])</f>
        <v>0.83354436944832255</v>
      </c>
      <c r="L1177" s="26">
        <v>1143</v>
      </c>
      <c r="M1177" s="26">
        <v>8863.2792127914036</v>
      </c>
      <c r="N1177" s="26">
        <v>18254.714567208597</v>
      </c>
    </row>
    <row r="1178" spans="1:14">
      <c r="A1178" s="21">
        <v>1</v>
      </c>
      <c r="B1178" s="36">
        <v>37</v>
      </c>
      <c r="C1178" s="37">
        <v>34.104999999999997</v>
      </c>
      <c r="D1178" s="37">
        <v>1</v>
      </c>
      <c r="E1178" s="37">
        <v>0</v>
      </c>
      <c r="F1178" s="37">
        <v>0</v>
      </c>
      <c r="G1178" s="37">
        <v>0</v>
      </c>
      <c r="H1178" s="37">
        <v>6112.3529500000004</v>
      </c>
      <c r="I1178" s="42">
        <f>SUMPRODUCT($A$7:$G$7,Table7[[#This Row],[co-oif]:[southeast]])</f>
        <v>9143.4557830900576</v>
      </c>
      <c r="J1178" s="37">
        <f>ABS((Table7[[#This Row],[charges($)]]-Table7[[#This Row],[new charge]])/Table7[[#This Row],[charges($)]])</f>
        <v>0.49589787400775948</v>
      </c>
      <c r="L1178" s="26">
        <v>1144</v>
      </c>
      <c r="M1178" s="26">
        <v>8828.8111365993991</v>
      </c>
      <c r="N1178" s="26">
        <v>-2490.735536599399</v>
      </c>
    </row>
    <row r="1179" spans="1:14">
      <c r="A1179" s="21">
        <v>1</v>
      </c>
      <c r="B1179" s="34">
        <v>18</v>
      </c>
      <c r="C1179" s="35">
        <v>27.36</v>
      </c>
      <c r="D1179" s="35">
        <v>1</v>
      </c>
      <c r="E1179" s="35">
        <v>1</v>
      </c>
      <c r="F1179" s="35">
        <v>1</v>
      </c>
      <c r="G1179" s="35">
        <v>0</v>
      </c>
      <c r="H1179" s="35">
        <v>17178.682400000002</v>
      </c>
      <c r="I1179" s="42">
        <f>SUMPRODUCT($A$7:$G$7,Table7[[#This Row],[co-oif]:[southeast]])</f>
        <v>25744.307354396013</v>
      </c>
      <c r="J1179" s="37">
        <f>ABS((Table7[[#This Row],[charges($)]]-Table7[[#This Row],[new charge]])/Table7[[#This Row],[charges($)]])</f>
        <v>0.49861943744859094</v>
      </c>
      <c r="L1179" s="26">
        <v>1145</v>
      </c>
      <c r="M1179" s="26">
        <v>12221.716310951868</v>
      </c>
      <c r="N1179" s="26">
        <v>-2591.319310951867</v>
      </c>
    </row>
    <row r="1180" spans="1:14">
      <c r="A1180" s="21">
        <v>1</v>
      </c>
      <c r="B1180" s="36">
        <v>43</v>
      </c>
      <c r="C1180" s="37">
        <v>26.7</v>
      </c>
      <c r="D1180" s="37">
        <v>2</v>
      </c>
      <c r="E1180" s="37">
        <v>0</v>
      </c>
      <c r="F1180" s="37">
        <v>1</v>
      </c>
      <c r="G1180" s="37">
        <v>0</v>
      </c>
      <c r="H1180" s="37">
        <v>22478.6</v>
      </c>
      <c r="I1180" s="42">
        <f>SUMPRODUCT($A$7:$G$7,Table7[[#This Row],[co-oif]:[southeast]])</f>
        <v>32547.593656927245</v>
      </c>
      <c r="J1180" s="37">
        <f>ABS((Table7[[#This Row],[charges($)]]-Table7[[#This Row],[new charge]])/Table7[[#This Row],[charges($)]])</f>
        <v>0.44793686692797807</v>
      </c>
      <c r="L1180" s="26">
        <v>1146</v>
      </c>
      <c r="M1180" s="26">
        <v>13363.369359154131</v>
      </c>
      <c r="N1180" s="26">
        <v>-2074.260109154131</v>
      </c>
    </row>
    <row r="1181" spans="1:14">
      <c r="A1181" s="21">
        <v>1</v>
      </c>
      <c r="B1181" s="34">
        <v>56</v>
      </c>
      <c r="C1181" s="35">
        <v>41.91</v>
      </c>
      <c r="D1181" s="35">
        <v>0</v>
      </c>
      <c r="E1181" s="35">
        <v>0</v>
      </c>
      <c r="F1181" s="35">
        <v>0</v>
      </c>
      <c r="G1181" s="35">
        <v>1</v>
      </c>
      <c r="H1181" s="35">
        <v>11093.6229</v>
      </c>
      <c r="I1181" s="42">
        <f>SUMPRODUCT($A$7:$G$7,Table7[[#This Row],[co-oif]:[southeast]])</f>
        <v>15585.436101224164</v>
      </c>
      <c r="J1181" s="37">
        <f>ABS((Table7[[#This Row],[charges($)]]-Table7[[#This Row],[new charge]])/Table7[[#This Row],[charges($)]])</f>
        <v>0.40490047676166852</v>
      </c>
      <c r="L1181" s="26">
        <v>1147</v>
      </c>
      <c r="M1181" s="26">
        <v>37886.984373540115</v>
      </c>
      <c r="N1181" s="26">
        <v>14703.845016459883</v>
      </c>
    </row>
    <row r="1182" spans="1:14">
      <c r="A1182" s="21">
        <v>1</v>
      </c>
      <c r="B1182" s="36">
        <v>38</v>
      </c>
      <c r="C1182" s="37">
        <v>29.26</v>
      </c>
      <c r="D1182" s="37">
        <v>2</v>
      </c>
      <c r="E1182" s="37">
        <v>1</v>
      </c>
      <c r="F1182" s="37">
        <v>0</v>
      </c>
      <c r="G1182" s="37">
        <v>0</v>
      </c>
      <c r="H1182" s="37">
        <v>6457.8433999999997</v>
      </c>
      <c r="I1182" s="42">
        <f>SUMPRODUCT($A$7:$G$7,Table7[[#This Row],[co-oif]:[southeast]])</f>
        <v>8122.2125154059358</v>
      </c>
      <c r="J1182" s="37">
        <f>ABS((Table7[[#This Row],[charges($)]]-Table7[[#This Row],[new charge]])/Table7[[#This Row],[charges($)]])</f>
        <v>0.25772831769285953</v>
      </c>
      <c r="L1182" s="26">
        <v>1148</v>
      </c>
      <c r="M1182" s="26">
        <v>3575.4059619328773</v>
      </c>
      <c r="N1182" s="26">
        <v>-1313.8371619328773</v>
      </c>
    </row>
    <row r="1183" spans="1:14">
      <c r="A1183" s="21">
        <v>1</v>
      </c>
      <c r="B1183" s="34">
        <v>29</v>
      </c>
      <c r="C1183" s="35">
        <v>32.11</v>
      </c>
      <c r="D1183" s="35">
        <v>2</v>
      </c>
      <c r="E1183" s="35">
        <v>1</v>
      </c>
      <c r="F1183" s="35">
        <v>0</v>
      </c>
      <c r="G1183" s="35">
        <v>0</v>
      </c>
      <c r="H1183" s="35">
        <v>4433.9159</v>
      </c>
      <c r="I1183" s="42">
        <f>SUMPRODUCT($A$7:$G$7,Table7[[#This Row],[co-oif]:[southeast]])</f>
        <v>6760.8155987367054</v>
      </c>
      <c r="J1183" s="37">
        <f>ABS((Table7[[#This Row],[charges($)]]-Table7[[#This Row],[new charge]])/Table7[[#This Row],[charges($)]])</f>
        <v>0.52479563239724625</v>
      </c>
      <c r="L1183" s="26">
        <v>1149</v>
      </c>
      <c r="M1183" s="26">
        <v>9431.043036662446</v>
      </c>
      <c r="N1183" s="26">
        <v>1360.9169633375532</v>
      </c>
    </row>
    <row r="1184" spans="1:14">
      <c r="A1184" s="21">
        <v>1</v>
      </c>
      <c r="B1184" s="36">
        <v>22</v>
      </c>
      <c r="C1184" s="37">
        <v>27.1</v>
      </c>
      <c r="D1184" s="37">
        <v>0</v>
      </c>
      <c r="E1184" s="37">
        <v>0</v>
      </c>
      <c r="F1184" s="37">
        <v>0</v>
      </c>
      <c r="G1184" s="37">
        <v>0</v>
      </c>
      <c r="H1184" s="37">
        <v>2154.3609999999999</v>
      </c>
      <c r="I1184" s="42">
        <f>SUMPRODUCT($A$7:$G$7,Table7[[#This Row],[co-oif]:[southeast]])</f>
        <v>2479.7462461649502</v>
      </c>
      <c r="J1184" s="37">
        <f>ABS((Table7[[#This Row],[charges($)]]-Table7[[#This Row],[new charge]])/Table7[[#This Row],[charges($)]])</f>
        <v>0.1510356185267698</v>
      </c>
      <c r="L1184" s="26">
        <v>1150</v>
      </c>
      <c r="M1184" s="26">
        <v>9828.7235822171951</v>
      </c>
      <c r="N1184" s="26">
        <v>-3848.9925822171954</v>
      </c>
    </row>
    <row r="1185" spans="1:14">
      <c r="A1185" s="21">
        <v>1</v>
      </c>
      <c r="B1185" s="34">
        <v>52</v>
      </c>
      <c r="C1185" s="35">
        <v>24.13</v>
      </c>
      <c r="D1185" s="35">
        <v>1</v>
      </c>
      <c r="E1185" s="35">
        <v>0</v>
      </c>
      <c r="F1185" s="35">
        <v>1</v>
      </c>
      <c r="G1185" s="35">
        <v>0</v>
      </c>
      <c r="H1185" s="35">
        <v>23887.662700000001</v>
      </c>
      <c r="I1185" s="42">
        <f>SUMPRODUCT($A$7:$G$7,Table7[[#This Row],[co-oif]:[southeast]])</f>
        <v>33533.522338806688</v>
      </c>
      <c r="J1185" s="37">
        <f>ABS((Table7[[#This Row],[charges($)]]-Table7[[#This Row],[new charge]])/Table7[[#This Row],[charges($)]])</f>
        <v>0.40380089755732723</v>
      </c>
      <c r="L1185" s="26">
        <v>1151</v>
      </c>
      <c r="M1185" s="26">
        <v>2522.0128444674574</v>
      </c>
      <c r="N1185" s="26">
        <v>-318.27689446745762</v>
      </c>
    </row>
    <row r="1186" spans="1:14">
      <c r="A1186" s="21">
        <v>1</v>
      </c>
      <c r="B1186" s="36">
        <v>40</v>
      </c>
      <c r="C1186" s="37">
        <v>27.4</v>
      </c>
      <c r="D1186" s="37">
        <v>1</v>
      </c>
      <c r="E1186" s="37">
        <v>0</v>
      </c>
      <c r="F1186" s="37">
        <v>0</v>
      </c>
      <c r="G1186" s="37">
        <v>0</v>
      </c>
      <c r="H1186" s="37">
        <v>6496.8860000000004</v>
      </c>
      <c r="I1186" s="42">
        <f>SUMPRODUCT($A$7:$G$7,Table7[[#This Row],[co-oif]:[southeast]])</f>
        <v>7675.2968601681596</v>
      </c>
      <c r="J1186" s="37">
        <f>ABS((Table7[[#This Row],[charges($)]]-Table7[[#This Row],[new charge]])/Table7[[#This Row],[charges($)]])</f>
        <v>0.18138087387837173</v>
      </c>
      <c r="L1186" s="26">
        <v>1152</v>
      </c>
      <c r="M1186" s="26">
        <v>14865.088050307129</v>
      </c>
      <c r="N1186" s="26">
        <v>-2629.248850307129</v>
      </c>
    </row>
    <row r="1187" spans="1:14">
      <c r="A1187" s="21">
        <v>1</v>
      </c>
      <c r="B1187" s="34">
        <v>23</v>
      </c>
      <c r="C1187" s="35">
        <v>34.865000000000002</v>
      </c>
      <c r="D1187" s="35">
        <v>0</v>
      </c>
      <c r="E1187" s="35">
        <v>0</v>
      </c>
      <c r="F1187" s="35">
        <v>0</v>
      </c>
      <c r="G1187" s="35">
        <v>0</v>
      </c>
      <c r="H1187" s="35">
        <v>2899.4893499999998</v>
      </c>
      <c r="I1187" s="42">
        <f>SUMPRODUCT($A$7:$G$7,Table7[[#This Row],[co-oif]:[southeast]])</f>
        <v>5329.9913810003809</v>
      </c>
      <c r="J1187" s="37">
        <f>ABS((Table7[[#This Row],[charges($)]]-Table7[[#This Row],[new charge]])/Table7[[#This Row],[charges($)]])</f>
        <v>0.83825175319246514</v>
      </c>
      <c r="L1187" s="26">
        <v>1153</v>
      </c>
      <c r="M1187" s="26">
        <v>34394.566414555396</v>
      </c>
      <c r="N1187" s="26">
        <v>6546.7189854446042</v>
      </c>
    </row>
    <row r="1188" spans="1:14">
      <c r="A1188" s="21">
        <v>1</v>
      </c>
      <c r="B1188" s="36">
        <v>31</v>
      </c>
      <c r="C1188" s="37">
        <v>29.81</v>
      </c>
      <c r="D1188" s="37">
        <v>0</v>
      </c>
      <c r="E1188" s="37">
        <v>1</v>
      </c>
      <c r="F1188" s="37">
        <v>1</v>
      </c>
      <c r="G1188" s="37">
        <v>1</v>
      </c>
      <c r="H1188" s="37">
        <v>19350.368900000001</v>
      </c>
      <c r="I1188" s="42">
        <f>SUMPRODUCT($A$7:$G$7,Table7[[#This Row],[co-oif]:[southeast]])</f>
        <v>28855.787116567582</v>
      </c>
      <c r="J1188" s="37">
        <f>ABS((Table7[[#This Row],[charges($)]]-Table7[[#This Row],[new charge]])/Table7[[#This Row],[charges($)]])</f>
        <v>0.49122671850290051</v>
      </c>
      <c r="L1188" s="26">
        <v>1154</v>
      </c>
      <c r="M1188" s="26">
        <v>9200.4901202479305</v>
      </c>
      <c r="N1188" s="26">
        <v>-3570.0322702479307</v>
      </c>
    </row>
    <row r="1189" spans="1:14">
      <c r="A1189" s="21">
        <v>1</v>
      </c>
      <c r="B1189" s="34">
        <v>42</v>
      </c>
      <c r="C1189" s="35">
        <v>41.325000000000003</v>
      </c>
      <c r="D1189" s="35">
        <v>1</v>
      </c>
      <c r="E1189" s="35">
        <v>0</v>
      </c>
      <c r="F1189" s="35">
        <v>0</v>
      </c>
      <c r="G1189" s="35">
        <v>0</v>
      </c>
      <c r="H1189" s="35">
        <v>7650.7737500000003</v>
      </c>
      <c r="I1189" s="42">
        <f>SUMPRODUCT($A$7:$G$7,Table7[[#This Row],[co-oif]:[southeast]])</f>
        <v>12839.776283321617</v>
      </c>
      <c r="J1189" s="37">
        <f>ABS((Table7[[#This Row],[charges($)]]-Table7[[#This Row],[new charge]])/Table7[[#This Row],[charges($)]])</f>
        <v>0.67823238575335154</v>
      </c>
      <c r="L1189" s="26">
        <v>1155</v>
      </c>
      <c r="M1189" s="26">
        <v>11315.401630178872</v>
      </c>
      <c r="N1189" s="26">
        <v>-300.22693017887286</v>
      </c>
    </row>
    <row r="1190" spans="1:14">
      <c r="A1190" s="21">
        <v>1</v>
      </c>
      <c r="B1190" s="36">
        <v>24</v>
      </c>
      <c r="C1190" s="37">
        <v>29.925000000000001</v>
      </c>
      <c r="D1190" s="37">
        <v>0</v>
      </c>
      <c r="E1190" s="37">
        <v>0</v>
      </c>
      <c r="F1190" s="37">
        <v>0</v>
      </c>
      <c r="G1190" s="37">
        <v>0</v>
      </c>
      <c r="H1190" s="37">
        <v>2850.6837500000001</v>
      </c>
      <c r="I1190" s="42">
        <f>SUMPRODUCT($A$7:$G$7,Table7[[#This Row],[co-oif]:[southeast]])</f>
        <v>3937.2347681699721</v>
      </c>
      <c r="J1190" s="37">
        <f>ABS((Table7[[#This Row],[charges($)]]-Table7[[#This Row],[new charge]])/Table7[[#This Row],[charges($)]])</f>
        <v>0.38115452763568458</v>
      </c>
      <c r="L1190" s="26">
        <v>1156</v>
      </c>
      <c r="M1190" s="26">
        <v>5826.8514570516672</v>
      </c>
      <c r="N1190" s="26">
        <v>1401.3641929483329</v>
      </c>
    </row>
    <row r="1191" spans="1:14">
      <c r="A1191" s="21">
        <v>1</v>
      </c>
      <c r="B1191" s="34">
        <v>25</v>
      </c>
      <c r="C1191" s="35">
        <v>30.3</v>
      </c>
      <c r="D1191" s="35">
        <v>0</v>
      </c>
      <c r="E1191" s="35">
        <v>0</v>
      </c>
      <c r="F1191" s="35">
        <v>0</v>
      </c>
      <c r="G1191" s="35">
        <v>0</v>
      </c>
      <c r="H1191" s="35">
        <v>2632.9920000000002</v>
      </c>
      <c r="I1191" s="42">
        <f>SUMPRODUCT($A$7:$G$7,Table7[[#This Row],[co-oif]:[southeast]])</f>
        <v>4319.4922670155929</v>
      </c>
      <c r="J1191" s="37">
        <f>ABS((Table7[[#This Row],[charges($)]]-Table7[[#This Row],[new charge]])/Table7[[#This Row],[charges($)]])</f>
        <v>0.64052616453661559</v>
      </c>
      <c r="L1191" s="26">
        <v>1157</v>
      </c>
      <c r="M1191" s="26">
        <v>30804.355863345801</v>
      </c>
      <c r="N1191" s="26">
        <v>8918.3903366541999</v>
      </c>
    </row>
    <row r="1192" spans="1:14">
      <c r="A1192" s="21">
        <v>1</v>
      </c>
      <c r="B1192" s="36">
        <v>48</v>
      </c>
      <c r="C1192" s="37">
        <v>27.36</v>
      </c>
      <c r="D1192" s="37">
        <v>1</v>
      </c>
      <c r="E1192" s="37">
        <v>0</v>
      </c>
      <c r="F1192" s="37">
        <v>0</v>
      </c>
      <c r="G1192" s="37">
        <v>0</v>
      </c>
      <c r="H1192" s="37">
        <v>9447.3824000000004</v>
      </c>
      <c r="I1192" s="42">
        <f>SUMPRODUCT($A$7:$G$7,Table7[[#This Row],[co-oif]:[southeast]])</f>
        <v>9718.1088924203978</v>
      </c>
      <c r="J1192" s="37">
        <f>ABS((Table7[[#This Row],[charges($)]]-Table7[[#This Row],[new charge]])/Table7[[#This Row],[charges($)]])</f>
        <v>2.8656243704118223E-2</v>
      </c>
      <c r="L1192" s="26">
        <v>1158</v>
      </c>
      <c r="M1192" s="26">
        <v>2365.5878708253258</v>
      </c>
      <c r="N1192" s="26">
        <v>12060.485979174675</v>
      </c>
    </row>
    <row r="1193" spans="1:14">
      <c r="A1193" s="21">
        <v>1</v>
      </c>
      <c r="B1193" s="34">
        <v>23</v>
      </c>
      <c r="C1193" s="35">
        <v>28.49</v>
      </c>
      <c r="D1193" s="35">
        <v>1</v>
      </c>
      <c r="E1193" s="35">
        <v>0</v>
      </c>
      <c r="F1193" s="35">
        <v>1</v>
      </c>
      <c r="G1193" s="35">
        <v>1</v>
      </c>
      <c r="H1193" s="35">
        <v>18328.238099999999</v>
      </c>
      <c r="I1193" s="42">
        <f>SUMPRODUCT($A$7:$G$7,Table7[[#This Row],[co-oif]:[southeast]])</f>
        <v>26956.954192054065</v>
      </c>
      <c r="J1193" s="37">
        <f>ABS((Table7[[#This Row],[charges($)]]-Table7[[#This Row],[new charge]])/Table7[[#This Row],[charges($)]])</f>
        <v>0.47078808366495778</v>
      </c>
      <c r="L1193" s="26">
        <v>1159</v>
      </c>
      <c r="M1193" s="26">
        <v>3131.2349800835609</v>
      </c>
      <c r="N1193" s="26">
        <v>-671.51488008356091</v>
      </c>
    </row>
    <row r="1194" spans="1:14">
      <c r="A1194" s="21">
        <v>1</v>
      </c>
      <c r="B1194" s="36">
        <v>45</v>
      </c>
      <c r="C1194" s="37">
        <v>23.56</v>
      </c>
      <c r="D1194" s="37">
        <v>2</v>
      </c>
      <c r="E1194" s="37">
        <v>1</v>
      </c>
      <c r="F1194" s="37">
        <v>0</v>
      </c>
      <c r="G1194" s="37">
        <v>0</v>
      </c>
      <c r="H1194" s="37">
        <v>8603.8233999999993</v>
      </c>
      <c r="I1194" s="42">
        <f>SUMPRODUCT($A$7:$G$7,Table7[[#This Row],[co-oif]:[southeast]])</f>
        <v>8017.7718314639515</v>
      </c>
      <c r="J1194" s="37">
        <f>ABS((Table7[[#This Row],[charges($)]]-Table7[[#This Row],[new charge]])/Table7[[#This Row],[charges($)]])</f>
        <v>6.8115248452920121E-2</v>
      </c>
      <c r="L1194" s="26">
        <v>1160</v>
      </c>
      <c r="M1194" s="26">
        <v>9725.4434631591157</v>
      </c>
      <c r="N1194" s="26">
        <v>-5735.6024631591154</v>
      </c>
    </row>
    <row r="1195" spans="1:14">
      <c r="A1195" s="21">
        <v>1</v>
      </c>
      <c r="B1195" s="34">
        <v>20</v>
      </c>
      <c r="C1195" s="35">
        <v>35.625</v>
      </c>
      <c r="D1195" s="35">
        <v>3</v>
      </c>
      <c r="E1195" s="35">
        <v>1</v>
      </c>
      <c r="F1195" s="35">
        <v>1</v>
      </c>
      <c r="G1195" s="35">
        <v>0</v>
      </c>
      <c r="H1195" s="35">
        <v>37465.34375</v>
      </c>
      <c r="I1195" s="42">
        <f>SUMPRODUCT($A$7:$G$7,Table7[[#This Row],[co-oif]:[southeast]])</f>
        <v>29956.511211466241</v>
      </c>
      <c r="J1195" s="37">
        <f>ABS((Table7[[#This Row],[charges($)]]-Table7[[#This Row],[new charge]])/Table7[[#This Row],[charges($)]])</f>
        <v>0.20042075654340577</v>
      </c>
      <c r="L1195" s="26">
        <v>1161</v>
      </c>
      <c r="M1195" s="26">
        <v>10844.216195124278</v>
      </c>
      <c r="N1195" s="26">
        <v>-3116.9629951242778</v>
      </c>
    </row>
    <row r="1196" spans="1:14">
      <c r="A1196" s="21">
        <v>1</v>
      </c>
      <c r="B1196" s="36">
        <v>62</v>
      </c>
      <c r="C1196" s="37">
        <v>32.68</v>
      </c>
      <c r="D1196" s="37">
        <v>0</v>
      </c>
      <c r="E1196" s="37">
        <v>0</v>
      </c>
      <c r="F1196" s="37">
        <v>0</v>
      </c>
      <c r="G1196" s="37">
        <v>0</v>
      </c>
      <c r="H1196" s="37">
        <v>13844.797200000001</v>
      </c>
      <c r="I1196" s="42">
        <f>SUMPRODUCT($A$7:$G$7,Table7[[#This Row],[co-oif]:[southeast]])</f>
        <v>14624.113381177296</v>
      </c>
      <c r="J1196" s="37">
        <f>ABS((Table7[[#This Row],[charges($)]]-Table7[[#This Row],[new charge]])/Table7[[#This Row],[charges($)]])</f>
        <v>5.6289461659813633E-2</v>
      </c>
      <c r="L1196" s="26">
        <v>1162</v>
      </c>
      <c r="M1196" s="26">
        <v>10813.203720019628</v>
      </c>
      <c r="N1196" s="26">
        <v>-5689.0150200196285</v>
      </c>
    </row>
    <row r="1197" spans="1:14">
      <c r="A1197" s="21">
        <v>1</v>
      </c>
      <c r="B1197" s="34">
        <v>43</v>
      </c>
      <c r="C1197" s="35">
        <v>25.27</v>
      </c>
      <c r="D1197" s="35">
        <v>1</v>
      </c>
      <c r="E1197" s="35">
        <v>0</v>
      </c>
      <c r="F1197" s="35">
        <v>1</v>
      </c>
      <c r="G1197" s="35">
        <v>0</v>
      </c>
      <c r="H1197" s="35">
        <v>21771.3423</v>
      </c>
      <c r="I1197" s="42">
        <f>SUMPRODUCT($A$7:$G$7,Table7[[#This Row],[co-oif]:[southeast]])</f>
        <v>31601.048445474054</v>
      </c>
      <c r="J1197" s="37">
        <f>ABS((Table7[[#This Row],[charges($)]]-Table7[[#This Row],[new charge]])/Table7[[#This Row],[charges($)]])</f>
        <v>0.45149747819977337</v>
      </c>
      <c r="L1197" s="26">
        <v>1163</v>
      </c>
      <c r="M1197" s="26">
        <v>8214.0621498123437</v>
      </c>
      <c r="N1197" s="26">
        <v>10749.109770187657</v>
      </c>
    </row>
    <row r="1198" spans="1:14">
      <c r="A1198" s="21">
        <v>1</v>
      </c>
      <c r="B1198" s="36">
        <v>23</v>
      </c>
      <c r="C1198" s="37">
        <v>28</v>
      </c>
      <c r="D1198" s="37">
        <v>0</v>
      </c>
      <c r="E1198" s="37">
        <v>0</v>
      </c>
      <c r="F1198" s="37">
        <v>0</v>
      </c>
      <c r="G1198" s="37">
        <v>0</v>
      </c>
      <c r="H1198" s="37">
        <v>13126.677449999999</v>
      </c>
      <c r="I1198" s="42">
        <f>SUMPRODUCT($A$7:$G$7,Table7[[#This Row],[co-oif]:[southeast]])</f>
        <v>3037.3343957405623</v>
      </c>
      <c r="J1198" s="37">
        <f>ABS((Table7[[#This Row],[charges($)]]-Table7[[#This Row],[new charge]])/Table7[[#This Row],[charges($)]])</f>
        <v>0.76861361854057264</v>
      </c>
      <c r="L1198" s="26">
        <v>1164</v>
      </c>
      <c r="M1198" s="26">
        <v>1824.0298729899587</v>
      </c>
      <c r="N1198" s="26">
        <v>376.80097701004115</v>
      </c>
    </row>
    <row r="1199" spans="1:14">
      <c r="A1199" s="21">
        <v>1</v>
      </c>
      <c r="B1199" s="34">
        <v>31</v>
      </c>
      <c r="C1199" s="35">
        <v>32.774999999999999</v>
      </c>
      <c r="D1199" s="35">
        <v>2</v>
      </c>
      <c r="E1199" s="35">
        <v>0</v>
      </c>
      <c r="F1199" s="35">
        <v>0</v>
      </c>
      <c r="G1199" s="35">
        <v>0</v>
      </c>
      <c r="H1199" s="35">
        <v>5327.4002499999997</v>
      </c>
      <c r="I1199" s="42">
        <f>SUMPRODUCT($A$7:$G$7,Table7[[#This Row],[co-oif]:[southeast]])</f>
        <v>7626.1347979032507</v>
      </c>
      <c r="J1199" s="37">
        <f>ABS((Table7[[#This Row],[charges($)]]-Table7[[#This Row],[new charge]])/Table7[[#This Row],[charges($)]])</f>
        <v>0.4314927431824277</v>
      </c>
      <c r="L1199" s="26">
        <v>1165</v>
      </c>
      <c r="M1199" s="26">
        <v>8236.2246411862507</v>
      </c>
      <c r="N1199" s="26">
        <v>-1082.6707411862508</v>
      </c>
    </row>
    <row r="1200" spans="1:14">
      <c r="A1200" s="21">
        <v>1</v>
      </c>
      <c r="B1200" s="36">
        <v>41</v>
      </c>
      <c r="C1200" s="37">
        <v>21.754999999999999</v>
      </c>
      <c r="D1200" s="37">
        <v>1</v>
      </c>
      <c r="E1200" s="37">
        <v>0</v>
      </c>
      <c r="F1200" s="37">
        <v>0</v>
      </c>
      <c r="G1200" s="37">
        <v>0</v>
      </c>
      <c r="H1200" s="37">
        <v>13725.47184</v>
      </c>
      <c r="I1200" s="42">
        <f>SUMPRODUCT($A$7:$G$7,Table7[[#This Row],[co-oif]:[southeast]])</f>
        <v>6047.0962306431893</v>
      </c>
      <c r="J1200" s="37">
        <f>ABS((Table7[[#This Row],[charges($)]]-Table7[[#This Row],[new charge]])/Table7[[#This Row],[charges($)]])</f>
        <v>0.55942525684106537</v>
      </c>
      <c r="L1200" s="26">
        <v>1166</v>
      </c>
      <c r="M1200" s="26">
        <v>5495.4093373095111</v>
      </c>
      <c r="N1200" s="26">
        <v>-267.42058730951067</v>
      </c>
    </row>
    <row r="1201" spans="1:14">
      <c r="A1201" s="21">
        <v>1</v>
      </c>
      <c r="B1201" s="34">
        <v>58</v>
      </c>
      <c r="C1201" s="35">
        <v>32.395000000000003</v>
      </c>
      <c r="D1201" s="35">
        <v>1</v>
      </c>
      <c r="E1201" s="35">
        <v>0</v>
      </c>
      <c r="F1201" s="35">
        <v>0</v>
      </c>
      <c r="G1201" s="35">
        <v>0</v>
      </c>
      <c r="H1201" s="35">
        <v>13019.161050000001</v>
      </c>
      <c r="I1201" s="42">
        <f>SUMPRODUCT($A$7:$G$7,Table7[[#This Row],[co-oif]:[southeast]])</f>
        <v>13969.826521234772</v>
      </c>
      <c r="J1201" s="37">
        <f>ABS((Table7[[#This Row],[charges($)]]-Table7[[#This Row],[new charge]])/Table7[[#This Row],[charges($)]])</f>
        <v>7.3020486311195273E-2</v>
      </c>
      <c r="L1201" s="26">
        <v>1167</v>
      </c>
      <c r="M1201" s="26">
        <v>15198.963110099268</v>
      </c>
      <c r="N1201" s="26">
        <v>-4216.4618100992684</v>
      </c>
    </row>
    <row r="1202" spans="1:14">
      <c r="A1202" s="21">
        <v>1</v>
      </c>
      <c r="B1202" s="36">
        <v>48</v>
      </c>
      <c r="C1202" s="37">
        <v>36.575000000000003</v>
      </c>
      <c r="D1202" s="37">
        <v>0</v>
      </c>
      <c r="E1202" s="37">
        <v>0</v>
      </c>
      <c r="F1202" s="37">
        <v>0</v>
      </c>
      <c r="G1202" s="37">
        <v>0</v>
      </c>
      <c r="H1202" s="37">
        <v>8671.1912499999999</v>
      </c>
      <c r="I1202" s="42">
        <f>SUMPRODUCT($A$7:$G$7,Table7[[#This Row],[co-oif]:[southeast]])</f>
        <v>12326.601351482977</v>
      </c>
      <c r="J1202" s="37">
        <f>ABS((Table7[[#This Row],[charges($)]]-Table7[[#This Row],[new charge]])/Table7[[#This Row],[charges($)]])</f>
        <v>0.42155800697891166</v>
      </c>
      <c r="L1202" s="26">
        <v>1168</v>
      </c>
      <c r="M1202" s="26">
        <v>4381.9434541735327</v>
      </c>
      <c r="N1202" s="26">
        <v>147.53354582646716</v>
      </c>
    </row>
    <row r="1203" spans="1:14">
      <c r="A1203" s="21">
        <v>1</v>
      </c>
      <c r="B1203" s="34">
        <v>31</v>
      </c>
      <c r="C1203" s="35">
        <v>21.754999999999999</v>
      </c>
      <c r="D1203" s="35">
        <v>0</v>
      </c>
      <c r="E1203" s="35">
        <v>0</v>
      </c>
      <c r="F1203" s="35">
        <v>0</v>
      </c>
      <c r="G1203" s="35">
        <v>0</v>
      </c>
      <c r="H1203" s="35">
        <v>4134.0824499999999</v>
      </c>
      <c r="I1203" s="42">
        <f>SUMPRODUCT($A$7:$G$7,Table7[[#This Row],[co-oif]:[southeast]])</f>
        <v>3007.9051179364005</v>
      </c>
      <c r="J1203" s="37">
        <f>ABS((Table7[[#This Row],[charges($)]]-Table7[[#This Row],[new charge]])/Table7[[#This Row],[charges($)]])</f>
        <v>0.27241288621701276</v>
      </c>
      <c r="L1203" s="26">
        <v>1169</v>
      </c>
      <c r="M1203" s="26">
        <v>8563.8256737201136</v>
      </c>
      <c r="N1203" s="26">
        <v>-3893.1856737201133</v>
      </c>
    </row>
    <row r="1204" spans="1:14">
      <c r="A1204" s="21">
        <v>1</v>
      </c>
      <c r="B1204" s="36">
        <v>19</v>
      </c>
      <c r="C1204" s="37">
        <v>27.93</v>
      </c>
      <c r="D1204" s="37">
        <v>3</v>
      </c>
      <c r="E1204" s="37">
        <v>0</v>
      </c>
      <c r="F1204" s="37">
        <v>0</v>
      </c>
      <c r="G1204" s="37">
        <v>0</v>
      </c>
      <c r="H1204" s="37">
        <v>18838.703659999999</v>
      </c>
      <c r="I1204" s="42">
        <f>SUMPRODUCT($A$7:$G$7,Table7[[#This Row],[co-oif]:[southeast]])</f>
        <v>3392.8054421694997</v>
      </c>
      <c r="J1204" s="37">
        <f>ABS((Table7[[#This Row],[charges($)]]-Table7[[#This Row],[new charge]])/Table7[[#This Row],[charges($)]])</f>
        <v>0.81990239331735948</v>
      </c>
      <c r="L1204" s="26">
        <v>1170</v>
      </c>
      <c r="M1204" s="26">
        <v>9143.4557830900576</v>
      </c>
      <c r="N1204" s="26">
        <v>-3031.1028330900572</v>
      </c>
    </row>
    <row r="1205" spans="1:14">
      <c r="A1205" s="21">
        <v>1</v>
      </c>
      <c r="B1205" s="34">
        <v>19</v>
      </c>
      <c r="C1205" s="35">
        <v>30.02</v>
      </c>
      <c r="D1205" s="35">
        <v>0</v>
      </c>
      <c r="E1205" s="35">
        <v>0</v>
      </c>
      <c r="F1205" s="35">
        <v>1</v>
      </c>
      <c r="G1205" s="35">
        <v>0</v>
      </c>
      <c r="H1205" s="35">
        <v>33307.550799999997</v>
      </c>
      <c r="I1205" s="42">
        <f>SUMPRODUCT($A$7:$G$7,Table7[[#This Row],[co-oif]:[southeast]])</f>
        <v>26549.883791404653</v>
      </c>
      <c r="J1205" s="37">
        <f>ABS((Table7[[#This Row],[charges($)]]-Table7[[#This Row],[new charge]])/Table7[[#This Row],[charges($)]])</f>
        <v>0.20288693843545366</v>
      </c>
      <c r="L1205" s="26">
        <v>1171</v>
      </c>
      <c r="M1205" s="26">
        <v>25744.307354396013</v>
      </c>
      <c r="N1205" s="26">
        <v>-8565.6249543960112</v>
      </c>
    </row>
    <row r="1206" spans="1:14">
      <c r="A1206" s="21">
        <v>1</v>
      </c>
      <c r="B1206" s="36">
        <v>41</v>
      </c>
      <c r="C1206" s="37">
        <v>33.549999999999997</v>
      </c>
      <c r="D1206" s="37">
        <v>0</v>
      </c>
      <c r="E1206" s="37">
        <v>1</v>
      </c>
      <c r="F1206" s="37">
        <v>0</v>
      </c>
      <c r="G1206" s="37">
        <v>1</v>
      </c>
      <c r="H1206" s="37">
        <v>5699.8374999999996</v>
      </c>
      <c r="I1206" s="42">
        <f>SUMPRODUCT($A$7:$G$7,Table7[[#This Row],[co-oif]:[southeast]])</f>
        <v>8808.9933502863114</v>
      </c>
      <c r="J1206" s="37">
        <f>ABS((Table7[[#This Row],[charges($)]]-Table7[[#This Row],[new charge]])/Table7[[#This Row],[charges($)]])</f>
        <v>0.54548148965410193</v>
      </c>
      <c r="L1206" s="26">
        <v>1172</v>
      </c>
      <c r="M1206" s="26">
        <v>32547.593656927245</v>
      </c>
      <c r="N1206" s="26">
        <v>-10068.993656927247</v>
      </c>
    </row>
    <row r="1207" spans="1:14">
      <c r="A1207" s="21">
        <v>1</v>
      </c>
      <c r="B1207" s="34">
        <v>40</v>
      </c>
      <c r="C1207" s="35">
        <v>29.355</v>
      </c>
      <c r="D1207" s="35">
        <v>1</v>
      </c>
      <c r="E1207" s="35">
        <v>1</v>
      </c>
      <c r="F1207" s="35">
        <v>0</v>
      </c>
      <c r="G1207" s="35">
        <v>0</v>
      </c>
      <c r="H1207" s="35">
        <v>6393.6034499999996</v>
      </c>
      <c r="I1207" s="42">
        <f>SUMPRODUCT($A$7:$G$7,Table7[[#This Row],[co-oif]:[southeast]])</f>
        <v>8199.0037384358802</v>
      </c>
      <c r="J1207" s="37">
        <f>ABS((Table7[[#This Row],[charges($)]]-Table7[[#This Row],[new charge]])/Table7[[#This Row],[charges($)]])</f>
        <v>0.28237601886865232</v>
      </c>
      <c r="L1207" s="26">
        <v>1173</v>
      </c>
      <c r="M1207" s="26">
        <v>15585.436101224164</v>
      </c>
      <c r="N1207" s="26">
        <v>-4491.813201224164</v>
      </c>
    </row>
    <row r="1208" spans="1:14">
      <c r="A1208" s="21">
        <v>1</v>
      </c>
      <c r="B1208" s="36">
        <v>31</v>
      </c>
      <c r="C1208" s="37">
        <v>25.8</v>
      </c>
      <c r="D1208" s="37">
        <v>2</v>
      </c>
      <c r="E1208" s="37">
        <v>0</v>
      </c>
      <c r="F1208" s="37">
        <v>0</v>
      </c>
      <c r="G1208" s="37">
        <v>0</v>
      </c>
      <c r="H1208" s="37">
        <v>4934.7049999999999</v>
      </c>
      <c r="I1208" s="42">
        <f>SUMPRODUCT($A$7:$G$7,Table7[[#This Row],[co-oif]:[southeast]])</f>
        <v>5296.7418667761958</v>
      </c>
      <c r="J1208" s="37">
        <f>ABS((Table7[[#This Row],[charges($)]]-Table7[[#This Row],[new charge]])/Table7[[#This Row],[charges($)]])</f>
        <v>7.3365452803398762E-2</v>
      </c>
      <c r="L1208" s="26">
        <v>1174</v>
      </c>
      <c r="M1208" s="26">
        <v>8122.2125154059358</v>
      </c>
      <c r="N1208" s="26">
        <v>-1664.3691154059361</v>
      </c>
    </row>
    <row r="1209" spans="1:14">
      <c r="A1209" s="21">
        <v>1</v>
      </c>
      <c r="B1209" s="34">
        <v>37</v>
      </c>
      <c r="C1209" s="35">
        <v>24.32</v>
      </c>
      <c r="D1209" s="35">
        <v>2</v>
      </c>
      <c r="E1209" s="35">
        <v>1</v>
      </c>
      <c r="F1209" s="35">
        <v>0</v>
      </c>
      <c r="G1209" s="35">
        <v>0</v>
      </c>
      <c r="H1209" s="35">
        <v>6198.7518</v>
      </c>
      <c r="I1209" s="42">
        <f>SUMPRODUCT($A$7:$G$7,Table7[[#This Row],[co-oif]:[southeast]])</f>
        <v>6215.4132630699924</v>
      </c>
      <c r="J1209" s="37">
        <f>ABS((Table7[[#This Row],[charges($)]]-Table7[[#This Row],[new charge]])/Table7[[#This Row],[charges($)]])</f>
        <v>2.6878738829311331E-3</v>
      </c>
      <c r="L1209" s="26">
        <v>1175</v>
      </c>
      <c r="M1209" s="26">
        <v>6760.8155987367054</v>
      </c>
      <c r="N1209" s="26">
        <v>-2326.8996987367054</v>
      </c>
    </row>
    <row r="1210" spans="1:14">
      <c r="A1210" s="21">
        <v>1</v>
      </c>
      <c r="B1210" s="36">
        <v>46</v>
      </c>
      <c r="C1210" s="37">
        <v>40.375</v>
      </c>
      <c r="D1210" s="37">
        <v>2</v>
      </c>
      <c r="E1210" s="37">
        <v>1</v>
      </c>
      <c r="F1210" s="37">
        <v>0</v>
      </c>
      <c r="G1210" s="37">
        <v>0</v>
      </c>
      <c r="H1210" s="37">
        <v>8733.2292500000003</v>
      </c>
      <c r="I1210" s="42">
        <f>SUMPRODUCT($A$7:$G$7,Table7[[#This Row],[co-oif]:[southeast]])</f>
        <v>13890.383421740222</v>
      </c>
      <c r="J1210" s="37">
        <f>ABS((Table7[[#This Row],[charges($)]]-Table7[[#This Row],[new charge]])/Table7[[#This Row],[charges($)]])</f>
        <v>0.59052087425052091</v>
      </c>
      <c r="L1210" s="26">
        <v>1176</v>
      </c>
      <c r="M1210" s="26">
        <v>2479.7462461649502</v>
      </c>
      <c r="N1210" s="26">
        <v>-325.38524616495033</v>
      </c>
    </row>
    <row r="1211" spans="1:14">
      <c r="A1211" s="21">
        <v>1</v>
      </c>
      <c r="B1211" s="34">
        <v>22</v>
      </c>
      <c r="C1211" s="35">
        <v>32.11</v>
      </c>
      <c r="D1211" s="35">
        <v>0</v>
      </c>
      <c r="E1211" s="35">
        <v>1</v>
      </c>
      <c r="F1211" s="35">
        <v>0</v>
      </c>
      <c r="G1211" s="35">
        <v>0</v>
      </c>
      <c r="H1211" s="35">
        <v>2055.3249000000001</v>
      </c>
      <c r="I1211" s="42">
        <f>SUMPRODUCT($A$7:$G$7,Table7[[#This Row],[co-oif]:[southeast]])</f>
        <v>4023.7105301091069</v>
      </c>
      <c r="J1211" s="37">
        <f>ABS((Table7[[#This Row],[charges($)]]-Table7[[#This Row],[new charge]])/Table7[[#This Row],[charges($)]])</f>
        <v>0.95770047358892352</v>
      </c>
      <c r="L1211" s="26">
        <v>1177</v>
      </c>
      <c r="M1211" s="26">
        <v>33533.522338806688</v>
      </c>
      <c r="N1211" s="26">
        <v>-9645.8596388066871</v>
      </c>
    </row>
    <row r="1212" spans="1:14">
      <c r="A1212" s="21">
        <v>1</v>
      </c>
      <c r="B1212" s="36">
        <v>51</v>
      </c>
      <c r="C1212" s="37">
        <v>32.299999999999997</v>
      </c>
      <c r="D1212" s="37">
        <v>1</v>
      </c>
      <c r="E1212" s="37">
        <v>1</v>
      </c>
      <c r="F1212" s="37">
        <v>0</v>
      </c>
      <c r="G1212" s="37">
        <v>0</v>
      </c>
      <c r="H1212" s="37">
        <v>9964.06</v>
      </c>
      <c r="I1212" s="42">
        <f>SUMPRODUCT($A$7:$G$7,Table7[[#This Row],[co-oif]:[southeast]])</f>
        <v>12009.759715525524</v>
      </c>
      <c r="J1212" s="37">
        <f>ABS((Table7[[#This Row],[charges($)]]-Table7[[#This Row],[new charge]])/Table7[[#This Row],[charges($)]])</f>
        <v>0.20530784795811396</v>
      </c>
      <c r="L1212" s="26">
        <v>1178</v>
      </c>
      <c r="M1212" s="26">
        <v>7675.2968601681596</v>
      </c>
      <c r="N1212" s="26">
        <v>-1178.4108601681592</v>
      </c>
    </row>
    <row r="1213" spans="1:14">
      <c r="A1213" s="21">
        <v>1</v>
      </c>
      <c r="B1213" s="34">
        <v>18</v>
      </c>
      <c r="C1213" s="35">
        <v>27.28</v>
      </c>
      <c r="D1213" s="35">
        <v>3</v>
      </c>
      <c r="E1213" s="35">
        <v>0</v>
      </c>
      <c r="F1213" s="35">
        <v>1</v>
      </c>
      <c r="G1213" s="35">
        <v>1</v>
      </c>
      <c r="H1213" s="35">
        <v>18223.4512</v>
      </c>
      <c r="I1213" s="42">
        <f>SUMPRODUCT($A$7:$G$7,Table7[[#This Row],[co-oif]:[southeast]])</f>
        <v>26205.70801910885</v>
      </c>
      <c r="J1213" s="37">
        <f>ABS((Table7[[#This Row],[charges($)]]-Table7[[#This Row],[new charge]])/Table7[[#This Row],[charges($)]])</f>
        <v>0.43802113724259051</v>
      </c>
      <c r="L1213" s="26">
        <v>1179</v>
      </c>
      <c r="M1213" s="26">
        <v>5329.9913810003809</v>
      </c>
      <c r="N1213" s="26">
        <v>-2430.5020310003811</v>
      </c>
    </row>
    <row r="1214" spans="1:14">
      <c r="A1214" s="21">
        <v>1</v>
      </c>
      <c r="B1214" s="36">
        <v>35</v>
      </c>
      <c r="C1214" s="37">
        <v>17.86</v>
      </c>
      <c r="D1214" s="37">
        <v>1</v>
      </c>
      <c r="E1214" s="37">
        <v>1</v>
      </c>
      <c r="F1214" s="37">
        <v>0</v>
      </c>
      <c r="G1214" s="37">
        <v>0</v>
      </c>
      <c r="H1214" s="37">
        <v>5116.5003999999999</v>
      </c>
      <c r="I1214" s="42">
        <f>SUMPRODUCT($A$7:$G$7,Table7[[#This Row],[co-oif]:[southeast]])</f>
        <v>3074.9907965458065</v>
      </c>
      <c r="J1214" s="37">
        <f>ABS((Table7[[#This Row],[charges($)]]-Table7[[#This Row],[new charge]])/Table7[[#This Row],[charges($)]])</f>
        <v>0.3990050706248735</v>
      </c>
      <c r="L1214" s="26">
        <v>1180</v>
      </c>
      <c r="M1214" s="26">
        <v>28855.787116567582</v>
      </c>
      <c r="N1214" s="26">
        <v>-9505.4182165675811</v>
      </c>
    </row>
    <row r="1215" spans="1:14">
      <c r="A1215" s="21">
        <v>1</v>
      </c>
      <c r="B1215" s="34">
        <v>59</v>
      </c>
      <c r="C1215" s="35">
        <v>34.799999999999997</v>
      </c>
      <c r="D1215" s="35">
        <v>2</v>
      </c>
      <c r="E1215" s="35">
        <v>0</v>
      </c>
      <c r="F1215" s="35">
        <v>0</v>
      </c>
      <c r="G1215" s="35">
        <v>0</v>
      </c>
      <c r="H1215" s="35">
        <v>36910.608030000003</v>
      </c>
      <c r="I1215" s="42">
        <f>SUMPRODUCT($A$7:$G$7,Table7[[#This Row],[co-oif]:[southeast]])</f>
        <v>15499.007118082143</v>
      </c>
      <c r="J1215" s="37">
        <f>ABS((Table7[[#This Row],[charges($)]]-Table7[[#This Row],[new charge]])/Table7[[#This Row],[charges($)]])</f>
        <v>0.5800934217749828</v>
      </c>
      <c r="L1215" s="26">
        <v>1181</v>
      </c>
      <c r="M1215" s="26">
        <v>12839.776283321617</v>
      </c>
      <c r="N1215" s="26">
        <v>-5189.0025333216163</v>
      </c>
    </row>
    <row r="1216" spans="1:14">
      <c r="A1216" s="21">
        <v>1</v>
      </c>
      <c r="B1216" s="36">
        <v>36</v>
      </c>
      <c r="C1216" s="37">
        <v>33.4</v>
      </c>
      <c r="D1216" s="37">
        <v>2</v>
      </c>
      <c r="E1216" s="37">
        <v>1</v>
      </c>
      <c r="F1216" s="37">
        <v>1</v>
      </c>
      <c r="G1216" s="37">
        <v>0</v>
      </c>
      <c r="H1216" s="37">
        <v>38415.474000000002</v>
      </c>
      <c r="I1216" s="42">
        <f>SUMPRODUCT($A$7:$G$7,Table7[[#This Row],[co-oif]:[southeast]])</f>
        <v>32856.806416380481</v>
      </c>
      <c r="J1216" s="37">
        <f>ABS((Table7[[#This Row],[charges($)]]-Table7[[#This Row],[new charge]])/Table7[[#This Row],[charges($)]])</f>
        <v>0.14469865928556602</v>
      </c>
      <c r="L1216" s="26">
        <v>1182</v>
      </c>
      <c r="M1216" s="26">
        <v>3937.2347681699721</v>
      </c>
      <c r="N1216" s="26">
        <v>-1086.5510181699719</v>
      </c>
    </row>
    <row r="1217" spans="1:14">
      <c r="A1217" s="21">
        <v>1</v>
      </c>
      <c r="B1217" s="34">
        <v>37</v>
      </c>
      <c r="C1217" s="35">
        <v>25.555</v>
      </c>
      <c r="D1217" s="35">
        <v>1</v>
      </c>
      <c r="E1217" s="35">
        <v>0</v>
      </c>
      <c r="F1217" s="35">
        <v>1</v>
      </c>
      <c r="G1217" s="35">
        <v>0</v>
      </c>
      <c r="H1217" s="35">
        <v>20296.863450000001</v>
      </c>
      <c r="I1217" s="42">
        <f>SUMPRODUCT($A$7:$G$7,Table7[[#This Row],[co-oif]:[southeast]])</f>
        <v>30154.100023068015</v>
      </c>
      <c r="J1217" s="37">
        <f>ABS((Table7[[#This Row],[charges($)]]-Table7[[#This Row],[new charge]])/Table7[[#This Row],[charges($)]])</f>
        <v>0.48565319451208178</v>
      </c>
      <c r="L1217" s="26">
        <v>1183</v>
      </c>
      <c r="M1217" s="26">
        <v>4319.4922670155929</v>
      </c>
      <c r="N1217" s="26">
        <v>-1686.5002670155927</v>
      </c>
    </row>
    <row r="1218" spans="1:14">
      <c r="A1218" s="21">
        <v>1</v>
      </c>
      <c r="B1218" s="36">
        <v>59</v>
      </c>
      <c r="C1218" s="37">
        <v>37.1</v>
      </c>
      <c r="D1218" s="37">
        <v>1</v>
      </c>
      <c r="E1218" s="37">
        <v>1</v>
      </c>
      <c r="F1218" s="37">
        <v>0</v>
      </c>
      <c r="G1218" s="37">
        <v>0</v>
      </c>
      <c r="H1218" s="37">
        <v>12347.172</v>
      </c>
      <c r="I1218" s="42">
        <f>SUMPRODUCT($A$7:$G$7,Table7[[#This Row],[co-oif]:[southeast]])</f>
        <v>15668.953365936177</v>
      </c>
      <c r="J1218" s="37">
        <f>ABS((Table7[[#This Row],[charges($)]]-Table7[[#This Row],[new charge]])/Table7[[#This Row],[charges($)]])</f>
        <v>0.26903175609250252</v>
      </c>
      <c r="L1218" s="26">
        <v>1184</v>
      </c>
      <c r="M1218" s="26">
        <v>9718.1088924203978</v>
      </c>
      <c r="N1218" s="26">
        <v>-270.72649242039734</v>
      </c>
    </row>
    <row r="1219" spans="1:14">
      <c r="A1219" s="21">
        <v>1</v>
      </c>
      <c r="B1219" s="34">
        <v>36</v>
      </c>
      <c r="C1219" s="35">
        <v>30.875</v>
      </c>
      <c r="D1219" s="35">
        <v>1</v>
      </c>
      <c r="E1219" s="35">
        <v>1</v>
      </c>
      <c r="F1219" s="35">
        <v>0</v>
      </c>
      <c r="G1219" s="35">
        <v>0</v>
      </c>
      <c r="H1219" s="35">
        <v>5373.3642499999996</v>
      </c>
      <c r="I1219" s="42">
        <f>SUMPRODUCT($A$7:$G$7,Table7[[#This Row],[co-oif]:[southeast]])</f>
        <v>7678.542438681171</v>
      </c>
      <c r="J1219" s="37">
        <f>ABS((Table7[[#This Row],[charges($)]]-Table7[[#This Row],[new charge]])/Table7[[#This Row],[charges($)]])</f>
        <v>0.42900091663824419</v>
      </c>
      <c r="L1219" s="26">
        <v>1185</v>
      </c>
      <c r="M1219" s="26">
        <v>26956.954192054065</v>
      </c>
      <c r="N1219" s="26">
        <v>-8628.7160920540664</v>
      </c>
    </row>
    <row r="1220" spans="1:14">
      <c r="A1220" s="21">
        <v>1</v>
      </c>
      <c r="B1220" s="36">
        <v>39</v>
      </c>
      <c r="C1220" s="37">
        <v>34.1</v>
      </c>
      <c r="D1220" s="37">
        <v>2</v>
      </c>
      <c r="E1220" s="37">
        <v>1</v>
      </c>
      <c r="F1220" s="37">
        <v>0</v>
      </c>
      <c r="G1220" s="37">
        <v>1</v>
      </c>
      <c r="H1220" s="37">
        <v>23563.016179999999</v>
      </c>
      <c r="I1220" s="42">
        <f>SUMPRODUCT($A$7:$G$7,Table7[[#This Row],[co-oif]:[southeast]])</f>
        <v>9416.5862704751853</v>
      </c>
      <c r="J1220" s="37">
        <f>ABS((Table7[[#This Row],[charges($)]]-Table7[[#This Row],[new charge]])/Table7[[#This Row],[charges($)]])</f>
        <v>0.60036583608223004</v>
      </c>
      <c r="L1220" s="26">
        <v>1186</v>
      </c>
      <c r="M1220" s="26">
        <v>8017.7718314639515</v>
      </c>
      <c r="N1220" s="26">
        <v>586.05156853604785</v>
      </c>
    </row>
    <row r="1221" spans="1:14">
      <c r="A1221" s="21">
        <v>1</v>
      </c>
      <c r="B1221" s="34">
        <v>18</v>
      </c>
      <c r="C1221" s="35">
        <v>21.47</v>
      </c>
      <c r="D1221" s="35">
        <v>0</v>
      </c>
      <c r="E1221" s="35">
        <v>1</v>
      </c>
      <c r="F1221" s="35">
        <v>0</v>
      </c>
      <c r="G1221" s="35">
        <v>0</v>
      </c>
      <c r="H1221" s="35">
        <v>1702.4553000000001</v>
      </c>
      <c r="I1221" s="42">
        <f>SUMPRODUCT($A$7:$G$7,Table7[[#This Row],[co-oif]:[southeast]])</f>
        <v>-557.74260369649687</v>
      </c>
      <c r="J1221" s="37">
        <f>ABS((Table7[[#This Row],[charges($)]]-Table7[[#This Row],[new charge]])/Table7[[#This Row],[charges($)]])</f>
        <v>1.3276107182940406</v>
      </c>
      <c r="L1221" s="26">
        <v>1187</v>
      </c>
      <c r="M1221" s="26">
        <v>29956.511211466241</v>
      </c>
      <c r="N1221" s="26">
        <v>7508.8325385337594</v>
      </c>
    </row>
    <row r="1222" spans="1:14">
      <c r="A1222" s="21">
        <v>1</v>
      </c>
      <c r="B1222" s="36">
        <v>52</v>
      </c>
      <c r="C1222" s="37">
        <v>33.299999999999997</v>
      </c>
      <c r="D1222" s="37">
        <v>2</v>
      </c>
      <c r="E1222" s="37">
        <v>0</v>
      </c>
      <c r="F1222" s="37">
        <v>0</v>
      </c>
      <c r="G1222" s="37">
        <v>0</v>
      </c>
      <c r="H1222" s="37">
        <v>10806.839</v>
      </c>
      <c r="I1222" s="42">
        <f>SUMPRODUCT($A$7:$G$7,Table7[[#This Row],[co-oif]:[southeast]])</f>
        <v>13198.913163441359</v>
      </c>
      <c r="J1222" s="37">
        <f>ABS((Table7[[#This Row],[charges($)]]-Table7[[#This Row],[new charge]])/Table7[[#This Row],[charges($)]])</f>
        <v>0.22134818178020038</v>
      </c>
      <c r="L1222" s="26">
        <v>1188</v>
      </c>
      <c r="M1222" s="26">
        <v>14624.113381177296</v>
      </c>
      <c r="N1222" s="26">
        <v>-779.31618117729522</v>
      </c>
    </row>
    <row r="1223" spans="1:14">
      <c r="A1223" s="21">
        <v>1</v>
      </c>
      <c r="B1223" s="34">
        <v>27</v>
      </c>
      <c r="C1223" s="35">
        <v>31.254999999999999</v>
      </c>
      <c r="D1223" s="35">
        <v>1</v>
      </c>
      <c r="E1223" s="35">
        <v>0</v>
      </c>
      <c r="F1223" s="35">
        <v>0</v>
      </c>
      <c r="G1223" s="35">
        <v>0</v>
      </c>
      <c r="H1223" s="35">
        <v>3956.0714499999999</v>
      </c>
      <c r="I1223" s="42">
        <f>SUMPRODUCT($A$7:$G$7,Table7[[#This Row],[co-oif]:[southeast]])</f>
        <v>5621.447624456704</v>
      </c>
      <c r="J1223" s="37">
        <f>ABS((Table7[[#This Row],[charges($)]]-Table7[[#This Row],[new charge]])/Table7[[#This Row],[charges($)]])</f>
        <v>0.4209671628799081</v>
      </c>
      <c r="L1223" s="26">
        <v>1189</v>
      </c>
      <c r="M1223" s="26">
        <v>31601.048445474054</v>
      </c>
      <c r="N1223" s="26">
        <v>-9829.7061454740542</v>
      </c>
    </row>
    <row r="1224" spans="1:14">
      <c r="A1224" s="21">
        <v>1</v>
      </c>
      <c r="B1224" s="36">
        <v>18</v>
      </c>
      <c r="C1224" s="37">
        <v>39.14</v>
      </c>
      <c r="D1224" s="37">
        <v>0</v>
      </c>
      <c r="E1224" s="37">
        <v>1</v>
      </c>
      <c r="F1224" s="37">
        <v>0</v>
      </c>
      <c r="G1224" s="37">
        <v>0</v>
      </c>
      <c r="H1224" s="37">
        <v>12890.057650000001</v>
      </c>
      <c r="I1224" s="42">
        <f>SUMPRODUCT($A$7:$G$7,Table7[[#This Row],[co-oif]:[southeast]])</f>
        <v>5343.3861551587106</v>
      </c>
      <c r="J1224" s="37">
        <f>ABS((Table7[[#This Row],[charges($)]]-Table7[[#This Row],[new charge]])/Table7[[#This Row],[charges($)]])</f>
        <v>0.58546452620724232</v>
      </c>
      <c r="L1224" s="26">
        <v>1190</v>
      </c>
      <c r="M1224" s="26">
        <v>3037.3343957405623</v>
      </c>
      <c r="N1224" s="26">
        <v>10089.343054259436</v>
      </c>
    </row>
    <row r="1225" spans="1:14">
      <c r="A1225" s="21">
        <v>1</v>
      </c>
      <c r="B1225" s="34">
        <v>40</v>
      </c>
      <c r="C1225" s="35">
        <v>25.08</v>
      </c>
      <c r="D1225" s="35">
        <v>0</v>
      </c>
      <c r="E1225" s="35">
        <v>1</v>
      </c>
      <c r="F1225" s="35">
        <v>0</v>
      </c>
      <c r="G1225" s="35">
        <v>1</v>
      </c>
      <c r="H1225" s="35">
        <v>5415.6611999999996</v>
      </c>
      <c r="I1225" s="42">
        <f>SUMPRODUCT($A$7:$G$7,Table7[[#This Row],[co-oif]:[southeast]])</f>
        <v>5723.3041987563174</v>
      </c>
      <c r="J1225" s="37">
        <f>ABS((Table7[[#This Row],[charges($)]]-Table7[[#This Row],[new charge]])/Table7[[#This Row],[charges($)]])</f>
        <v>5.6806175164044216E-2</v>
      </c>
      <c r="L1225" s="26">
        <v>1191</v>
      </c>
      <c r="M1225" s="26">
        <v>7626.1347979032507</v>
      </c>
      <c r="N1225" s="26">
        <v>-2298.734547903251</v>
      </c>
    </row>
    <row r="1226" spans="1:14">
      <c r="A1226" s="21">
        <v>1</v>
      </c>
      <c r="B1226" s="36">
        <v>29</v>
      </c>
      <c r="C1226" s="37">
        <v>37.29</v>
      </c>
      <c r="D1226" s="37">
        <v>2</v>
      </c>
      <c r="E1226" s="37">
        <v>1</v>
      </c>
      <c r="F1226" s="37">
        <v>0</v>
      </c>
      <c r="G1226" s="37">
        <v>1</v>
      </c>
      <c r="H1226" s="37">
        <v>4058.1161000000002</v>
      </c>
      <c r="I1226" s="42">
        <f>SUMPRODUCT($A$7:$G$7,Table7[[#This Row],[co-oif]:[southeast]])</f>
        <v>7911.7155030973736</v>
      </c>
      <c r="J1226" s="37">
        <f>ABS((Table7[[#This Row],[charges($)]]-Table7[[#This Row],[new charge]])/Table7[[#This Row],[charges($)]])</f>
        <v>0.94960304440214838</v>
      </c>
      <c r="L1226" s="26">
        <v>1192</v>
      </c>
      <c r="M1226" s="26">
        <v>6047.0962306431893</v>
      </c>
      <c r="N1226" s="26">
        <v>7678.3756093568109</v>
      </c>
    </row>
    <row r="1227" spans="1:14">
      <c r="A1227" s="21">
        <v>1</v>
      </c>
      <c r="B1227" s="34">
        <v>46</v>
      </c>
      <c r="C1227" s="35">
        <v>34.6</v>
      </c>
      <c r="D1227" s="35">
        <v>1</v>
      </c>
      <c r="E1227" s="35">
        <v>0</v>
      </c>
      <c r="F1227" s="35">
        <v>1</v>
      </c>
      <c r="G1227" s="35">
        <v>0</v>
      </c>
      <c r="H1227" s="35">
        <v>41661.601999999999</v>
      </c>
      <c r="I1227" s="42">
        <f>SUMPRODUCT($A$7:$G$7,Table7[[#This Row],[co-oif]:[southeast]])</f>
        <v>35487.988540562525</v>
      </c>
      <c r="J1227" s="37">
        <f>ABS((Table7[[#This Row],[charges($)]]-Table7[[#This Row],[new charge]])/Table7[[#This Row],[charges($)]])</f>
        <v>0.14818473517742967</v>
      </c>
      <c r="L1227" s="26">
        <v>1193</v>
      </c>
      <c r="M1227" s="26">
        <v>13969.826521234772</v>
      </c>
      <c r="N1227" s="26">
        <v>-950.66547123477176</v>
      </c>
    </row>
    <row r="1228" spans="1:14">
      <c r="A1228" s="21">
        <v>1</v>
      </c>
      <c r="B1228" s="36">
        <v>38</v>
      </c>
      <c r="C1228" s="37">
        <v>30.21</v>
      </c>
      <c r="D1228" s="37">
        <v>3</v>
      </c>
      <c r="E1228" s="37">
        <v>0</v>
      </c>
      <c r="F1228" s="37">
        <v>0</v>
      </c>
      <c r="G1228" s="37">
        <v>0</v>
      </c>
      <c r="H1228" s="37">
        <v>7537.1638999999996</v>
      </c>
      <c r="I1228" s="42">
        <f>SUMPRODUCT($A$7:$G$7,Table7[[#This Row],[co-oif]:[southeast]])</f>
        <v>9037.6464863566252</v>
      </c>
      <c r="J1228" s="37">
        <f>ABS((Table7[[#This Row],[charges($)]]-Table7[[#This Row],[new charge]])/Table7[[#This Row],[charges($)]])</f>
        <v>0.19907787680676889</v>
      </c>
      <c r="L1228" s="26">
        <v>1194</v>
      </c>
      <c r="M1228" s="26">
        <v>12326.601351482977</v>
      </c>
      <c r="N1228" s="26">
        <v>-3655.4101014829776</v>
      </c>
    </row>
    <row r="1229" spans="1:14">
      <c r="A1229" s="21">
        <v>1</v>
      </c>
      <c r="B1229" s="34">
        <v>30</v>
      </c>
      <c r="C1229" s="35">
        <v>21.945</v>
      </c>
      <c r="D1229" s="35">
        <v>1</v>
      </c>
      <c r="E1229" s="35">
        <v>0</v>
      </c>
      <c r="F1229" s="35">
        <v>0</v>
      </c>
      <c r="G1229" s="35">
        <v>0</v>
      </c>
      <c r="H1229" s="35">
        <v>4718.2035500000002</v>
      </c>
      <c r="I1229" s="42">
        <f>SUMPRODUCT($A$7:$G$7,Table7[[#This Row],[co-oif]:[southeast]])</f>
        <v>3283.3147107697919</v>
      </c>
      <c r="J1229" s="37">
        <f>ABS((Table7[[#This Row],[charges($)]]-Table7[[#This Row],[new charge]])/Table7[[#This Row],[charges($)]])</f>
        <v>0.3041176210446046</v>
      </c>
      <c r="L1229" s="26">
        <v>1195</v>
      </c>
      <c r="M1229" s="26">
        <v>3007.9051179364005</v>
      </c>
      <c r="N1229" s="26">
        <v>1126.1773320635994</v>
      </c>
    </row>
    <row r="1230" spans="1:14">
      <c r="A1230" s="21">
        <v>1</v>
      </c>
      <c r="B1230" s="36">
        <v>40</v>
      </c>
      <c r="C1230" s="37">
        <v>24.97</v>
      </c>
      <c r="D1230" s="37">
        <v>2</v>
      </c>
      <c r="E1230" s="37">
        <v>1</v>
      </c>
      <c r="F1230" s="37">
        <v>0</v>
      </c>
      <c r="G1230" s="37">
        <v>1</v>
      </c>
      <c r="H1230" s="37">
        <v>6593.5083000000004</v>
      </c>
      <c r="I1230" s="42">
        <f>SUMPRODUCT($A$7:$G$7,Table7[[#This Row],[co-oif]:[southeast]])</f>
        <v>6624.5240832473073</v>
      </c>
      <c r="J1230" s="37">
        <f>ABS((Table7[[#This Row],[charges($)]]-Table7[[#This Row],[new charge]])/Table7[[#This Row],[charges($)]])</f>
        <v>4.7039878978095617E-3</v>
      </c>
      <c r="L1230" s="26">
        <v>1196</v>
      </c>
      <c r="M1230" s="26">
        <v>3392.8054421694997</v>
      </c>
      <c r="N1230" s="26">
        <v>15445.8982178305</v>
      </c>
    </row>
    <row r="1231" spans="1:14">
      <c r="A1231" s="21">
        <v>1</v>
      </c>
      <c r="B1231" s="34">
        <v>50</v>
      </c>
      <c r="C1231" s="35">
        <v>25.3</v>
      </c>
      <c r="D1231" s="35">
        <v>0</v>
      </c>
      <c r="E1231" s="35">
        <v>1</v>
      </c>
      <c r="F1231" s="35">
        <v>0</v>
      </c>
      <c r="G1231" s="35">
        <v>1</v>
      </c>
      <c r="H1231" s="35">
        <v>8442.6669999999995</v>
      </c>
      <c r="I1231" s="42">
        <f>SUMPRODUCT($A$7:$G$7,Table7[[#This Row],[co-oif]:[southeast]])</f>
        <v>8366.9892880184671</v>
      </c>
      <c r="J1231" s="37">
        <f>ABS((Table7[[#This Row],[charges($)]]-Table7[[#This Row],[new charge]])/Table7[[#This Row],[charges($)]])</f>
        <v>8.9637210589417326E-3</v>
      </c>
      <c r="L1231" s="26">
        <v>1197</v>
      </c>
      <c r="M1231" s="26">
        <v>26549.883791404653</v>
      </c>
      <c r="N1231" s="26">
        <v>6757.6670085953447</v>
      </c>
    </row>
    <row r="1232" spans="1:14">
      <c r="A1232" s="21">
        <v>1</v>
      </c>
      <c r="B1232" s="36">
        <v>20</v>
      </c>
      <c r="C1232" s="37">
        <v>24.42</v>
      </c>
      <c r="D1232" s="37">
        <v>0</v>
      </c>
      <c r="E1232" s="37">
        <v>0</v>
      </c>
      <c r="F1232" s="37">
        <v>1</v>
      </c>
      <c r="G1232" s="37">
        <v>1</v>
      </c>
      <c r="H1232" s="37">
        <v>26125.674770000001</v>
      </c>
      <c r="I1232" s="42">
        <f>SUMPRODUCT($A$7:$G$7,Table7[[#This Row],[co-oif]:[southeast]])</f>
        <v>24357.682320528889</v>
      </c>
      <c r="J1232" s="37">
        <f>ABS((Table7[[#This Row],[charges($)]]-Table7[[#This Row],[new charge]])/Table7[[#This Row],[charges($)]])</f>
        <v>6.7672604249873397E-2</v>
      </c>
      <c r="L1232" s="26">
        <v>1198</v>
      </c>
      <c r="M1232" s="26">
        <v>8808.9933502863114</v>
      </c>
      <c r="N1232" s="26">
        <v>-3109.1558502863118</v>
      </c>
    </row>
    <row r="1233" spans="1:14">
      <c r="A1233" s="21">
        <v>1</v>
      </c>
      <c r="B1233" s="34">
        <v>41</v>
      </c>
      <c r="C1233" s="35">
        <v>23.94</v>
      </c>
      <c r="D1233" s="35">
        <v>1</v>
      </c>
      <c r="E1233" s="35">
        <v>1</v>
      </c>
      <c r="F1233" s="35">
        <v>0</v>
      </c>
      <c r="G1233" s="35">
        <v>0</v>
      </c>
      <c r="H1233" s="35">
        <v>6858.4795999999997</v>
      </c>
      <c r="I1233" s="42">
        <f>SUMPRODUCT($A$7:$G$7,Table7[[#This Row],[co-oif]:[southeast]])</f>
        <v>6647.6146320878597</v>
      </c>
      <c r="J1233" s="37">
        <f>ABS((Table7[[#This Row],[charges($)]]-Table7[[#This Row],[new charge]])/Table7[[#This Row],[charges($)]])</f>
        <v>3.0745147643530202E-2</v>
      </c>
      <c r="L1233" s="26">
        <v>1199</v>
      </c>
      <c r="M1233" s="26">
        <v>8199.0037384358802</v>
      </c>
      <c r="N1233" s="26">
        <v>-1805.4002884358806</v>
      </c>
    </row>
    <row r="1234" spans="1:14">
      <c r="A1234" s="21">
        <v>1</v>
      </c>
      <c r="B1234" s="36">
        <v>33</v>
      </c>
      <c r="C1234" s="37">
        <v>39.82</v>
      </c>
      <c r="D1234" s="37">
        <v>1</v>
      </c>
      <c r="E1234" s="37">
        <v>0</v>
      </c>
      <c r="F1234" s="37">
        <v>0</v>
      </c>
      <c r="G1234" s="37">
        <v>1</v>
      </c>
      <c r="H1234" s="37">
        <v>4795.6567999999997</v>
      </c>
      <c r="I1234" s="42">
        <f>SUMPRODUCT($A$7:$G$7,Table7[[#This Row],[co-oif]:[southeast]])</f>
        <v>9444.9406906121294</v>
      </c>
      <c r="J1234" s="37">
        <f>ABS((Table7[[#This Row],[charges($)]]-Table7[[#This Row],[new charge]])/Table7[[#This Row],[charges($)]])</f>
        <v>0.96947802657857629</v>
      </c>
      <c r="L1234" s="26">
        <v>1200</v>
      </c>
      <c r="M1234" s="26">
        <v>5296.7418667761958</v>
      </c>
      <c r="N1234" s="26">
        <v>-362.03686677619589</v>
      </c>
    </row>
    <row r="1235" spans="1:14">
      <c r="A1235" s="21">
        <v>1</v>
      </c>
      <c r="B1235" s="34">
        <v>38</v>
      </c>
      <c r="C1235" s="35">
        <v>16.815000000000001</v>
      </c>
      <c r="D1235" s="35">
        <v>2</v>
      </c>
      <c r="E1235" s="35">
        <v>1</v>
      </c>
      <c r="F1235" s="35">
        <v>0</v>
      </c>
      <c r="G1235" s="35">
        <v>0</v>
      </c>
      <c r="H1235" s="35">
        <v>6640.5448500000002</v>
      </c>
      <c r="I1235" s="42">
        <f>SUMPRODUCT($A$7:$G$7,Table7[[#This Row],[co-oif]:[southeast]])</f>
        <v>3966.041185244474</v>
      </c>
      <c r="J1235" s="37">
        <f>ABS((Table7[[#This Row],[charges($)]]-Table7[[#This Row],[new charge]])/Table7[[#This Row],[charges($)]])</f>
        <v>0.40275364825757121</v>
      </c>
      <c r="L1235" s="26">
        <v>1201</v>
      </c>
      <c r="M1235" s="26">
        <v>6215.4132630699924</v>
      </c>
      <c r="N1235" s="26">
        <v>-16.661463069992351</v>
      </c>
    </row>
    <row r="1236" spans="1:14">
      <c r="A1236" s="21">
        <v>1</v>
      </c>
      <c r="B1236" s="36">
        <v>42</v>
      </c>
      <c r="C1236" s="37">
        <v>37.18</v>
      </c>
      <c r="D1236" s="37">
        <v>2</v>
      </c>
      <c r="E1236" s="37">
        <v>1</v>
      </c>
      <c r="F1236" s="37">
        <v>0</v>
      </c>
      <c r="G1236" s="37">
        <v>1</v>
      </c>
      <c r="H1236" s="37">
        <v>7162.0122000000001</v>
      </c>
      <c r="I1236" s="42">
        <f>SUMPRODUCT($A$7:$G$7,Table7[[#This Row],[co-oif]:[southeast]])</f>
        <v>11216.256714016115</v>
      </c>
      <c r="J1236" s="37">
        <f>ABS((Table7[[#This Row],[charges($)]]-Table7[[#This Row],[new charge]])/Table7[[#This Row],[charges($)]])</f>
        <v>0.56607618093922196</v>
      </c>
      <c r="L1236" s="26">
        <v>1202</v>
      </c>
      <c r="M1236" s="26">
        <v>13890.383421740222</v>
      </c>
      <c r="N1236" s="26">
        <v>-5157.1541717402215</v>
      </c>
    </row>
    <row r="1237" spans="1:14">
      <c r="A1237" s="21">
        <v>1</v>
      </c>
      <c r="B1237" s="34">
        <v>56</v>
      </c>
      <c r="C1237" s="35">
        <v>34.43</v>
      </c>
      <c r="D1237" s="35">
        <v>0</v>
      </c>
      <c r="E1237" s="35">
        <v>1</v>
      </c>
      <c r="F1237" s="35">
        <v>0</v>
      </c>
      <c r="G1237" s="35">
        <v>1</v>
      </c>
      <c r="H1237" s="35">
        <v>10594.225700000001</v>
      </c>
      <c r="I1237" s="42">
        <f>SUMPRODUCT($A$7:$G$7,Table7[[#This Row],[co-oif]:[southeast]])</f>
        <v>12958.200713515718</v>
      </c>
      <c r="J1237" s="37">
        <f>ABS((Table7[[#This Row],[charges($)]]-Table7[[#This Row],[new charge]])/Table7[[#This Row],[charges($)]])</f>
        <v>0.22313806411691958</v>
      </c>
      <c r="L1237" s="26">
        <v>1203</v>
      </c>
      <c r="M1237" s="26">
        <v>4023.7105301091069</v>
      </c>
      <c r="N1237" s="26">
        <v>-1968.3856301091068</v>
      </c>
    </row>
    <row r="1238" spans="1:14">
      <c r="A1238" s="21">
        <v>1</v>
      </c>
      <c r="B1238" s="36">
        <v>58</v>
      </c>
      <c r="C1238" s="37">
        <v>30.305</v>
      </c>
      <c r="D1238" s="37">
        <v>0</v>
      </c>
      <c r="E1238" s="37">
        <v>1</v>
      </c>
      <c r="F1238" s="37">
        <v>0</v>
      </c>
      <c r="G1238" s="37">
        <v>0</v>
      </c>
      <c r="H1238" s="37">
        <v>11938.255950000001</v>
      </c>
      <c r="I1238" s="42">
        <f>SUMPRODUCT($A$7:$G$7,Table7[[#This Row],[co-oif]:[southeast]])</f>
        <v>12673.674565841809</v>
      </c>
      <c r="J1238" s="37">
        <f>ABS((Table7[[#This Row],[charges($)]]-Table7[[#This Row],[new charge]])/Table7[[#This Row],[charges($)]])</f>
        <v>6.1601846946647908E-2</v>
      </c>
      <c r="L1238" s="26">
        <v>1204</v>
      </c>
      <c r="M1238" s="26">
        <v>12009.759715525524</v>
      </c>
      <c r="N1238" s="26">
        <v>-2045.6997155255249</v>
      </c>
    </row>
    <row r="1239" spans="1:14">
      <c r="A1239" s="21">
        <v>1</v>
      </c>
      <c r="B1239" s="34">
        <v>52</v>
      </c>
      <c r="C1239" s="35">
        <v>34.484999999999999</v>
      </c>
      <c r="D1239" s="35">
        <v>3</v>
      </c>
      <c r="E1239" s="35">
        <v>1</v>
      </c>
      <c r="F1239" s="35">
        <v>1</v>
      </c>
      <c r="G1239" s="35">
        <v>0</v>
      </c>
      <c r="H1239" s="35">
        <v>60021.398970000002</v>
      </c>
      <c r="I1239" s="42">
        <f>SUMPRODUCT($A$7:$G$7,Table7[[#This Row],[co-oif]:[southeast]])</f>
        <v>37800.475459112531</v>
      </c>
      <c r="J1239" s="37">
        <f>ABS((Table7[[#This Row],[charges($)]]-Table7[[#This Row],[new charge]])/Table7[[#This Row],[charges($)]])</f>
        <v>0.37021668758493903</v>
      </c>
      <c r="L1239" s="26">
        <v>1205</v>
      </c>
      <c r="M1239" s="26">
        <v>26205.70801910885</v>
      </c>
      <c r="N1239" s="26">
        <v>-7982.2568191088503</v>
      </c>
    </row>
    <row r="1240" spans="1:14">
      <c r="A1240" s="21">
        <v>1</v>
      </c>
      <c r="B1240" s="36">
        <v>20</v>
      </c>
      <c r="C1240" s="37">
        <v>21.8</v>
      </c>
      <c r="D1240" s="37">
        <v>0</v>
      </c>
      <c r="E1240" s="37">
        <v>0</v>
      </c>
      <c r="F1240" s="37">
        <v>1</v>
      </c>
      <c r="G1240" s="37">
        <v>0</v>
      </c>
      <c r="H1240" s="37">
        <v>20167.336029999999</v>
      </c>
      <c r="I1240" s="42">
        <f>SUMPRODUCT($A$7:$G$7,Table7[[#This Row],[co-oif]:[southeast]])</f>
        <v>24061.728065442094</v>
      </c>
      <c r="J1240" s="37">
        <f>ABS((Table7[[#This Row],[charges($)]]-Table7[[#This Row],[new charge]])/Table7[[#This Row],[charges($)]])</f>
        <v>0.19310393944192616</v>
      </c>
      <c r="L1240" s="26">
        <v>1206</v>
      </c>
      <c r="M1240" s="26">
        <v>3074.9907965458065</v>
      </c>
      <c r="N1240" s="26">
        <v>2041.5096034541934</v>
      </c>
    </row>
    <row r="1241" spans="1:14">
      <c r="A1241" s="21">
        <v>1</v>
      </c>
      <c r="B1241" s="34">
        <v>54</v>
      </c>
      <c r="C1241" s="35">
        <v>24.605</v>
      </c>
      <c r="D1241" s="35">
        <v>3</v>
      </c>
      <c r="E1241" s="35">
        <v>0</v>
      </c>
      <c r="F1241" s="35">
        <v>0</v>
      </c>
      <c r="G1241" s="35">
        <v>0</v>
      </c>
      <c r="H1241" s="35">
        <v>12479.70895</v>
      </c>
      <c r="I1241" s="42">
        <f>SUMPRODUCT($A$7:$G$7,Table7[[#This Row],[co-oif]:[southeast]])</f>
        <v>11278.124178893073</v>
      </c>
      <c r="J1241" s="37">
        <f>ABS((Table7[[#This Row],[charges($)]]-Table7[[#This Row],[new charge]])/Table7[[#This Row],[charges($)]])</f>
        <v>9.6283076466052303E-2</v>
      </c>
      <c r="L1241" s="26">
        <v>1207</v>
      </c>
      <c r="M1241" s="26">
        <v>15499.007118082143</v>
      </c>
      <c r="N1241" s="26">
        <v>21411.60091191786</v>
      </c>
    </row>
    <row r="1242" spans="1:14">
      <c r="A1242" s="21">
        <v>1</v>
      </c>
      <c r="B1242" s="36">
        <v>58</v>
      </c>
      <c r="C1242" s="37">
        <v>23.3</v>
      </c>
      <c r="D1242" s="37">
        <v>0</v>
      </c>
      <c r="E1242" s="37">
        <v>1</v>
      </c>
      <c r="F1242" s="37">
        <v>0</v>
      </c>
      <c r="G1242" s="37">
        <v>0</v>
      </c>
      <c r="H1242" s="37">
        <v>11345.519</v>
      </c>
      <c r="I1242" s="42">
        <f>SUMPRODUCT($A$7:$G$7,Table7[[#This Row],[co-oif]:[southeast]])</f>
        <v>10334.262740387325</v>
      </c>
      <c r="J1242" s="37">
        <f>ABS((Table7[[#This Row],[charges($)]]-Table7[[#This Row],[new charge]])/Table7[[#This Row],[charges($)]])</f>
        <v>8.9132657537541946E-2</v>
      </c>
      <c r="L1242" s="26">
        <v>1208</v>
      </c>
      <c r="M1242" s="26">
        <v>32856.806416380481</v>
      </c>
      <c r="N1242" s="26">
        <v>5558.6675836195209</v>
      </c>
    </row>
    <row r="1243" spans="1:14">
      <c r="A1243" s="21">
        <v>1</v>
      </c>
      <c r="B1243" s="34">
        <v>45</v>
      </c>
      <c r="C1243" s="35">
        <v>27.83</v>
      </c>
      <c r="D1243" s="35">
        <v>2</v>
      </c>
      <c r="E1243" s="35">
        <v>0</v>
      </c>
      <c r="F1243" s="35">
        <v>0</v>
      </c>
      <c r="G1243" s="35">
        <v>1</v>
      </c>
      <c r="H1243" s="35">
        <v>8515.7587000000003</v>
      </c>
      <c r="I1243" s="42">
        <f>SUMPRODUCT($A$7:$G$7,Table7[[#This Row],[co-oif]:[southeast]])</f>
        <v>8993.9563432956475</v>
      </c>
      <c r="J1243" s="37">
        <f>ABS((Table7[[#This Row],[charges($)]]-Table7[[#This Row],[new charge]])/Table7[[#This Row],[charges($)]])</f>
        <v>5.6154437924086212E-2</v>
      </c>
      <c r="L1243" s="26">
        <v>1209</v>
      </c>
      <c r="M1243" s="26">
        <v>30154.100023068015</v>
      </c>
      <c r="N1243" s="26">
        <v>-9857.236573068014</v>
      </c>
    </row>
    <row r="1244" spans="1:14">
      <c r="A1244" s="21">
        <v>1</v>
      </c>
      <c r="B1244" s="36">
        <v>26</v>
      </c>
      <c r="C1244" s="37">
        <v>31.065000000000001</v>
      </c>
      <c r="D1244" s="37">
        <v>0</v>
      </c>
      <c r="E1244" s="37">
        <v>1</v>
      </c>
      <c r="F1244" s="37">
        <v>0</v>
      </c>
      <c r="G1244" s="37">
        <v>0</v>
      </c>
      <c r="H1244" s="37">
        <v>2699.56835</v>
      </c>
      <c r="I1244" s="42">
        <f>SUMPRODUCT($A$7:$G$7,Table7[[#This Row],[co-oif]:[southeast]])</f>
        <v>4702.8043233814278</v>
      </c>
      <c r="J1244" s="37">
        <f>ABS((Table7[[#This Row],[charges($)]]-Table7[[#This Row],[new charge]])/Table7[[#This Row],[charges($)]])</f>
        <v>0.74205788246903537</v>
      </c>
      <c r="L1244" s="26">
        <v>1210</v>
      </c>
      <c r="M1244" s="26">
        <v>15668.953365936177</v>
      </c>
      <c r="N1244" s="26">
        <v>-3321.7813659361764</v>
      </c>
    </row>
    <row r="1245" spans="1:14">
      <c r="A1245" s="21">
        <v>1</v>
      </c>
      <c r="B1245" s="34">
        <v>63</v>
      </c>
      <c r="C1245" s="35">
        <v>21.66</v>
      </c>
      <c r="D1245" s="35">
        <v>0</v>
      </c>
      <c r="E1245" s="35">
        <v>0</v>
      </c>
      <c r="F1245" s="35">
        <v>0</v>
      </c>
      <c r="G1245" s="35">
        <v>0</v>
      </c>
      <c r="H1245" s="35">
        <v>14449.8544</v>
      </c>
      <c r="I1245" s="42">
        <f>SUMPRODUCT($A$7:$G$7,Table7[[#This Row],[co-oif]:[southeast]])</f>
        <v>11200.860851321439</v>
      </c>
      <c r="J1245" s="37">
        <f>ABS((Table7[[#This Row],[charges($)]]-Table7[[#This Row],[new charge]])/Table7[[#This Row],[charges($)]])</f>
        <v>0.22484610977661904</v>
      </c>
      <c r="L1245" s="26">
        <v>1211</v>
      </c>
      <c r="M1245" s="26">
        <v>7678.542438681171</v>
      </c>
      <c r="N1245" s="26">
        <v>-2305.1781886811714</v>
      </c>
    </row>
    <row r="1246" spans="1:14">
      <c r="A1246" s="21">
        <v>1</v>
      </c>
      <c r="B1246" s="36">
        <v>58</v>
      </c>
      <c r="C1246" s="37">
        <v>28.215</v>
      </c>
      <c r="D1246" s="37">
        <v>0</v>
      </c>
      <c r="E1246" s="37">
        <v>0</v>
      </c>
      <c r="F1246" s="37">
        <v>0</v>
      </c>
      <c r="G1246" s="37">
        <v>0</v>
      </c>
      <c r="H1246" s="37">
        <v>12224.350850000001</v>
      </c>
      <c r="I1246" s="42">
        <f>SUMPRODUCT($A$7:$G$7,Table7[[#This Row],[co-oif]:[southeast]])</f>
        <v>12104.882663100661</v>
      </c>
      <c r="J1246" s="37">
        <f>ABS((Table7[[#This Row],[charges($)]]-Table7[[#This Row],[new charge]])/Table7[[#This Row],[charges($)]])</f>
        <v>9.7729677727091194E-3</v>
      </c>
      <c r="L1246" s="26">
        <v>1212</v>
      </c>
      <c r="M1246" s="26">
        <v>9416.5862704751853</v>
      </c>
      <c r="N1246" s="26">
        <v>14146.429909524813</v>
      </c>
    </row>
    <row r="1247" spans="1:14">
      <c r="A1247" s="21">
        <v>1</v>
      </c>
      <c r="B1247" s="34">
        <v>37</v>
      </c>
      <c r="C1247" s="35">
        <v>22.704999999999998</v>
      </c>
      <c r="D1247" s="35">
        <v>3</v>
      </c>
      <c r="E1247" s="35">
        <v>1</v>
      </c>
      <c r="F1247" s="35">
        <v>0</v>
      </c>
      <c r="G1247" s="35">
        <v>0</v>
      </c>
      <c r="H1247" s="35">
        <v>6985.50695</v>
      </c>
      <c r="I1247" s="42">
        <f>SUMPRODUCT($A$7:$G$7,Table7[[#This Row],[co-oif]:[southeast]])</f>
        <v>6145.0407002892198</v>
      </c>
      <c r="J1247" s="37">
        <f>ABS((Table7[[#This Row],[charges($)]]-Table7[[#This Row],[new charge]])/Table7[[#This Row],[charges($)]])</f>
        <v>0.12031571305083022</v>
      </c>
      <c r="L1247" s="26">
        <v>1213</v>
      </c>
      <c r="M1247" s="26">
        <v>-557.74260369649687</v>
      </c>
      <c r="N1247" s="26">
        <v>2260.1979036964967</v>
      </c>
    </row>
    <row r="1248" spans="1:14">
      <c r="A1248" s="21">
        <v>1</v>
      </c>
      <c r="B1248" s="36">
        <v>25</v>
      </c>
      <c r="C1248" s="37">
        <v>42.13</v>
      </c>
      <c r="D1248" s="37">
        <v>1</v>
      </c>
      <c r="E1248" s="37">
        <v>0</v>
      </c>
      <c r="F1248" s="37">
        <v>0</v>
      </c>
      <c r="G1248" s="37">
        <v>1</v>
      </c>
      <c r="H1248" s="37">
        <v>3238.4357</v>
      </c>
      <c r="I1248" s="42">
        <f>SUMPRODUCT($A$7:$G$7,Table7[[#This Row],[co-oif]:[southeast]])</f>
        <v>8160.2249958019584</v>
      </c>
      <c r="J1248" s="37">
        <f>ABS((Table7[[#This Row],[charges($)]]-Table7[[#This Row],[new charge]])/Table7[[#This Row],[charges($)]])</f>
        <v>1.5198045450777233</v>
      </c>
      <c r="L1248" s="26">
        <v>1214</v>
      </c>
      <c r="M1248" s="26">
        <v>13198.913163441359</v>
      </c>
      <c r="N1248" s="26">
        <v>-2392.0741634413589</v>
      </c>
    </row>
    <row r="1249" spans="1:14">
      <c r="A1249" s="21">
        <v>1</v>
      </c>
      <c r="B1249" s="34">
        <v>52</v>
      </c>
      <c r="C1249" s="35">
        <v>41.8</v>
      </c>
      <c r="D1249" s="35">
        <v>2</v>
      </c>
      <c r="E1249" s="35">
        <v>1</v>
      </c>
      <c r="F1249" s="35">
        <v>1</v>
      </c>
      <c r="G1249" s="35">
        <v>1</v>
      </c>
      <c r="H1249" s="35">
        <v>47269.853999999999</v>
      </c>
      <c r="I1249" s="42">
        <f>SUMPRODUCT($A$7:$G$7,Table7[[#This Row],[co-oif]:[southeast]])</f>
        <v>39195.408761262719</v>
      </c>
      <c r="J1249" s="37">
        <f>ABS((Table7[[#This Row],[charges($)]]-Table7[[#This Row],[new charge]])/Table7[[#This Row],[charges($)]])</f>
        <v>0.17081595468302654</v>
      </c>
      <c r="L1249" s="26">
        <v>1215</v>
      </c>
      <c r="M1249" s="26">
        <v>5621.447624456704</v>
      </c>
      <c r="N1249" s="26">
        <v>-1665.3761744567041</v>
      </c>
    </row>
    <row r="1250" spans="1:14">
      <c r="A1250" s="21">
        <v>1</v>
      </c>
      <c r="B1250" s="36">
        <v>64</v>
      </c>
      <c r="C1250" s="37">
        <v>36.96</v>
      </c>
      <c r="D1250" s="37">
        <v>2</v>
      </c>
      <c r="E1250" s="37">
        <v>1</v>
      </c>
      <c r="F1250" s="37">
        <v>1</v>
      </c>
      <c r="G1250" s="37">
        <v>1</v>
      </c>
      <c r="H1250" s="37">
        <v>49577.662400000001</v>
      </c>
      <c r="I1250" s="42">
        <f>SUMPRODUCT($A$7:$G$7,Table7[[#This Row],[co-oif]:[southeast]])</f>
        <v>40663.282980137526</v>
      </c>
      <c r="J1250" s="37">
        <f>ABS((Table7[[#This Row],[charges($)]]-Table7[[#This Row],[new charge]])/Table7[[#This Row],[charges($)]])</f>
        <v>0.1798063681974339</v>
      </c>
      <c r="L1250" s="26">
        <v>1216</v>
      </c>
      <c r="M1250" s="26">
        <v>5343.3861551587106</v>
      </c>
      <c r="N1250" s="26">
        <v>7546.67149484129</v>
      </c>
    </row>
    <row r="1251" spans="1:14">
      <c r="A1251" s="21">
        <v>1</v>
      </c>
      <c r="B1251" s="34">
        <v>22</v>
      </c>
      <c r="C1251" s="35">
        <v>21.28</v>
      </c>
      <c r="D1251" s="35">
        <v>3</v>
      </c>
      <c r="E1251" s="35">
        <v>0</v>
      </c>
      <c r="F1251" s="35">
        <v>0</v>
      </c>
      <c r="G1251" s="35">
        <v>0</v>
      </c>
      <c r="H1251" s="35">
        <v>4296.2712000000001</v>
      </c>
      <c r="I1251" s="42">
        <f>SUMPRODUCT($A$7:$G$7,Table7[[#This Row],[co-oif]:[southeast]])</f>
        <v>1943.0144921812189</v>
      </c>
      <c r="J1251" s="37">
        <f>ABS((Table7[[#This Row],[charges($)]]-Table7[[#This Row],[new charge]])/Table7[[#This Row],[charges($)]])</f>
        <v>0.54774398502095989</v>
      </c>
      <c r="L1251" s="26">
        <v>1217</v>
      </c>
      <c r="M1251" s="26">
        <v>5723.3041987563174</v>
      </c>
      <c r="N1251" s="26">
        <v>-307.64299875631787</v>
      </c>
    </row>
    <row r="1252" spans="1:14">
      <c r="A1252" s="21">
        <v>1</v>
      </c>
      <c r="B1252" s="36">
        <v>28</v>
      </c>
      <c r="C1252" s="37">
        <v>33.11</v>
      </c>
      <c r="D1252" s="37">
        <v>0</v>
      </c>
      <c r="E1252" s="37">
        <v>0</v>
      </c>
      <c r="F1252" s="37">
        <v>0</v>
      </c>
      <c r="G1252" s="37">
        <v>1</v>
      </c>
      <c r="H1252" s="37">
        <v>3171.6149</v>
      </c>
      <c r="I1252" s="42">
        <f>SUMPRODUCT($A$7:$G$7,Table7[[#This Row],[co-oif]:[southeast]])</f>
        <v>5449.9634787677378</v>
      </c>
      <c r="J1252" s="37">
        <f>ABS((Table7[[#This Row],[charges($)]]-Table7[[#This Row],[new charge]])/Table7[[#This Row],[charges($)]])</f>
        <v>0.71835599547969642</v>
      </c>
      <c r="L1252" s="26">
        <v>1218</v>
      </c>
      <c r="M1252" s="26">
        <v>7911.7155030973736</v>
      </c>
      <c r="N1252" s="26">
        <v>-3853.5994030973734</v>
      </c>
    </row>
    <row r="1253" spans="1:14">
      <c r="A1253" s="21">
        <v>1</v>
      </c>
      <c r="B1253" s="34">
        <v>18</v>
      </c>
      <c r="C1253" s="35">
        <v>33.33</v>
      </c>
      <c r="D1253" s="35">
        <v>0</v>
      </c>
      <c r="E1253" s="35">
        <v>1</v>
      </c>
      <c r="F1253" s="35">
        <v>0</v>
      </c>
      <c r="G1253" s="35">
        <v>1</v>
      </c>
      <c r="H1253" s="35">
        <v>1135.9407000000001</v>
      </c>
      <c r="I1253" s="42">
        <f>SUMPRODUCT($A$7:$G$7,Table7[[#This Row],[co-oif]:[southeast]])</f>
        <v>2824.0311042381836</v>
      </c>
      <c r="J1253" s="37">
        <f>ABS((Table7[[#This Row],[charges($)]]-Table7[[#This Row],[new charge]])/Table7[[#This Row],[charges($)]])</f>
        <v>1.4860726481920961</v>
      </c>
      <c r="L1253" s="26">
        <v>1219</v>
      </c>
      <c r="M1253" s="26">
        <v>35487.988540562525</v>
      </c>
      <c r="N1253" s="26">
        <v>6173.6134594374744</v>
      </c>
    </row>
    <row r="1254" spans="1:14">
      <c r="A1254" s="21">
        <v>1</v>
      </c>
      <c r="B1254" s="36">
        <v>28</v>
      </c>
      <c r="C1254" s="37">
        <v>24.3</v>
      </c>
      <c r="D1254" s="37">
        <v>5</v>
      </c>
      <c r="E1254" s="37">
        <v>1</v>
      </c>
      <c r="F1254" s="37">
        <v>0</v>
      </c>
      <c r="G1254" s="37">
        <v>0</v>
      </c>
      <c r="H1254" s="37">
        <v>5615.3689999999997</v>
      </c>
      <c r="I1254" s="42">
        <f>SUMPRODUCT($A$7:$G$7,Table7[[#This Row],[co-oif]:[southeast]])</f>
        <v>5302.4758679474708</v>
      </c>
      <c r="J1254" s="37">
        <f>ABS((Table7[[#This Row],[charges($)]]-Table7[[#This Row],[new charge]])/Table7[[#This Row],[charges($)]])</f>
        <v>5.572084969884062E-2</v>
      </c>
      <c r="L1254" s="26">
        <v>1220</v>
      </c>
      <c r="M1254" s="26">
        <v>9037.6464863566252</v>
      </c>
      <c r="N1254" s="26">
        <v>-1500.4825863566257</v>
      </c>
    </row>
    <row r="1255" spans="1:14">
      <c r="A1255" s="21">
        <v>1</v>
      </c>
      <c r="B1255" s="34">
        <v>45</v>
      </c>
      <c r="C1255" s="35">
        <v>25.7</v>
      </c>
      <c r="D1255" s="35">
        <v>3</v>
      </c>
      <c r="E1255" s="35">
        <v>0</v>
      </c>
      <c r="F1255" s="35">
        <v>0</v>
      </c>
      <c r="G1255" s="35">
        <v>0</v>
      </c>
      <c r="H1255" s="35">
        <v>9101.7980000000007</v>
      </c>
      <c r="I1255" s="42">
        <f>SUMPRODUCT($A$7:$G$7,Table7[[#This Row],[co-oif]:[southeast]])</f>
        <v>9330.621944069293</v>
      </c>
      <c r="J1255" s="37">
        <f>ABS((Table7[[#This Row],[charges($)]]-Table7[[#This Row],[new charge]])/Table7[[#This Row],[charges($)]])</f>
        <v>2.5140521034337646E-2</v>
      </c>
      <c r="L1255" s="26">
        <v>1221</v>
      </c>
      <c r="M1255" s="26">
        <v>3283.3147107697919</v>
      </c>
      <c r="N1255" s="26">
        <v>1434.8888392302083</v>
      </c>
    </row>
    <row r="1256" spans="1:14">
      <c r="A1256" s="21">
        <v>1</v>
      </c>
      <c r="B1256" s="36">
        <v>33</v>
      </c>
      <c r="C1256" s="37">
        <v>29.4</v>
      </c>
      <c r="D1256" s="37">
        <v>4</v>
      </c>
      <c r="E1256" s="37">
        <v>1</v>
      </c>
      <c r="F1256" s="37">
        <v>0</v>
      </c>
      <c r="G1256" s="37">
        <v>0</v>
      </c>
      <c r="H1256" s="37">
        <v>6059.1729999999998</v>
      </c>
      <c r="I1256" s="42">
        <f>SUMPRODUCT($A$7:$G$7,Table7[[#This Row],[co-oif]:[southeast]])</f>
        <v>7821.8165871949896</v>
      </c>
      <c r="J1256" s="37">
        <f>ABS((Table7[[#This Row],[charges($)]]-Table7[[#This Row],[new charge]])/Table7[[#This Row],[charges($)]])</f>
        <v>0.29090497782370461</v>
      </c>
      <c r="L1256" s="26">
        <v>1222</v>
      </c>
      <c r="M1256" s="26">
        <v>6624.5240832473073</v>
      </c>
      <c r="N1256" s="26">
        <v>-31.015783247306899</v>
      </c>
    </row>
    <row r="1257" spans="1:14">
      <c r="A1257" s="21">
        <v>1</v>
      </c>
      <c r="B1257" s="34">
        <v>18</v>
      </c>
      <c r="C1257" s="35">
        <v>39.82</v>
      </c>
      <c r="D1257" s="35">
        <v>0</v>
      </c>
      <c r="E1257" s="35">
        <v>0</v>
      </c>
      <c r="F1257" s="35">
        <v>0</v>
      </c>
      <c r="G1257" s="35">
        <v>1</v>
      </c>
      <c r="H1257" s="35">
        <v>1633.9618</v>
      </c>
      <c r="I1257" s="42">
        <f>SUMPRODUCT($A$7:$G$7,Table7[[#This Row],[co-oif]:[southeast]])</f>
        <v>5120.6429791415012</v>
      </c>
      <c r="J1257" s="37">
        <f>ABS((Table7[[#This Row],[charges($)]]-Table7[[#This Row],[new charge]])/Table7[[#This Row],[charges($)]])</f>
        <v>2.1338816973208927</v>
      </c>
      <c r="L1257" s="26">
        <v>1223</v>
      </c>
      <c r="M1257" s="26">
        <v>8366.9892880184671</v>
      </c>
      <c r="N1257" s="26">
        <v>75.677711981532411</v>
      </c>
    </row>
    <row r="1258" spans="1:14">
      <c r="A1258" s="21">
        <v>1</v>
      </c>
      <c r="B1258" s="36">
        <v>32</v>
      </c>
      <c r="C1258" s="37">
        <v>33.630000000000003</v>
      </c>
      <c r="D1258" s="37">
        <v>1</v>
      </c>
      <c r="E1258" s="37">
        <v>1</v>
      </c>
      <c r="F1258" s="37">
        <v>1</v>
      </c>
      <c r="G1258" s="37">
        <v>0</v>
      </c>
      <c r="H1258" s="37">
        <v>37607.527699999999</v>
      </c>
      <c r="I1258" s="42">
        <f>SUMPRODUCT($A$7:$G$7,Table7[[#This Row],[co-oif]:[southeast]])</f>
        <v>31436.554745367252</v>
      </c>
      <c r="J1258" s="37">
        <f>ABS((Table7[[#This Row],[charges($)]]-Table7[[#This Row],[new charge]])/Table7[[#This Row],[charges($)]])</f>
        <v>0.16408876977660905</v>
      </c>
      <c r="L1258" s="26">
        <v>1224</v>
      </c>
      <c r="M1258" s="26">
        <v>24357.682320528889</v>
      </c>
      <c r="N1258" s="26">
        <v>1767.9924494711122</v>
      </c>
    </row>
    <row r="1259" spans="1:14">
      <c r="A1259" s="21">
        <v>1</v>
      </c>
      <c r="B1259" s="34">
        <v>24</v>
      </c>
      <c r="C1259" s="35">
        <v>29.83</v>
      </c>
      <c r="D1259" s="35">
        <v>0</v>
      </c>
      <c r="E1259" s="35">
        <v>1</v>
      </c>
      <c r="F1259" s="35">
        <v>1</v>
      </c>
      <c r="G1259" s="35">
        <v>0</v>
      </c>
      <c r="H1259" s="35">
        <v>18648.421699999999</v>
      </c>
      <c r="I1259" s="42">
        <f>SUMPRODUCT($A$7:$G$7,Table7[[#This Row],[co-oif]:[southeast]])</f>
        <v>27642.346324025093</v>
      </c>
      <c r="J1259" s="37">
        <f>ABS((Table7[[#This Row],[charges($)]]-Table7[[#This Row],[new charge]])/Table7[[#This Row],[charges($)]])</f>
        <v>0.48228878393634217</v>
      </c>
      <c r="L1259" s="26">
        <v>1225</v>
      </c>
      <c r="M1259" s="26">
        <v>6647.6146320878597</v>
      </c>
      <c r="N1259" s="26">
        <v>210.86496791213995</v>
      </c>
    </row>
    <row r="1260" spans="1:14">
      <c r="A1260" s="21">
        <v>1</v>
      </c>
      <c r="B1260" s="36">
        <v>19</v>
      </c>
      <c r="C1260" s="37">
        <v>19.8</v>
      </c>
      <c r="D1260" s="37">
        <v>0</v>
      </c>
      <c r="E1260" s="37">
        <v>1</v>
      </c>
      <c r="F1260" s="37">
        <v>0</v>
      </c>
      <c r="G1260" s="37">
        <v>0</v>
      </c>
      <c r="H1260" s="37">
        <v>1241.5650000000001</v>
      </c>
      <c r="I1260" s="42">
        <f>SUMPRODUCT($A$7:$G$7,Table7[[#This Row],[co-oif]:[southeast]])</f>
        <v>-858.43973483723107</v>
      </c>
      <c r="J1260" s="37">
        <f>ABS((Table7[[#This Row],[charges($)]]-Table7[[#This Row],[new charge]])/Table7[[#This Row],[charges($)]])</f>
        <v>1.6914174729774363</v>
      </c>
      <c r="L1260" s="26">
        <v>1226</v>
      </c>
      <c r="M1260" s="26">
        <v>9444.9406906121294</v>
      </c>
      <c r="N1260" s="26">
        <v>-4649.2838906121297</v>
      </c>
    </row>
    <row r="1261" spans="1:14">
      <c r="A1261" s="21">
        <v>1</v>
      </c>
      <c r="B1261" s="34">
        <v>20</v>
      </c>
      <c r="C1261" s="35">
        <v>27.3</v>
      </c>
      <c r="D1261" s="35">
        <v>0</v>
      </c>
      <c r="E1261" s="35">
        <v>1</v>
      </c>
      <c r="F1261" s="35">
        <v>1</v>
      </c>
      <c r="G1261" s="35">
        <v>0</v>
      </c>
      <c r="H1261" s="35">
        <v>16232.847</v>
      </c>
      <c r="I1261" s="42">
        <f>SUMPRODUCT($A$7:$G$7,Table7[[#This Row],[co-oif]:[southeast]])</f>
        <v>25769.334290067578</v>
      </c>
      <c r="J1261" s="37">
        <f>ABS((Table7[[#This Row],[charges($)]]-Table7[[#This Row],[new charge]])/Table7[[#This Row],[charges($)]])</f>
        <v>0.5874808830556697</v>
      </c>
      <c r="L1261" s="26">
        <v>1227</v>
      </c>
      <c r="M1261" s="26">
        <v>3966.041185244474</v>
      </c>
      <c r="N1261" s="26">
        <v>2674.5036647555262</v>
      </c>
    </row>
    <row r="1262" spans="1:14">
      <c r="A1262" s="21">
        <v>1</v>
      </c>
      <c r="B1262" s="36">
        <v>40</v>
      </c>
      <c r="C1262" s="37">
        <v>29.3</v>
      </c>
      <c r="D1262" s="37">
        <v>4</v>
      </c>
      <c r="E1262" s="37">
        <v>0</v>
      </c>
      <c r="F1262" s="37">
        <v>0</v>
      </c>
      <c r="G1262" s="37">
        <v>0</v>
      </c>
      <c r="H1262" s="37">
        <v>15828.82173</v>
      </c>
      <c r="I1262" s="42">
        <f>SUMPRODUCT($A$7:$G$7,Table7[[#This Row],[co-oif]:[southeast]])</f>
        <v>9716.7605797759516</v>
      </c>
      <c r="J1262" s="37">
        <f>ABS((Table7[[#This Row],[charges($)]]-Table7[[#This Row],[new charge]])/Table7[[#This Row],[charges($)]])</f>
        <v>0.38613494134184351</v>
      </c>
      <c r="L1262" s="26">
        <v>1228</v>
      </c>
      <c r="M1262" s="26">
        <v>11216.256714016115</v>
      </c>
      <c r="N1262" s="26">
        <v>-4054.2445140161153</v>
      </c>
    </row>
    <row r="1263" spans="1:14">
      <c r="A1263" s="21">
        <v>1</v>
      </c>
      <c r="B1263" s="34">
        <v>34</v>
      </c>
      <c r="C1263" s="35">
        <v>27.72</v>
      </c>
      <c r="D1263" s="35">
        <v>0</v>
      </c>
      <c r="E1263" s="35">
        <v>0</v>
      </c>
      <c r="F1263" s="35">
        <v>0</v>
      </c>
      <c r="G1263" s="35">
        <v>1</v>
      </c>
      <c r="H1263" s="35">
        <v>4415.1588000000002</v>
      </c>
      <c r="I1263" s="42">
        <f>SUMPRODUCT($A$7:$G$7,Table7[[#This Row],[co-oif]:[southeast]])</f>
        <v>5192.0300497897424</v>
      </c>
      <c r="J1263" s="37">
        <f>ABS((Table7[[#This Row],[charges($)]]-Table7[[#This Row],[new charge]])/Table7[[#This Row],[charges($)]])</f>
        <v>0.17595544916521286</v>
      </c>
      <c r="L1263" s="26">
        <v>1229</v>
      </c>
      <c r="M1263" s="26">
        <v>12958.200713515718</v>
      </c>
      <c r="N1263" s="26">
        <v>-2363.9750135157174</v>
      </c>
    </row>
    <row r="1264" spans="1:14">
      <c r="A1264" s="21">
        <v>1</v>
      </c>
      <c r="B1264" s="36">
        <v>42</v>
      </c>
      <c r="C1264" s="37">
        <v>37.9</v>
      </c>
      <c r="D1264" s="37">
        <v>0</v>
      </c>
      <c r="E1264" s="37">
        <v>0</v>
      </c>
      <c r="F1264" s="37">
        <v>0</v>
      </c>
      <c r="G1264" s="37">
        <v>0</v>
      </c>
      <c r="H1264" s="37">
        <v>6474.0129999999999</v>
      </c>
      <c r="I1264" s="42">
        <f>SUMPRODUCT($A$7:$G$7,Table7[[#This Row],[co-oif]:[southeast]])</f>
        <v>11226.97459909445</v>
      </c>
      <c r="J1264" s="37">
        <f>ABS((Table7[[#This Row],[charges($)]]-Table7[[#This Row],[new charge]])/Table7[[#This Row],[charges($)]])</f>
        <v>0.73416003321192747</v>
      </c>
      <c r="L1264" s="26">
        <v>1230</v>
      </c>
      <c r="M1264" s="26">
        <v>12673.674565841809</v>
      </c>
      <c r="N1264" s="26">
        <v>-735.41861584180879</v>
      </c>
    </row>
    <row r="1265" spans="1:14">
      <c r="A1265" s="21">
        <v>1</v>
      </c>
      <c r="B1265" s="34">
        <v>51</v>
      </c>
      <c r="C1265" s="35">
        <v>36.384999999999998</v>
      </c>
      <c r="D1265" s="35">
        <v>3</v>
      </c>
      <c r="E1265" s="35">
        <v>0</v>
      </c>
      <c r="F1265" s="35">
        <v>0</v>
      </c>
      <c r="G1265" s="35">
        <v>0</v>
      </c>
      <c r="H1265" s="35">
        <v>11436.738149999999</v>
      </c>
      <c r="I1265" s="42">
        <f>SUMPRODUCT($A$7:$G$7,Table7[[#This Row],[co-oif]:[southeast]])</f>
        <v>14441.146058871573</v>
      </c>
      <c r="J1265" s="37">
        <f>ABS((Table7[[#This Row],[charges($)]]-Table7[[#This Row],[new charge]])/Table7[[#This Row],[charges($)]])</f>
        <v>0.26269797117559901</v>
      </c>
      <c r="L1265" s="26">
        <v>1231</v>
      </c>
      <c r="M1265" s="26">
        <v>37800.475459112531</v>
      </c>
      <c r="N1265" s="26">
        <v>22220.923510887471</v>
      </c>
    </row>
    <row r="1266" spans="1:14">
      <c r="A1266" s="21">
        <v>1</v>
      </c>
      <c r="B1266" s="36">
        <v>54</v>
      </c>
      <c r="C1266" s="37">
        <v>27.645</v>
      </c>
      <c r="D1266" s="37">
        <v>1</v>
      </c>
      <c r="E1266" s="37">
        <v>0</v>
      </c>
      <c r="F1266" s="37">
        <v>0</v>
      </c>
      <c r="G1266" s="37">
        <v>0</v>
      </c>
      <c r="H1266" s="37">
        <v>11305.93455</v>
      </c>
      <c r="I1266" s="42">
        <f>SUMPRODUCT($A$7:$G$7,Table7[[#This Row],[co-oif]:[southeast]])</f>
        <v>11355.416307047572</v>
      </c>
      <c r="J1266" s="37">
        <f>ABS((Table7[[#This Row],[charges($)]]-Table7[[#This Row],[new charge]])/Table7[[#This Row],[charges($)]])</f>
        <v>4.3766180344261404E-3</v>
      </c>
      <c r="L1266" s="26">
        <v>1232</v>
      </c>
      <c r="M1266" s="26">
        <v>24061.728065442094</v>
      </c>
      <c r="N1266" s="26">
        <v>-3894.3920354420952</v>
      </c>
    </row>
    <row r="1267" spans="1:14">
      <c r="A1267" s="21">
        <v>1</v>
      </c>
      <c r="B1267" s="34">
        <v>55</v>
      </c>
      <c r="C1267" s="35">
        <v>37.715000000000003</v>
      </c>
      <c r="D1267" s="35">
        <v>3</v>
      </c>
      <c r="E1267" s="35">
        <v>1</v>
      </c>
      <c r="F1267" s="35">
        <v>0</v>
      </c>
      <c r="G1267" s="35">
        <v>0</v>
      </c>
      <c r="H1267" s="35">
        <v>30063.580549999999</v>
      </c>
      <c r="I1267" s="42">
        <f>SUMPRODUCT($A$7:$G$7,Table7[[#This Row],[co-oif]:[southeast]])</f>
        <v>15784.21125099561</v>
      </c>
      <c r="J1267" s="37">
        <f>ABS((Table7[[#This Row],[charges($)]]-Table7[[#This Row],[new charge]])/Table7[[#This Row],[charges($)]])</f>
        <v>0.47497234320628484</v>
      </c>
      <c r="L1267" s="26">
        <v>1233</v>
      </c>
      <c r="M1267" s="26">
        <v>11278.124178893073</v>
      </c>
      <c r="N1267" s="26">
        <v>1201.5847711069273</v>
      </c>
    </row>
    <row r="1268" spans="1:14">
      <c r="A1268" s="21">
        <v>1</v>
      </c>
      <c r="B1268" s="36">
        <v>52</v>
      </c>
      <c r="C1268" s="37">
        <v>23.18</v>
      </c>
      <c r="D1268" s="37">
        <v>0</v>
      </c>
      <c r="E1268" s="37">
        <v>0</v>
      </c>
      <c r="F1268" s="37">
        <v>0</v>
      </c>
      <c r="G1268" s="37">
        <v>0</v>
      </c>
      <c r="H1268" s="37">
        <v>10197.772199999999</v>
      </c>
      <c r="I1268" s="42">
        <f>SUMPRODUCT($A$7:$G$7,Table7[[#This Row],[co-oif]:[southeast]])</f>
        <v>8881.2503132973579</v>
      </c>
      <c r="J1268" s="37">
        <f>ABS((Table7[[#This Row],[charges($)]]-Table7[[#This Row],[new charge]])/Table7[[#This Row],[charges($)]])</f>
        <v>0.12909896993998762</v>
      </c>
      <c r="L1268" s="26">
        <v>1234</v>
      </c>
      <c r="M1268" s="26">
        <v>10334.262740387325</v>
      </c>
      <c r="N1268" s="26">
        <v>1011.2562596126754</v>
      </c>
    </row>
    <row r="1269" spans="1:14">
      <c r="A1269" s="21">
        <v>1</v>
      </c>
      <c r="B1269" s="34">
        <v>32</v>
      </c>
      <c r="C1269" s="35">
        <v>20.52</v>
      </c>
      <c r="D1269" s="35">
        <v>0</v>
      </c>
      <c r="E1269" s="35">
        <v>0</v>
      </c>
      <c r="F1269" s="35">
        <v>0</v>
      </c>
      <c r="G1269" s="35">
        <v>0</v>
      </c>
      <c r="H1269" s="35">
        <v>4544.2348000000002</v>
      </c>
      <c r="I1269" s="42">
        <f>SUMPRODUCT($A$7:$G$7,Table7[[#This Row],[co-oif]:[southeast]])</f>
        <v>2852.4819545433738</v>
      </c>
      <c r="J1269" s="37">
        <f>ABS((Table7[[#This Row],[charges($)]]-Table7[[#This Row],[new charge]])/Table7[[#This Row],[charges($)]])</f>
        <v>0.37228552658780445</v>
      </c>
      <c r="L1269" s="26">
        <v>1235</v>
      </c>
      <c r="M1269" s="26">
        <v>8993.9563432956475</v>
      </c>
      <c r="N1269" s="26">
        <v>-478.19764329564714</v>
      </c>
    </row>
    <row r="1270" spans="1:14">
      <c r="A1270" s="21">
        <v>1</v>
      </c>
      <c r="B1270" s="36">
        <v>28</v>
      </c>
      <c r="C1270" s="37">
        <v>37.1</v>
      </c>
      <c r="D1270" s="37">
        <v>1</v>
      </c>
      <c r="E1270" s="37">
        <v>1</v>
      </c>
      <c r="F1270" s="37">
        <v>0</v>
      </c>
      <c r="G1270" s="37">
        <v>0</v>
      </c>
      <c r="H1270" s="37">
        <v>3277.1610000000001</v>
      </c>
      <c r="I1270" s="42">
        <f>SUMPRODUCT($A$7:$G$7,Table7[[#This Row],[co-oif]:[southeast]])</f>
        <v>7701.2924536003811</v>
      </c>
      <c r="J1270" s="37">
        <f>ABS((Table7[[#This Row],[charges($)]]-Table7[[#This Row],[new charge]])/Table7[[#This Row],[charges($)]])</f>
        <v>1.3499890464949329</v>
      </c>
      <c r="L1270" s="26">
        <v>1236</v>
      </c>
      <c r="M1270" s="26">
        <v>4702.8043233814278</v>
      </c>
      <c r="N1270" s="26">
        <v>-2003.2359733814278</v>
      </c>
    </row>
    <row r="1271" spans="1:14">
      <c r="A1271" s="21">
        <v>1</v>
      </c>
      <c r="B1271" s="34">
        <v>41</v>
      </c>
      <c r="C1271" s="35">
        <v>28.05</v>
      </c>
      <c r="D1271" s="35">
        <v>1</v>
      </c>
      <c r="E1271" s="35">
        <v>0</v>
      </c>
      <c r="F1271" s="35">
        <v>0</v>
      </c>
      <c r="G1271" s="35">
        <v>1</v>
      </c>
      <c r="H1271" s="35">
        <v>6770.1925000000001</v>
      </c>
      <c r="I1271" s="42">
        <f>SUMPRODUCT($A$7:$G$7,Table7[[#This Row],[co-oif]:[southeast]])</f>
        <v>7570.3650408399399</v>
      </c>
      <c r="J1271" s="37">
        <f>ABS((Table7[[#This Row],[charges($)]]-Table7[[#This Row],[new charge]])/Table7[[#This Row],[charges($)]])</f>
        <v>0.11819051538637043</v>
      </c>
      <c r="L1271" s="26">
        <v>1237</v>
      </c>
      <c r="M1271" s="26">
        <v>11200.860851321439</v>
      </c>
      <c r="N1271" s="26">
        <v>3248.9935486785616</v>
      </c>
    </row>
    <row r="1272" spans="1:14">
      <c r="A1272" s="21">
        <v>1</v>
      </c>
      <c r="B1272" s="36">
        <v>43</v>
      </c>
      <c r="C1272" s="37">
        <v>29.9</v>
      </c>
      <c r="D1272" s="37">
        <v>1</v>
      </c>
      <c r="E1272" s="37">
        <v>0</v>
      </c>
      <c r="F1272" s="37">
        <v>0</v>
      </c>
      <c r="G1272" s="37">
        <v>0</v>
      </c>
      <c r="H1272" s="37">
        <v>7337.7479999999996</v>
      </c>
      <c r="I1272" s="42">
        <f>SUMPRODUCT($A$7:$G$7,Table7[[#This Row],[co-oif]:[southeast]])</f>
        <v>9281.2686800454794</v>
      </c>
      <c r="J1272" s="37">
        <f>ABS((Table7[[#This Row],[charges($)]]-Table7[[#This Row],[new charge]])/Table7[[#This Row],[charges($)]])</f>
        <v>0.26486609788800053</v>
      </c>
      <c r="L1272" s="26">
        <v>1238</v>
      </c>
      <c r="M1272" s="26">
        <v>12104.882663100661</v>
      </c>
      <c r="N1272" s="26">
        <v>119.46818689933934</v>
      </c>
    </row>
    <row r="1273" spans="1:14">
      <c r="A1273" s="21">
        <v>1</v>
      </c>
      <c r="B1273" s="34">
        <v>49</v>
      </c>
      <c r="C1273" s="35">
        <v>33.344999999999999</v>
      </c>
      <c r="D1273" s="35">
        <v>2</v>
      </c>
      <c r="E1273" s="35">
        <v>0</v>
      </c>
      <c r="F1273" s="35">
        <v>0</v>
      </c>
      <c r="G1273" s="35">
        <v>0</v>
      </c>
      <c r="H1273" s="35">
        <v>10370.912549999999</v>
      </c>
      <c r="I1273" s="42">
        <f>SUMPRODUCT($A$7:$G$7,Table7[[#This Row],[co-oif]:[southeast]])</f>
        <v>12442.877545674201</v>
      </c>
      <c r="J1273" s="37">
        <f>ABS((Table7[[#This Row],[charges($)]]-Table7[[#This Row],[new charge]])/Table7[[#This Row],[charges($)]])</f>
        <v>0.19978617944032337</v>
      </c>
      <c r="L1273" s="26">
        <v>1239</v>
      </c>
      <c r="M1273" s="26">
        <v>6145.0407002892198</v>
      </c>
      <c r="N1273" s="26">
        <v>840.46624971078018</v>
      </c>
    </row>
    <row r="1274" spans="1:14">
      <c r="A1274" s="21">
        <v>1</v>
      </c>
      <c r="B1274" s="36">
        <v>64</v>
      </c>
      <c r="C1274" s="37">
        <v>23.76</v>
      </c>
      <c r="D1274" s="37">
        <v>0</v>
      </c>
      <c r="E1274" s="37">
        <v>1</v>
      </c>
      <c r="F1274" s="37">
        <v>1</v>
      </c>
      <c r="G1274" s="37">
        <v>1</v>
      </c>
      <c r="H1274" s="37">
        <v>26926.5144</v>
      </c>
      <c r="I1274" s="42">
        <f>SUMPRODUCT($A$7:$G$7,Table7[[#This Row],[co-oif]:[southeast]])</f>
        <v>35317.013645710889</v>
      </c>
      <c r="J1274" s="37">
        <f>ABS((Table7[[#This Row],[charges($)]]-Table7[[#This Row],[new charge]])/Table7[[#This Row],[charges($)]])</f>
        <v>0.3116073295291012</v>
      </c>
      <c r="L1274" s="26">
        <v>1240</v>
      </c>
      <c r="M1274" s="26">
        <v>8160.2249958019584</v>
      </c>
      <c r="N1274" s="26">
        <v>-4921.7892958019584</v>
      </c>
    </row>
    <row r="1275" spans="1:14">
      <c r="A1275" s="21">
        <v>1</v>
      </c>
      <c r="B1275" s="34">
        <v>55</v>
      </c>
      <c r="C1275" s="35">
        <v>30.5</v>
      </c>
      <c r="D1275" s="35">
        <v>0</v>
      </c>
      <c r="E1275" s="35">
        <v>0</v>
      </c>
      <c r="F1275" s="35">
        <v>0</v>
      </c>
      <c r="G1275" s="35">
        <v>0</v>
      </c>
      <c r="H1275" s="35">
        <v>10704.47</v>
      </c>
      <c r="I1275" s="42">
        <f>SUMPRODUCT($A$7:$G$7,Table7[[#This Row],[co-oif]:[southeast]])</f>
        <v>12096.92448844814</v>
      </c>
      <c r="J1275" s="37">
        <f>ABS((Table7[[#This Row],[charges($)]]-Table7[[#This Row],[new charge]])/Table7[[#This Row],[charges($)]])</f>
        <v>0.13008159100339767</v>
      </c>
      <c r="L1275" s="26">
        <v>1241</v>
      </c>
      <c r="M1275" s="26">
        <v>39195.408761262719</v>
      </c>
      <c r="N1275" s="26">
        <v>8074.4452387372803</v>
      </c>
    </row>
    <row r="1276" spans="1:14">
      <c r="A1276" s="21">
        <v>1</v>
      </c>
      <c r="B1276" s="36">
        <v>24</v>
      </c>
      <c r="C1276" s="37">
        <v>31.065000000000001</v>
      </c>
      <c r="D1276" s="37">
        <v>0</v>
      </c>
      <c r="E1276" s="37">
        <v>1</v>
      </c>
      <c r="F1276" s="37">
        <v>1</v>
      </c>
      <c r="G1276" s="37">
        <v>0</v>
      </c>
      <c r="H1276" s="37">
        <v>34254.053350000002</v>
      </c>
      <c r="I1276" s="42">
        <f>SUMPRODUCT($A$7:$G$7,Table7[[#This Row],[co-oif]:[southeast]])</f>
        <v>28054.790807170888</v>
      </c>
      <c r="J1276" s="37">
        <f>ABS((Table7[[#This Row],[charges($)]]-Table7[[#This Row],[new charge]])/Table7[[#This Row],[charges($)]])</f>
        <v>0.18097894808204104</v>
      </c>
      <c r="L1276" s="26">
        <v>1242</v>
      </c>
      <c r="M1276" s="26">
        <v>40663.282980137526</v>
      </c>
      <c r="N1276" s="26">
        <v>8914.3794198624746</v>
      </c>
    </row>
    <row r="1277" spans="1:14">
      <c r="A1277" s="21">
        <v>1</v>
      </c>
      <c r="B1277" s="34">
        <v>20</v>
      </c>
      <c r="C1277" s="35">
        <v>33.299999999999997</v>
      </c>
      <c r="D1277" s="35">
        <v>0</v>
      </c>
      <c r="E1277" s="35">
        <v>0</v>
      </c>
      <c r="F1277" s="35">
        <v>0</v>
      </c>
      <c r="G1277" s="35">
        <v>0</v>
      </c>
      <c r="H1277" s="35">
        <v>1880.4870000000001</v>
      </c>
      <c r="I1277" s="42">
        <f>SUMPRODUCT($A$7:$G$7,Table7[[#This Row],[co-oif]:[southeast]])</f>
        <v>4036.2751009945723</v>
      </c>
      <c r="J1277" s="37">
        <f>ABS((Table7[[#This Row],[charges($)]]-Table7[[#This Row],[new charge]])/Table7[[#This Row],[charges($)]])</f>
        <v>1.146398832320868</v>
      </c>
      <c r="L1277" s="26">
        <v>1243</v>
      </c>
      <c r="M1277" s="26">
        <v>1943.0144921812189</v>
      </c>
      <c r="N1277" s="26">
        <v>2353.2567078187813</v>
      </c>
    </row>
    <row r="1278" spans="1:14">
      <c r="A1278" s="21">
        <v>1</v>
      </c>
      <c r="B1278" s="36">
        <v>45</v>
      </c>
      <c r="C1278" s="37">
        <v>27.5</v>
      </c>
      <c r="D1278" s="37">
        <v>3</v>
      </c>
      <c r="E1278" s="37">
        <v>1</v>
      </c>
      <c r="F1278" s="37">
        <v>0</v>
      </c>
      <c r="G1278" s="37">
        <v>0</v>
      </c>
      <c r="H1278" s="37">
        <v>8615.2999999999993</v>
      </c>
      <c r="I1278" s="42">
        <f>SUMPRODUCT($A$7:$G$7,Table7[[#This Row],[co-oif]:[southeast]])</f>
        <v>9802.5645349786337</v>
      </c>
      <c r="J1278" s="37">
        <f>ABS((Table7[[#This Row],[charges($)]]-Table7[[#This Row],[new charge]])/Table7[[#This Row],[charges($)]])</f>
        <v>0.13780884414688224</v>
      </c>
      <c r="L1278" s="26">
        <v>1244</v>
      </c>
      <c r="M1278" s="26">
        <v>5449.9634787677378</v>
      </c>
      <c r="N1278" s="26">
        <v>-2278.3485787677378</v>
      </c>
    </row>
    <row r="1279" spans="1:14">
      <c r="A1279" s="21">
        <v>1</v>
      </c>
      <c r="B1279" s="34">
        <v>26</v>
      </c>
      <c r="C1279" s="35">
        <v>33.914999999999999</v>
      </c>
      <c r="D1279" s="35">
        <v>1</v>
      </c>
      <c r="E1279" s="35">
        <v>1</v>
      </c>
      <c r="F1279" s="35">
        <v>0</v>
      </c>
      <c r="G1279" s="35">
        <v>0</v>
      </c>
      <c r="H1279" s="35">
        <v>3292.5298499999999</v>
      </c>
      <c r="I1279" s="42">
        <f>SUMPRODUCT($A$7:$G$7,Table7[[#This Row],[co-oif]:[southeast]])</f>
        <v>6123.5771996662179</v>
      </c>
      <c r="J1279" s="37">
        <f>ABS((Table7[[#This Row],[charges($)]]-Table7[[#This Row],[new charge]])/Table7[[#This Row],[charges($)]])</f>
        <v>0.85983953939437119</v>
      </c>
      <c r="L1279" s="26">
        <v>1245</v>
      </c>
      <c r="M1279" s="26">
        <v>2824.0311042381836</v>
      </c>
      <c r="N1279" s="26">
        <v>-1688.0904042381835</v>
      </c>
    </row>
    <row r="1280" spans="1:14">
      <c r="A1280" s="21">
        <v>1</v>
      </c>
      <c r="B1280" s="36">
        <v>25</v>
      </c>
      <c r="C1280" s="37">
        <v>34.484999999999999</v>
      </c>
      <c r="D1280" s="37">
        <v>0</v>
      </c>
      <c r="E1280" s="37">
        <v>0</v>
      </c>
      <c r="F1280" s="37">
        <v>0</v>
      </c>
      <c r="G1280" s="37">
        <v>0</v>
      </c>
      <c r="H1280" s="37">
        <v>3021.80915</v>
      </c>
      <c r="I1280" s="42">
        <f>SUMPRODUCT($A$7:$G$7,Table7[[#This Row],[co-oif]:[southeast]])</f>
        <v>5717.1280256918244</v>
      </c>
      <c r="J1280" s="37">
        <f>ABS((Table7[[#This Row],[charges($)]]-Table7[[#This Row],[new charge]])/Table7[[#This Row],[charges($)]])</f>
        <v>0.89195536246616514</v>
      </c>
      <c r="L1280" s="26">
        <v>1246</v>
      </c>
      <c r="M1280" s="26">
        <v>5302.4758679474708</v>
      </c>
      <c r="N1280" s="26">
        <v>312.89313205252893</v>
      </c>
    </row>
    <row r="1281" spans="1:14">
      <c r="A1281" s="21">
        <v>1</v>
      </c>
      <c r="B1281" s="34">
        <v>43</v>
      </c>
      <c r="C1281" s="35">
        <v>25.52</v>
      </c>
      <c r="D1281" s="35">
        <v>5</v>
      </c>
      <c r="E1281" s="35">
        <v>1</v>
      </c>
      <c r="F1281" s="35">
        <v>0</v>
      </c>
      <c r="G1281" s="35">
        <v>1</v>
      </c>
      <c r="H1281" s="35">
        <v>14478.33015</v>
      </c>
      <c r="I1281" s="42">
        <f>SUMPRODUCT($A$7:$G$7,Table7[[#This Row],[co-oif]:[southeast]])</f>
        <v>8986.2015173791315</v>
      </c>
      <c r="J1281" s="37">
        <f>ABS((Table7[[#This Row],[charges($)]]-Table7[[#This Row],[new charge]])/Table7[[#This Row],[charges($)]])</f>
        <v>0.37933439669635305</v>
      </c>
      <c r="L1281" s="26">
        <v>1247</v>
      </c>
      <c r="M1281" s="26">
        <v>9330.621944069293</v>
      </c>
      <c r="N1281" s="26">
        <v>-228.82394406929234</v>
      </c>
    </row>
    <row r="1282" spans="1:14">
      <c r="A1282" s="21">
        <v>1</v>
      </c>
      <c r="B1282" s="36">
        <v>35</v>
      </c>
      <c r="C1282" s="37">
        <v>27.61</v>
      </c>
      <c r="D1282" s="37">
        <v>1</v>
      </c>
      <c r="E1282" s="37">
        <v>1</v>
      </c>
      <c r="F1282" s="37">
        <v>0</v>
      </c>
      <c r="G1282" s="37">
        <v>1</v>
      </c>
      <c r="H1282" s="37">
        <v>4747.0528999999997</v>
      </c>
      <c r="I1282" s="42">
        <f>SUMPRODUCT($A$7:$G$7,Table7[[#This Row],[co-oif]:[southeast]])</f>
        <v>5752.1022701180364</v>
      </c>
      <c r="J1282" s="37">
        <f>ABS((Table7[[#This Row],[charges($)]]-Table7[[#This Row],[new charge]])/Table7[[#This Row],[charges($)]])</f>
        <v>0.21172070151525735</v>
      </c>
      <c r="L1282" s="26">
        <v>1248</v>
      </c>
      <c r="M1282" s="26">
        <v>7821.8165871949896</v>
      </c>
      <c r="N1282" s="26">
        <v>-1762.6435871949898</v>
      </c>
    </row>
    <row r="1283" spans="1:14">
      <c r="A1283" s="21">
        <v>1</v>
      </c>
      <c r="B1283" s="34">
        <v>26</v>
      </c>
      <c r="C1283" s="35">
        <v>27.06</v>
      </c>
      <c r="D1283" s="35">
        <v>0</v>
      </c>
      <c r="E1283" s="35">
        <v>1</v>
      </c>
      <c r="F1283" s="35">
        <v>1</v>
      </c>
      <c r="G1283" s="35">
        <v>1</v>
      </c>
      <c r="H1283" s="35">
        <v>17043.341400000001</v>
      </c>
      <c r="I1283" s="42">
        <f>SUMPRODUCT($A$7:$G$7,Table7[[#This Row],[co-oif]:[southeast]])</f>
        <v>26652.281871122825</v>
      </c>
      <c r="J1283" s="37">
        <f>ABS((Table7[[#This Row],[charges($)]]-Table7[[#This Row],[new charge]])/Table7[[#This Row],[charges($)]])</f>
        <v>0.56379440190776342</v>
      </c>
      <c r="L1283" s="26">
        <v>1249</v>
      </c>
      <c r="M1283" s="26">
        <v>5120.6429791415012</v>
      </c>
      <c r="N1283" s="26">
        <v>-3486.6811791415012</v>
      </c>
    </row>
    <row r="1284" spans="1:14">
      <c r="A1284" s="21">
        <v>1</v>
      </c>
      <c r="B1284" s="36">
        <v>57</v>
      </c>
      <c r="C1284" s="37">
        <v>23.7</v>
      </c>
      <c r="D1284" s="37">
        <v>0</v>
      </c>
      <c r="E1284" s="37">
        <v>1</v>
      </c>
      <c r="F1284" s="37">
        <v>0</v>
      </c>
      <c r="G1284" s="37">
        <v>0</v>
      </c>
      <c r="H1284" s="37">
        <v>10959.33</v>
      </c>
      <c r="I1284" s="42">
        <f>SUMPRODUCT($A$7:$G$7,Table7[[#This Row],[co-oif]:[southeast]])</f>
        <v>10210.826678333602</v>
      </c>
      <c r="J1284" s="37">
        <f>ABS((Table7[[#This Row],[charges($)]]-Table7[[#This Row],[new charge]])/Table7[[#This Row],[charges($)]])</f>
        <v>6.8298273860390904E-2</v>
      </c>
      <c r="L1284" s="26">
        <v>1250</v>
      </c>
      <c r="M1284" s="26">
        <v>31436.554745367252</v>
      </c>
      <c r="N1284" s="26">
        <v>6170.9729546327471</v>
      </c>
    </row>
    <row r="1285" spans="1:14">
      <c r="A1285" s="21">
        <v>1</v>
      </c>
      <c r="B1285" s="34">
        <v>22</v>
      </c>
      <c r="C1285" s="35">
        <v>30.4</v>
      </c>
      <c r="D1285" s="35">
        <v>0</v>
      </c>
      <c r="E1285" s="35">
        <v>0</v>
      </c>
      <c r="F1285" s="35">
        <v>0</v>
      </c>
      <c r="G1285" s="35">
        <v>0</v>
      </c>
      <c r="H1285" s="35">
        <v>2741.9479999999999</v>
      </c>
      <c r="I1285" s="42">
        <f>SUMPRODUCT($A$7:$G$7,Table7[[#This Row],[co-oif]:[southeast]])</f>
        <v>3581.82462218205</v>
      </c>
      <c r="J1285" s="37">
        <f>ABS((Table7[[#This Row],[charges($)]]-Table7[[#This Row],[new charge]])/Table7[[#This Row],[charges($)]])</f>
        <v>0.30630654636121846</v>
      </c>
      <c r="L1285" s="26">
        <v>1251</v>
      </c>
      <c r="M1285" s="26">
        <v>27642.346324025093</v>
      </c>
      <c r="N1285" s="26">
        <v>-8993.9246240250941</v>
      </c>
    </row>
    <row r="1286" spans="1:14">
      <c r="A1286" s="21">
        <v>1</v>
      </c>
      <c r="B1286" s="36">
        <v>32</v>
      </c>
      <c r="C1286" s="37">
        <v>29.734999999999999</v>
      </c>
      <c r="D1286" s="37">
        <v>0</v>
      </c>
      <c r="E1286" s="37">
        <v>0</v>
      </c>
      <c r="F1286" s="37">
        <v>0</v>
      </c>
      <c r="G1286" s="37">
        <v>0</v>
      </c>
      <c r="H1286" s="37">
        <v>4357.0436499999996</v>
      </c>
      <c r="I1286" s="42">
        <f>SUMPRODUCT($A$7:$G$7,Table7[[#This Row],[co-oif]:[southeast]])</f>
        <v>5929.9523287850679</v>
      </c>
      <c r="J1286" s="37">
        <f>ABS((Table7[[#This Row],[charges($)]]-Table7[[#This Row],[new charge]])/Table7[[#This Row],[charges($)]])</f>
        <v>0.36100365411419932</v>
      </c>
      <c r="L1286" s="26">
        <v>1252</v>
      </c>
      <c r="M1286" s="26">
        <v>-858.43973483723107</v>
      </c>
      <c r="N1286" s="26">
        <v>2100.0047348372309</v>
      </c>
    </row>
    <row r="1287" spans="1:14">
      <c r="A1287" s="21">
        <v>1</v>
      </c>
      <c r="B1287" s="34">
        <v>39</v>
      </c>
      <c r="C1287" s="35">
        <v>29.925000000000001</v>
      </c>
      <c r="D1287" s="35">
        <v>1</v>
      </c>
      <c r="E1287" s="35">
        <v>1</v>
      </c>
      <c r="F1287" s="35">
        <v>1</v>
      </c>
      <c r="G1287" s="35">
        <v>0</v>
      </c>
      <c r="H1287" s="35">
        <v>22462.043750000001</v>
      </c>
      <c r="I1287" s="42">
        <f>SUMPRODUCT($A$7:$G$7,Table7[[#This Row],[co-oif]:[southeast]])</f>
        <v>31998.370534199239</v>
      </c>
      <c r="J1287" s="37">
        <f>ABS((Table7[[#This Row],[charges($)]]-Table7[[#This Row],[new charge]])/Table7[[#This Row],[charges($)]])</f>
        <v>0.42455294319330306</v>
      </c>
      <c r="L1287" s="26">
        <v>1253</v>
      </c>
      <c r="M1287" s="26">
        <v>25769.334290067578</v>
      </c>
      <c r="N1287" s="26">
        <v>-9536.4872900675782</v>
      </c>
    </row>
    <row r="1288" spans="1:14">
      <c r="A1288" s="21">
        <v>1</v>
      </c>
      <c r="B1288" s="36">
        <v>25</v>
      </c>
      <c r="C1288" s="37">
        <v>26.79</v>
      </c>
      <c r="D1288" s="37">
        <v>2</v>
      </c>
      <c r="E1288" s="37">
        <v>0</v>
      </c>
      <c r="F1288" s="37">
        <v>0</v>
      </c>
      <c r="G1288" s="37">
        <v>0</v>
      </c>
      <c r="H1288" s="37">
        <v>4189.1130999999996</v>
      </c>
      <c r="I1288" s="42">
        <f>SUMPRODUCT($A$7:$G$7,Table7[[#This Row],[co-oif]:[southeast]])</f>
        <v>4085.2374610647203</v>
      </c>
      <c r="J1288" s="37">
        <f>ABS((Table7[[#This Row],[charges($)]]-Table7[[#This Row],[new charge]])/Table7[[#This Row],[charges($)]])</f>
        <v>2.4796570647681801E-2</v>
      </c>
      <c r="L1288" s="26">
        <v>1254</v>
      </c>
      <c r="M1288" s="26">
        <v>9716.7605797759516</v>
      </c>
      <c r="N1288" s="26">
        <v>6112.0611502240481</v>
      </c>
    </row>
    <row r="1289" spans="1:14">
      <c r="A1289" s="21">
        <v>1</v>
      </c>
      <c r="B1289" s="34">
        <v>48</v>
      </c>
      <c r="C1289" s="35">
        <v>33.33</v>
      </c>
      <c r="D1289" s="35">
        <v>0</v>
      </c>
      <c r="E1289" s="35">
        <v>0</v>
      </c>
      <c r="F1289" s="35">
        <v>0</v>
      </c>
      <c r="G1289" s="35">
        <v>1</v>
      </c>
      <c r="H1289" s="35">
        <v>8283.6807000000008</v>
      </c>
      <c r="I1289" s="42">
        <f>SUMPRODUCT($A$7:$G$7,Table7[[#This Row],[co-oif]:[southeast]])</f>
        <v>10663.861765557562</v>
      </c>
      <c r="J1289" s="37">
        <f>ABS((Table7[[#This Row],[charges($)]]-Table7[[#This Row],[new charge]])/Table7[[#This Row],[charges($)]])</f>
        <v>0.28733375316573473</v>
      </c>
      <c r="L1289" s="26">
        <v>1255</v>
      </c>
      <c r="M1289" s="26">
        <v>5192.0300497897424</v>
      </c>
      <c r="N1289" s="26">
        <v>-776.87124978974225</v>
      </c>
    </row>
    <row r="1290" spans="1:14">
      <c r="A1290" s="21">
        <v>1</v>
      </c>
      <c r="B1290" s="36">
        <v>47</v>
      </c>
      <c r="C1290" s="37">
        <v>27.645</v>
      </c>
      <c r="D1290" s="37">
        <v>2</v>
      </c>
      <c r="E1290" s="37">
        <v>0</v>
      </c>
      <c r="F1290" s="37">
        <v>1</v>
      </c>
      <c r="G1290" s="37">
        <v>0</v>
      </c>
      <c r="H1290" s="37">
        <v>24535.698550000001</v>
      </c>
      <c r="I1290" s="42">
        <f>SUMPRODUCT($A$7:$G$7,Table7[[#This Row],[co-oif]:[southeast]])</f>
        <v>33891.274107252306</v>
      </c>
      <c r="J1290" s="37">
        <f>ABS((Table7[[#This Row],[charges($)]]-Table7[[#This Row],[new charge]])/Table7[[#This Row],[charges($)]])</f>
        <v>0.3813046340697035</v>
      </c>
      <c r="L1290" s="26">
        <v>1256</v>
      </c>
      <c r="M1290" s="26">
        <v>11226.97459909445</v>
      </c>
      <c r="N1290" s="26">
        <v>-4752.9615990944503</v>
      </c>
    </row>
    <row r="1291" spans="1:14">
      <c r="A1291" s="21">
        <v>1</v>
      </c>
      <c r="B1291" s="34">
        <v>18</v>
      </c>
      <c r="C1291" s="35">
        <v>21.66</v>
      </c>
      <c r="D1291" s="35">
        <v>0</v>
      </c>
      <c r="E1291" s="35">
        <v>0</v>
      </c>
      <c r="F1291" s="35">
        <v>1</v>
      </c>
      <c r="G1291" s="35">
        <v>0</v>
      </c>
      <c r="H1291" s="35">
        <v>14283.4594</v>
      </c>
      <c r="I1291" s="42">
        <f>SUMPRODUCT($A$7:$G$7,Table7[[#This Row],[co-oif]:[southeast]])</f>
        <v>23500.930585741891</v>
      </c>
      <c r="J1291" s="37">
        <f>ABS((Table7[[#This Row],[charges($)]]-Table7[[#This Row],[new charge]])/Table7[[#This Row],[charges($)]])</f>
        <v>0.64532484236570109</v>
      </c>
      <c r="L1291" s="26">
        <v>1257</v>
      </c>
      <c r="M1291" s="26">
        <v>14441.146058871573</v>
      </c>
      <c r="N1291" s="26">
        <v>-3004.4079088715735</v>
      </c>
    </row>
    <row r="1292" spans="1:14">
      <c r="A1292" s="21">
        <v>1</v>
      </c>
      <c r="B1292" s="36">
        <v>18</v>
      </c>
      <c r="C1292" s="37">
        <v>30.03</v>
      </c>
      <c r="D1292" s="37">
        <v>1</v>
      </c>
      <c r="E1292" s="37">
        <v>1</v>
      </c>
      <c r="F1292" s="37">
        <v>0</v>
      </c>
      <c r="G1292" s="37">
        <v>1</v>
      </c>
      <c r="H1292" s="37">
        <v>1720.3536999999999</v>
      </c>
      <c r="I1292" s="42">
        <f>SUMPRODUCT($A$7:$G$7,Table7[[#This Row],[co-oif]:[southeast]])</f>
        <v>2190.9306434001946</v>
      </c>
      <c r="J1292" s="37">
        <f>ABS((Table7[[#This Row],[charges($)]]-Table7[[#This Row],[new charge]])/Table7[[#This Row],[charges($)]])</f>
        <v>0.27353499655343827</v>
      </c>
      <c r="L1292" s="26">
        <v>1258</v>
      </c>
      <c r="M1292" s="26">
        <v>11355.416307047572</v>
      </c>
      <c r="N1292" s="26">
        <v>-49.481757047571591</v>
      </c>
    </row>
    <row r="1293" spans="1:14">
      <c r="A1293" s="21">
        <v>1</v>
      </c>
      <c r="B1293" s="34">
        <v>61</v>
      </c>
      <c r="C1293" s="35">
        <v>36.299999999999997</v>
      </c>
      <c r="D1293" s="35">
        <v>1</v>
      </c>
      <c r="E1293" s="35">
        <v>1</v>
      </c>
      <c r="F1293" s="35">
        <v>1</v>
      </c>
      <c r="G1293" s="35">
        <v>0</v>
      </c>
      <c r="H1293" s="35">
        <v>47403.88</v>
      </c>
      <c r="I1293" s="42">
        <f>SUMPRODUCT($A$7:$G$7,Table7[[#This Row],[co-oif]:[southeast]])</f>
        <v>39781.854613338619</v>
      </c>
      <c r="J1293" s="37">
        <f>ABS((Table7[[#This Row],[charges($)]]-Table7[[#This Row],[new charge]])/Table7[[#This Row],[charges($)]])</f>
        <v>0.1607890617110114</v>
      </c>
      <c r="L1293" s="26">
        <v>1259</v>
      </c>
      <c r="M1293" s="26">
        <v>15784.21125099561</v>
      </c>
      <c r="N1293" s="26">
        <v>14279.369299004389</v>
      </c>
    </row>
    <row r="1294" spans="1:14">
      <c r="A1294" s="21">
        <v>1</v>
      </c>
      <c r="B1294" s="36">
        <v>47</v>
      </c>
      <c r="C1294" s="37">
        <v>24.32</v>
      </c>
      <c r="D1294" s="37">
        <v>0</v>
      </c>
      <c r="E1294" s="37">
        <v>0</v>
      </c>
      <c r="F1294" s="37">
        <v>0</v>
      </c>
      <c r="G1294" s="37">
        <v>0</v>
      </c>
      <c r="H1294" s="37">
        <v>8534.6718000000001</v>
      </c>
      <c r="I1294" s="42">
        <f>SUMPRODUCT($A$7:$G$7,Table7[[#This Row],[co-oif]:[southeast]])</f>
        <v>7976.861698975792</v>
      </c>
      <c r="J1294" s="37">
        <f>ABS((Table7[[#This Row],[charges($)]]-Table7[[#This Row],[new charge]])/Table7[[#This Row],[charges($)]])</f>
        <v>6.535811969057885E-2</v>
      </c>
      <c r="L1294" s="26">
        <v>1260</v>
      </c>
      <c r="M1294" s="26">
        <v>8881.2503132973579</v>
      </c>
      <c r="N1294" s="26">
        <v>1316.5218867026415</v>
      </c>
    </row>
    <row r="1295" spans="1:14">
      <c r="A1295" s="21">
        <v>1</v>
      </c>
      <c r="B1295" s="34">
        <v>28</v>
      </c>
      <c r="C1295" s="35">
        <v>17.29</v>
      </c>
      <c r="D1295" s="35">
        <v>0</v>
      </c>
      <c r="E1295" s="35">
        <v>0</v>
      </c>
      <c r="F1295" s="35">
        <v>0</v>
      </c>
      <c r="G1295" s="35">
        <v>0</v>
      </c>
      <c r="H1295" s="35">
        <v>3732.6251000000002</v>
      </c>
      <c r="I1295" s="42">
        <f>SUMPRODUCT($A$7:$G$7,Table7[[#This Row],[co-oif]:[southeast]])</f>
        <v>745.69571961253496</v>
      </c>
      <c r="J1295" s="37">
        <f>ABS((Table7[[#This Row],[charges($)]]-Table7[[#This Row],[new charge]])/Table7[[#This Row],[charges($)]])</f>
        <v>0.80022217618036839</v>
      </c>
      <c r="L1295" s="26">
        <v>1261</v>
      </c>
      <c r="M1295" s="26">
        <v>2852.4819545433738</v>
      </c>
      <c r="N1295" s="26">
        <v>1691.7528454566263</v>
      </c>
    </row>
    <row r="1296" spans="1:14">
      <c r="A1296" s="21">
        <v>1</v>
      </c>
      <c r="B1296" s="36">
        <v>36</v>
      </c>
      <c r="C1296" s="37">
        <v>25.9</v>
      </c>
      <c r="D1296" s="37">
        <v>1</v>
      </c>
      <c r="E1296" s="37">
        <v>0</v>
      </c>
      <c r="F1296" s="37">
        <v>0</v>
      </c>
      <c r="G1296" s="37">
        <v>0</v>
      </c>
      <c r="H1296" s="37">
        <v>5472.4489999999996</v>
      </c>
      <c r="I1296" s="42">
        <f>SUMPRODUCT($A$7:$G$7,Table7[[#This Row],[co-oif]:[southeast]])</f>
        <v>6146.2668647856781</v>
      </c>
      <c r="J1296" s="37">
        <f>ABS((Table7[[#This Row],[charges($)]]-Table7[[#This Row],[new charge]])/Table7[[#This Row],[charges($)]])</f>
        <v>0.12312912642688466</v>
      </c>
      <c r="L1296" s="26">
        <v>1262</v>
      </c>
      <c r="M1296" s="26">
        <v>7701.2924536003811</v>
      </c>
      <c r="N1296" s="26">
        <v>-4424.1314536003811</v>
      </c>
    </row>
    <row r="1297" spans="1:14">
      <c r="A1297" s="21">
        <v>1</v>
      </c>
      <c r="B1297" s="34">
        <v>20</v>
      </c>
      <c r="C1297" s="35">
        <v>39.4</v>
      </c>
      <c r="D1297" s="35">
        <v>2</v>
      </c>
      <c r="E1297" s="35">
        <v>1</v>
      </c>
      <c r="F1297" s="35">
        <v>1</v>
      </c>
      <c r="G1297" s="35">
        <v>0</v>
      </c>
      <c r="H1297" s="35">
        <v>38344.565999999999</v>
      </c>
      <c r="I1297" s="42">
        <f>SUMPRODUCT($A$7:$G$7,Table7[[#This Row],[co-oif]:[southeast]])</f>
        <v>30748.244165821841</v>
      </c>
      <c r="J1297" s="37">
        <f>ABS((Table7[[#This Row],[charges($)]]-Table7[[#This Row],[new charge]])/Table7[[#This Row],[charges($)]])</f>
        <v>0.19810686693332655</v>
      </c>
      <c r="L1297" s="26">
        <v>1263</v>
      </c>
      <c r="M1297" s="26">
        <v>7570.3650408399399</v>
      </c>
      <c r="N1297" s="26">
        <v>-800.17254083993976</v>
      </c>
    </row>
    <row r="1298" spans="1:14">
      <c r="A1298" s="21">
        <v>1</v>
      </c>
      <c r="B1298" s="36">
        <v>44</v>
      </c>
      <c r="C1298" s="37">
        <v>34.32</v>
      </c>
      <c r="D1298" s="37">
        <v>1</v>
      </c>
      <c r="E1298" s="37">
        <v>1</v>
      </c>
      <c r="F1298" s="37">
        <v>0</v>
      </c>
      <c r="G1298" s="37">
        <v>1</v>
      </c>
      <c r="H1298" s="37">
        <v>7147.4727999999996</v>
      </c>
      <c r="I1298" s="42">
        <f>SUMPRODUCT($A$7:$G$7,Table7[[#This Row],[co-oif]:[southeast]])</f>
        <v>10306.186845794386</v>
      </c>
      <c r="J1298" s="37">
        <f>ABS((Table7[[#This Row],[charges($)]]-Table7[[#This Row],[new charge]])/Table7[[#This Row],[charges($)]])</f>
        <v>0.44193439194261591</v>
      </c>
      <c r="L1298" s="26">
        <v>1264</v>
      </c>
      <c r="M1298" s="26">
        <v>9281.2686800454794</v>
      </c>
      <c r="N1298" s="26">
        <v>-1943.5206800454798</v>
      </c>
    </row>
    <row r="1299" spans="1:14">
      <c r="A1299" s="21">
        <v>1</v>
      </c>
      <c r="B1299" s="34">
        <v>38</v>
      </c>
      <c r="C1299" s="35">
        <v>19.95</v>
      </c>
      <c r="D1299" s="35">
        <v>2</v>
      </c>
      <c r="E1299" s="35">
        <v>0</v>
      </c>
      <c r="F1299" s="35">
        <v>0</v>
      </c>
      <c r="G1299" s="35">
        <v>0</v>
      </c>
      <c r="H1299" s="35">
        <v>7133.9025000000001</v>
      </c>
      <c r="I1299" s="42">
        <f>SUMPRODUCT($A$7:$G$7,Table7[[#This Row],[co-oif]:[southeast]])</f>
        <v>5142.20671119707</v>
      </c>
      <c r="J1299" s="37">
        <f>ABS((Table7[[#This Row],[charges($)]]-Table7[[#This Row],[new charge]])/Table7[[#This Row],[charges($)]])</f>
        <v>0.27918741373363737</v>
      </c>
      <c r="L1299" s="26">
        <v>1265</v>
      </c>
      <c r="M1299" s="26">
        <v>12442.877545674201</v>
      </c>
      <c r="N1299" s="26">
        <v>-2071.9649956742014</v>
      </c>
    </row>
    <row r="1300" spans="1:14">
      <c r="A1300" s="21">
        <v>1</v>
      </c>
      <c r="B1300" s="36">
        <v>19</v>
      </c>
      <c r="C1300" s="37">
        <v>34.9</v>
      </c>
      <c r="D1300" s="37">
        <v>0</v>
      </c>
      <c r="E1300" s="37">
        <v>1</v>
      </c>
      <c r="F1300" s="37">
        <v>1</v>
      </c>
      <c r="G1300" s="37">
        <v>0</v>
      </c>
      <c r="H1300" s="37">
        <v>34828.654000000002</v>
      </c>
      <c r="I1300" s="42">
        <f>SUMPRODUCT($A$7:$G$7,Table7[[#This Row],[co-oif]:[southeast]])</f>
        <v>28050.432866596617</v>
      </c>
      <c r="J1300" s="37">
        <f>ABS((Table7[[#This Row],[charges($)]]-Table7[[#This Row],[new charge]])/Table7[[#This Row],[charges($)]])</f>
        <v>0.19461622414128851</v>
      </c>
      <c r="L1300" s="26">
        <v>1266</v>
      </c>
      <c r="M1300" s="26">
        <v>35317.013645710889</v>
      </c>
      <c r="N1300" s="26">
        <v>-8390.4992457108892</v>
      </c>
    </row>
    <row r="1301" spans="1:14">
      <c r="A1301" s="21">
        <v>1</v>
      </c>
      <c r="B1301" s="34">
        <v>21</v>
      </c>
      <c r="C1301" s="35">
        <v>23.21</v>
      </c>
      <c r="D1301" s="35">
        <v>0</v>
      </c>
      <c r="E1301" s="35">
        <v>1</v>
      </c>
      <c r="F1301" s="35">
        <v>0</v>
      </c>
      <c r="G1301" s="35">
        <v>1</v>
      </c>
      <c r="H1301" s="35">
        <v>1515.3449000000001</v>
      </c>
      <c r="I1301" s="42">
        <f>SUMPRODUCT($A$7:$G$7,Table7[[#This Row],[co-oif]:[southeast]])</f>
        <v>215.38804371071001</v>
      </c>
      <c r="J1301" s="37">
        <f>ABS((Table7[[#This Row],[charges($)]]-Table7[[#This Row],[new charge]])/Table7[[#This Row],[charges($)]])</f>
        <v>0.85786203278823847</v>
      </c>
      <c r="L1301" s="26">
        <v>1267</v>
      </c>
      <c r="M1301" s="26">
        <v>12096.92448844814</v>
      </c>
      <c r="N1301" s="26">
        <v>-1392.4544884481402</v>
      </c>
    </row>
    <row r="1302" spans="1:14">
      <c r="A1302" s="21">
        <v>1</v>
      </c>
      <c r="B1302" s="36">
        <v>46</v>
      </c>
      <c r="C1302" s="37">
        <v>25.745000000000001</v>
      </c>
      <c r="D1302" s="37">
        <v>3</v>
      </c>
      <c r="E1302" s="37">
        <v>1</v>
      </c>
      <c r="F1302" s="37">
        <v>0</v>
      </c>
      <c r="G1302" s="37">
        <v>0</v>
      </c>
      <c r="H1302" s="37">
        <v>9301.8935500000007</v>
      </c>
      <c r="I1302" s="42">
        <f>SUMPRODUCT($A$7:$G$7,Table7[[#This Row],[co-oif]:[southeast]])</f>
        <v>9473.4805365768534</v>
      </c>
      <c r="J1302" s="37">
        <f>ABS((Table7[[#This Row],[charges($)]]-Table7[[#This Row],[new charge]])/Table7[[#This Row],[charges($)]])</f>
        <v>1.8446457772767429E-2</v>
      </c>
      <c r="L1302" s="26">
        <v>1268</v>
      </c>
      <c r="M1302" s="26">
        <v>28054.790807170888</v>
      </c>
      <c r="N1302" s="26">
        <v>6199.262542829114</v>
      </c>
    </row>
    <row r="1303" spans="1:14">
      <c r="A1303" s="21">
        <v>1</v>
      </c>
      <c r="B1303" s="34">
        <v>58</v>
      </c>
      <c r="C1303" s="35">
        <v>25.175000000000001</v>
      </c>
      <c r="D1303" s="35">
        <v>0</v>
      </c>
      <c r="E1303" s="35">
        <v>1</v>
      </c>
      <c r="F1303" s="35">
        <v>0</v>
      </c>
      <c r="G1303" s="35">
        <v>0</v>
      </c>
      <c r="H1303" s="35">
        <v>11931.125249999999</v>
      </c>
      <c r="I1303" s="42">
        <f>SUMPRODUCT($A$7:$G$7,Table7[[#This Row],[co-oif]:[southeast]])</f>
        <v>10960.443635851589</v>
      </c>
      <c r="J1303" s="37">
        <f>ABS((Table7[[#This Row],[charges($)]]-Table7[[#This Row],[new charge]])/Table7[[#This Row],[charges($)]])</f>
        <v>8.1357088607246886E-2</v>
      </c>
      <c r="L1303" s="26">
        <v>1269</v>
      </c>
      <c r="M1303" s="26">
        <v>4036.2751009945723</v>
      </c>
      <c r="N1303" s="26">
        <v>-2155.7881009945722</v>
      </c>
    </row>
    <row r="1304" spans="1:14">
      <c r="A1304" s="21">
        <v>1</v>
      </c>
      <c r="B1304" s="36">
        <v>20</v>
      </c>
      <c r="C1304" s="37">
        <v>22</v>
      </c>
      <c r="D1304" s="37">
        <v>1</v>
      </c>
      <c r="E1304" s="37">
        <v>1</v>
      </c>
      <c r="F1304" s="37">
        <v>0</v>
      </c>
      <c r="G1304" s="37">
        <v>0</v>
      </c>
      <c r="H1304" s="37">
        <v>1964.78</v>
      </c>
      <c r="I1304" s="42">
        <f>SUMPRODUCT($A$7:$G$7,Table7[[#This Row],[co-oif]:[southeast]])</f>
        <v>602.27841743938336</v>
      </c>
      <c r="J1304" s="37">
        <f>ABS((Table7[[#This Row],[charges($)]]-Table7[[#This Row],[new charge]])/Table7[[#This Row],[charges($)]])</f>
        <v>0.69346266887927221</v>
      </c>
      <c r="L1304" s="26">
        <v>1270</v>
      </c>
      <c r="M1304" s="26">
        <v>9802.5645349786337</v>
      </c>
      <c r="N1304" s="26">
        <v>-1187.2645349786344</v>
      </c>
    </row>
    <row r="1305" spans="1:14">
      <c r="A1305" s="21">
        <v>1</v>
      </c>
      <c r="B1305" s="34">
        <v>18</v>
      </c>
      <c r="C1305" s="35">
        <v>26.125</v>
      </c>
      <c r="D1305" s="35">
        <v>0</v>
      </c>
      <c r="E1305" s="35">
        <v>1</v>
      </c>
      <c r="F1305" s="35">
        <v>0</v>
      </c>
      <c r="G1305" s="35">
        <v>0</v>
      </c>
      <c r="H1305" s="35">
        <v>1708.9257500000001</v>
      </c>
      <c r="I1305" s="42">
        <f>SUMPRODUCT($A$7:$G$7,Table7[[#This Row],[co-oif]:[southeast]])</f>
        <v>996.85583277611136</v>
      </c>
      <c r="J1305" s="37">
        <f>ABS((Table7[[#This Row],[charges($)]]-Table7[[#This Row],[new charge]])/Table7[[#This Row],[charges($)]])</f>
        <v>0.41667691953491176</v>
      </c>
      <c r="L1305" s="26">
        <v>1271</v>
      </c>
      <c r="M1305" s="26">
        <v>6123.5771996662179</v>
      </c>
      <c r="N1305" s="26">
        <v>-2831.047349666218</v>
      </c>
    </row>
    <row r="1306" spans="1:14">
      <c r="A1306" s="21">
        <v>1</v>
      </c>
      <c r="B1306" s="36">
        <v>28</v>
      </c>
      <c r="C1306" s="37">
        <v>26.51</v>
      </c>
      <c r="D1306" s="37">
        <v>2</v>
      </c>
      <c r="E1306" s="37">
        <v>0</v>
      </c>
      <c r="F1306" s="37">
        <v>0</v>
      </c>
      <c r="G1306" s="37">
        <v>1</v>
      </c>
      <c r="H1306" s="37">
        <v>4340.4408999999996</v>
      </c>
      <c r="I1306" s="42">
        <f>SUMPRODUCT($A$7:$G$7,Table7[[#This Row],[co-oif]:[southeast]])</f>
        <v>4183.7625570917608</v>
      </c>
      <c r="J1306" s="37">
        <f>ABS((Table7[[#This Row],[charges($)]]-Table7[[#This Row],[new charge]])/Table7[[#This Row],[charges($)]])</f>
        <v>3.6097333546976494E-2</v>
      </c>
      <c r="L1306" s="26">
        <v>1272</v>
      </c>
      <c r="M1306" s="26">
        <v>5717.1280256918244</v>
      </c>
      <c r="N1306" s="26">
        <v>-2695.3188756918244</v>
      </c>
    </row>
    <row r="1307" spans="1:14">
      <c r="A1307" s="21">
        <v>1</v>
      </c>
      <c r="B1307" s="34">
        <v>33</v>
      </c>
      <c r="C1307" s="35">
        <v>27.454999999999998</v>
      </c>
      <c r="D1307" s="35">
        <v>2</v>
      </c>
      <c r="E1307" s="35">
        <v>1</v>
      </c>
      <c r="F1307" s="35">
        <v>0</v>
      </c>
      <c r="G1307" s="35">
        <v>0</v>
      </c>
      <c r="H1307" s="35">
        <v>5261.4694499999996</v>
      </c>
      <c r="I1307" s="42">
        <f>SUMPRODUCT($A$7:$G$7,Table7[[#This Row],[co-oif]:[southeast]])</f>
        <v>6234.3024412751683</v>
      </c>
      <c r="J1307" s="37">
        <f>ABS((Table7[[#This Row],[charges($)]]-Table7[[#This Row],[new charge]])/Table7[[#This Row],[charges($)]])</f>
        <v>0.18489758431937087</v>
      </c>
      <c r="L1307" s="26">
        <v>1273</v>
      </c>
      <c r="M1307" s="26">
        <v>8986.2015173791315</v>
      </c>
      <c r="N1307" s="26">
        <v>5492.1286326208683</v>
      </c>
    </row>
    <row r="1308" spans="1:14">
      <c r="A1308" s="21">
        <v>1</v>
      </c>
      <c r="B1308" s="36">
        <v>19</v>
      </c>
      <c r="C1308" s="37">
        <v>25.745000000000001</v>
      </c>
      <c r="D1308" s="37">
        <v>1</v>
      </c>
      <c r="E1308" s="37">
        <v>0</v>
      </c>
      <c r="F1308" s="37">
        <v>0</v>
      </c>
      <c r="G1308" s="37">
        <v>0</v>
      </c>
      <c r="H1308" s="37">
        <v>2710.8285500000002</v>
      </c>
      <c r="I1308" s="42">
        <f>SUMPRODUCT($A$7:$G$7,Table7[[#This Row],[co-oif]:[southeast]])</f>
        <v>1725.1401416302538</v>
      </c>
      <c r="J1308" s="37">
        <f>ABS((Table7[[#This Row],[charges($)]]-Table7[[#This Row],[new charge]])/Table7[[#This Row],[charges($)]])</f>
        <v>0.36361149006260329</v>
      </c>
      <c r="L1308" s="26">
        <v>1274</v>
      </c>
      <c r="M1308" s="26">
        <v>5752.1022701180364</v>
      </c>
      <c r="N1308" s="26">
        <v>-1005.0493701180367</v>
      </c>
    </row>
    <row r="1309" spans="1:14">
      <c r="A1309" s="21">
        <v>1</v>
      </c>
      <c r="B1309" s="34">
        <v>45</v>
      </c>
      <c r="C1309" s="35">
        <v>30.36</v>
      </c>
      <c r="D1309" s="35">
        <v>0</v>
      </c>
      <c r="E1309" s="35">
        <v>1</v>
      </c>
      <c r="F1309" s="35">
        <v>1</v>
      </c>
      <c r="G1309" s="35">
        <v>1</v>
      </c>
      <c r="H1309" s="35">
        <v>62592.873090000001</v>
      </c>
      <c r="I1309" s="42">
        <f>SUMPRODUCT($A$7:$G$7,Table7[[#This Row],[co-oif]:[southeast]])</f>
        <v>32637.765322442512</v>
      </c>
      <c r="J1309" s="37">
        <f>ABS((Table7[[#This Row],[charges($)]]-Table7[[#This Row],[new charge]])/Table7[[#This Row],[charges($)]])</f>
        <v>0.47857058301966959</v>
      </c>
      <c r="L1309" s="26">
        <v>1275</v>
      </c>
      <c r="M1309" s="26">
        <v>26652.281871122825</v>
      </c>
      <c r="N1309" s="26">
        <v>-9608.9404711228235</v>
      </c>
    </row>
    <row r="1310" spans="1:14">
      <c r="A1310" s="21">
        <v>1</v>
      </c>
      <c r="B1310" s="36">
        <v>62</v>
      </c>
      <c r="C1310" s="37">
        <v>30.875</v>
      </c>
      <c r="D1310" s="37">
        <v>3</v>
      </c>
      <c r="E1310" s="37">
        <v>1</v>
      </c>
      <c r="F1310" s="37">
        <v>1</v>
      </c>
      <c r="G1310" s="37">
        <v>0</v>
      </c>
      <c r="H1310" s="37">
        <v>46718.163249999998</v>
      </c>
      <c r="I1310" s="42">
        <f>SUMPRODUCT($A$7:$G$7,Table7[[#This Row],[co-oif]:[southeast]])</f>
        <v>39165.081705906348</v>
      </c>
      <c r="J1310" s="37">
        <f>ABS((Table7[[#This Row],[charges($)]]-Table7[[#This Row],[new charge]])/Table7[[#This Row],[charges($)]])</f>
        <v>0.16167334113020057</v>
      </c>
      <c r="L1310" s="26">
        <v>1276</v>
      </c>
      <c r="M1310" s="26">
        <v>10210.826678333602</v>
      </c>
      <c r="N1310" s="26">
        <v>748.50332166639782</v>
      </c>
    </row>
    <row r="1311" spans="1:14">
      <c r="A1311" s="21">
        <v>1</v>
      </c>
      <c r="B1311" s="34">
        <v>25</v>
      </c>
      <c r="C1311" s="35">
        <v>20.8</v>
      </c>
      <c r="D1311" s="35">
        <v>1</v>
      </c>
      <c r="E1311" s="35">
        <v>0</v>
      </c>
      <c r="F1311" s="35">
        <v>0</v>
      </c>
      <c r="G1311" s="35">
        <v>0</v>
      </c>
      <c r="H1311" s="35">
        <v>3208.7869999999998</v>
      </c>
      <c r="I1311" s="42">
        <f>SUMPRODUCT($A$7:$G$7,Table7[[#This Row],[co-oif]:[southeast]])</f>
        <v>1615.820311842444</v>
      </c>
      <c r="J1311" s="37">
        <f>ABS((Table7[[#This Row],[charges($)]]-Table7[[#This Row],[new charge]])/Table7[[#This Row],[charges($)]])</f>
        <v>0.49643889985765832</v>
      </c>
      <c r="L1311" s="26">
        <v>1277</v>
      </c>
      <c r="M1311" s="26">
        <v>3581.82462218205</v>
      </c>
      <c r="N1311" s="26">
        <v>-839.87662218205014</v>
      </c>
    </row>
    <row r="1312" spans="1:14">
      <c r="A1312" s="21">
        <v>1</v>
      </c>
      <c r="B1312" s="36">
        <v>43</v>
      </c>
      <c r="C1312" s="37">
        <v>27.8</v>
      </c>
      <c r="D1312" s="37">
        <v>0</v>
      </c>
      <c r="E1312" s="37">
        <v>1</v>
      </c>
      <c r="F1312" s="37">
        <v>1</v>
      </c>
      <c r="G1312" s="37">
        <v>0</v>
      </c>
      <c r="H1312" s="37">
        <v>37829.724199999997</v>
      </c>
      <c r="I1312" s="42">
        <f>SUMPRODUCT($A$7:$G$7,Table7[[#This Row],[co-oif]:[southeast]])</f>
        <v>31847.806216505036</v>
      </c>
      <c r="J1312" s="37">
        <f>ABS((Table7[[#This Row],[charges($)]]-Table7[[#This Row],[new charge]])/Table7[[#This Row],[charges($)]])</f>
        <v>0.158127454270337</v>
      </c>
      <c r="L1312" s="26">
        <v>1278</v>
      </c>
      <c r="M1312" s="26">
        <v>5929.9523287850679</v>
      </c>
      <c r="N1312" s="26">
        <v>-1572.9086787850683</v>
      </c>
    </row>
    <row r="1313" spans="1:14">
      <c r="A1313" s="21">
        <v>1</v>
      </c>
      <c r="B1313" s="34">
        <v>42</v>
      </c>
      <c r="C1313" s="35">
        <v>24.605</v>
      </c>
      <c r="D1313" s="35">
        <v>2</v>
      </c>
      <c r="E1313" s="35">
        <v>1</v>
      </c>
      <c r="F1313" s="35">
        <v>1</v>
      </c>
      <c r="G1313" s="35">
        <v>0</v>
      </c>
      <c r="H1313" s="35">
        <v>21259.377949999998</v>
      </c>
      <c r="I1313" s="42">
        <f>SUMPRODUCT($A$7:$G$7,Table7[[#This Row],[co-oif]:[southeast]])</f>
        <v>31461.728481239392</v>
      </c>
      <c r="J1313" s="37">
        <f>ABS((Table7[[#This Row],[charges($)]]-Table7[[#This Row],[new charge]])/Table7[[#This Row],[charges($)]])</f>
        <v>0.47989882654301247</v>
      </c>
      <c r="L1313" s="26">
        <v>1279</v>
      </c>
      <c r="M1313" s="26">
        <v>31998.370534199239</v>
      </c>
      <c r="N1313" s="26">
        <v>-9536.3267841992383</v>
      </c>
    </row>
    <row r="1314" spans="1:14">
      <c r="A1314" s="21">
        <v>1</v>
      </c>
      <c r="B1314" s="36">
        <v>24</v>
      </c>
      <c r="C1314" s="37">
        <v>27.72</v>
      </c>
      <c r="D1314" s="37">
        <v>0</v>
      </c>
      <c r="E1314" s="37">
        <v>0</v>
      </c>
      <c r="F1314" s="37">
        <v>0</v>
      </c>
      <c r="G1314" s="37">
        <v>1</v>
      </c>
      <c r="H1314" s="37">
        <v>2464.6188000000002</v>
      </c>
      <c r="I1314" s="42">
        <f>SUMPRODUCT($A$7:$G$7,Table7[[#This Row],[co-oif]:[southeast]])</f>
        <v>2621.8168522620672</v>
      </c>
      <c r="J1314" s="37">
        <f>ABS((Table7[[#This Row],[charges($)]]-Table7[[#This Row],[new charge]])/Table7[[#This Row],[charges($)]])</f>
        <v>6.3781892868003356E-2</v>
      </c>
      <c r="L1314" s="26">
        <v>1280</v>
      </c>
      <c r="M1314" s="26">
        <v>4085.2374610647203</v>
      </c>
      <c r="N1314" s="26">
        <v>103.87563893527931</v>
      </c>
    </row>
    <row r="1315" spans="1:14">
      <c r="A1315" s="21">
        <v>1</v>
      </c>
      <c r="B1315" s="34">
        <v>29</v>
      </c>
      <c r="C1315" s="35">
        <v>21.85</v>
      </c>
      <c r="D1315" s="35">
        <v>0</v>
      </c>
      <c r="E1315" s="35">
        <v>0</v>
      </c>
      <c r="F1315" s="35">
        <v>1</v>
      </c>
      <c r="G1315" s="35">
        <v>0</v>
      </c>
      <c r="H1315" s="35">
        <v>16115.3045</v>
      </c>
      <c r="I1315" s="42">
        <f>SUMPRODUCT($A$7:$G$7,Table7[[#This Row],[co-oif]:[southeast]])</f>
        <v>26391.618100429383</v>
      </c>
      <c r="J1315" s="37">
        <f>ABS((Table7[[#This Row],[charges($)]]-Table7[[#This Row],[new charge]])/Table7[[#This Row],[charges($)]])</f>
        <v>0.63767418111332508</v>
      </c>
      <c r="L1315" s="26">
        <v>1281</v>
      </c>
      <c r="M1315" s="26">
        <v>10663.861765557562</v>
      </c>
      <c r="N1315" s="26">
        <v>-2380.1810655575609</v>
      </c>
    </row>
    <row r="1316" spans="1:14">
      <c r="A1316" s="21">
        <v>1</v>
      </c>
      <c r="B1316" s="36">
        <v>32</v>
      </c>
      <c r="C1316" s="37">
        <v>28.12</v>
      </c>
      <c r="D1316" s="37">
        <v>4</v>
      </c>
      <c r="E1316" s="37">
        <v>1</v>
      </c>
      <c r="F1316" s="37">
        <v>1</v>
      </c>
      <c r="G1316" s="37">
        <v>0</v>
      </c>
      <c r="H1316" s="37">
        <v>21472.478800000001</v>
      </c>
      <c r="I1316" s="42">
        <f>SUMPRODUCT($A$7:$G$7,Table7[[#This Row],[co-oif]:[southeast]])</f>
        <v>31003.351566100278</v>
      </c>
      <c r="J1316" s="37">
        <f>ABS((Table7[[#This Row],[charges($)]]-Table7[[#This Row],[new charge]])/Table7[[#This Row],[charges($)]])</f>
        <v>0.44386457916075706</v>
      </c>
      <c r="L1316" s="26">
        <v>1282</v>
      </c>
      <c r="M1316" s="26">
        <v>33891.274107252306</v>
      </c>
      <c r="N1316" s="26">
        <v>-9355.5755572523049</v>
      </c>
    </row>
    <row r="1317" spans="1:14">
      <c r="A1317" s="21">
        <v>1</v>
      </c>
      <c r="B1317" s="34">
        <v>25</v>
      </c>
      <c r="C1317" s="35">
        <v>30.2</v>
      </c>
      <c r="D1317" s="35">
        <v>0</v>
      </c>
      <c r="E1317" s="35">
        <v>0</v>
      </c>
      <c r="F1317" s="35">
        <v>1</v>
      </c>
      <c r="G1317" s="35">
        <v>0</v>
      </c>
      <c r="H1317" s="35">
        <v>33900.652999999998</v>
      </c>
      <c r="I1317" s="42">
        <f>SUMPRODUCT($A$7:$G$7,Table7[[#This Row],[co-oif]:[southeast]])</f>
        <v>28152.125075885826</v>
      </c>
      <c r="J1317" s="37">
        <f>ABS((Table7[[#This Row],[charges($)]]-Table7[[#This Row],[new charge]])/Table7[[#This Row],[charges($)]])</f>
        <v>0.16956982876153368</v>
      </c>
      <c r="L1317" s="26">
        <v>1283</v>
      </c>
      <c r="M1317" s="26">
        <v>23500.930585741891</v>
      </c>
      <c r="N1317" s="26">
        <v>-9217.4711857418915</v>
      </c>
    </row>
    <row r="1318" spans="1:14">
      <c r="A1318" s="21">
        <v>1</v>
      </c>
      <c r="B1318" s="36">
        <v>41</v>
      </c>
      <c r="C1318" s="37">
        <v>32.200000000000003</v>
      </c>
      <c r="D1318" s="37">
        <v>2</v>
      </c>
      <c r="E1318" s="37">
        <v>1</v>
      </c>
      <c r="F1318" s="37">
        <v>0</v>
      </c>
      <c r="G1318" s="37">
        <v>0</v>
      </c>
      <c r="H1318" s="37">
        <v>6875.9610000000002</v>
      </c>
      <c r="I1318" s="42">
        <f>SUMPRODUCT($A$7:$G$7,Table7[[#This Row],[co-oif]:[southeast]])</f>
        <v>9875.1281187522018</v>
      </c>
      <c r="J1318" s="37">
        <f>ABS((Table7[[#This Row],[charges($)]]-Table7[[#This Row],[new charge]])/Table7[[#This Row],[charges($)]])</f>
        <v>0.43618151975443165</v>
      </c>
      <c r="L1318" s="26">
        <v>1284</v>
      </c>
      <c r="M1318" s="26">
        <v>2190.9306434001946</v>
      </c>
      <c r="N1318" s="26">
        <v>-470.57694340019475</v>
      </c>
    </row>
    <row r="1319" spans="1:14">
      <c r="A1319" s="21">
        <v>1</v>
      </c>
      <c r="B1319" s="34">
        <v>42</v>
      </c>
      <c r="C1319" s="35">
        <v>26.315000000000001</v>
      </c>
      <c r="D1319" s="35">
        <v>1</v>
      </c>
      <c r="E1319" s="35">
        <v>1</v>
      </c>
      <c r="F1319" s="35">
        <v>0</v>
      </c>
      <c r="G1319" s="35">
        <v>0</v>
      </c>
      <c r="H1319" s="35">
        <v>6940.90985</v>
      </c>
      <c r="I1319" s="42">
        <f>SUMPRODUCT($A$7:$G$7,Table7[[#This Row],[co-oif]:[southeast]])</f>
        <v>7697.7984194286919</v>
      </c>
      <c r="J1319" s="37">
        <f>ABS((Table7[[#This Row],[charges($)]]-Table7[[#This Row],[new charge]])/Table7[[#This Row],[charges($)]])</f>
        <v>0.10904745714694622</v>
      </c>
      <c r="L1319" s="26">
        <v>1285</v>
      </c>
      <c r="M1319" s="26">
        <v>39781.854613338619</v>
      </c>
      <c r="N1319" s="26">
        <v>7622.0253866613784</v>
      </c>
    </row>
    <row r="1320" spans="1:14">
      <c r="A1320" s="21">
        <v>1</v>
      </c>
      <c r="B1320" s="36">
        <v>33</v>
      </c>
      <c r="C1320" s="37">
        <v>26.695</v>
      </c>
      <c r="D1320" s="37">
        <v>0</v>
      </c>
      <c r="E1320" s="37">
        <v>0</v>
      </c>
      <c r="F1320" s="37">
        <v>0</v>
      </c>
      <c r="G1320" s="37">
        <v>0</v>
      </c>
      <c r="H1320" s="37">
        <v>4571.4130500000001</v>
      </c>
      <c r="I1320" s="42">
        <f>SUMPRODUCT($A$7:$G$7,Table7[[#This Row],[co-oif]:[southeast]])</f>
        <v>5171.7256900251123</v>
      </c>
      <c r="J1320" s="37">
        <f>ABS((Table7[[#This Row],[charges($)]]-Table7[[#This Row],[new charge]])/Table7[[#This Row],[charges($)]])</f>
        <v>0.13131883587397822</v>
      </c>
      <c r="L1320" s="26">
        <v>1286</v>
      </c>
      <c r="M1320" s="26">
        <v>7976.861698975792</v>
      </c>
      <c r="N1320" s="26">
        <v>557.81010102420805</v>
      </c>
    </row>
    <row r="1321" spans="1:14">
      <c r="A1321" s="21">
        <v>1</v>
      </c>
      <c r="B1321" s="34">
        <v>34</v>
      </c>
      <c r="C1321" s="35">
        <v>42.9</v>
      </c>
      <c r="D1321" s="35">
        <v>1</v>
      </c>
      <c r="E1321" s="35">
        <v>1</v>
      </c>
      <c r="F1321" s="35">
        <v>0</v>
      </c>
      <c r="G1321" s="35">
        <v>0</v>
      </c>
      <c r="H1321" s="35">
        <v>4536.259</v>
      </c>
      <c r="I1321" s="42">
        <f>SUMPRODUCT($A$7:$G$7,Table7[[#This Row],[co-oif]:[southeast]])</f>
        <v>11180.406608753105</v>
      </c>
      <c r="J1321" s="37">
        <f>ABS((Table7[[#This Row],[charges($)]]-Table7[[#This Row],[new charge]])/Table7[[#This Row],[charges($)]])</f>
        <v>1.4646755418403368</v>
      </c>
      <c r="L1321" s="26">
        <v>1287</v>
      </c>
      <c r="M1321" s="26">
        <v>745.69571961253496</v>
      </c>
      <c r="N1321" s="26">
        <v>2986.9293803874652</v>
      </c>
    </row>
    <row r="1322" spans="1:14">
      <c r="A1322" s="21">
        <v>1</v>
      </c>
      <c r="B1322" s="36">
        <v>19</v>
      </c>
      <c r="C1322" s="37">
        <v>34.700000000000003</v>
      </c>
      <c r="D1322" s="37">
        <v>2</v>
      </c>
      <c r="E1322" s="37">
        <v>0</v>
      </c>
      <c r="F1322" s="37">
        <v>1</v>
      </c>
      <c r="G1322" s="37">
        <v>0</v>
      </c>
      <c r="H1322" s="37">
        <v>36397.576000000001</v>
      </c>
      <c r="I1322" s="42">
        <f>SUMPRODUCT($A$7:$G$7,Table7[[#This Row],[co-oif]:[southeast]])</f>
        <v>29050.787136841675</v>
      </c>
      <c r="J1322" s="37">
        <f>ABS((Table7[[#This Row],[charges($)]]-Table7[[#This Row],[new charge]])/Table7[[#This Row],[charges($)]])</f>
        <v>0.20184830064393097</v>
      </c>
      <c r="L1322" s="26">
        <v>1288</v>
      </c>
      <c r="M1322" s="26">
        <v>6146.2668647856781</v>
      </c>
      <c r="N1322" s="26">
        <v>-673.81786478567847</v>
      </c>
    </row>
    <row r="1323" spans="1:14">
      <c r="A1323" s="21">
        <v>1</v>
      </c>
      <c r="B1323" s="34">
        <v>30</v>
      </c>
      <c r="C1323" s="35">
        <v>23.655000000000001</v>
      </c>
      <c r="D1323" s="35">
        <v>3</v>
      </c>
      <c r="E1323" s="35">
        <v>0</v>
      </c>
      <c r="F1323" s="35">
        <v>1</v>
      </c>
      <c r="G1323" s="35">
        <v>0</v>
      </c>
      <c r="H1323" s="35">
        <v>18765.87545</v>
      </c>
      <c r="I1323" s="42">
        <f>SUMPRODUCT($A$7:$G$7,Table7[[#This Row],[co-oif]:[southeast]])</f>
        <v>28658.376641086419</v>
      </c>
      <c r="J1323" s="37">
        <f>ABS((Table7[[#This Row],[charges($)]]-Table7[[#This Row],[new charge]])/Table7[[#This Row],[charges($)]])</f>
        <v>0.52715372738373467</v>
      </c>
      <c r="L1323" s="26">
        <v>1289</v>
      </c>
      <c r="M1323" s="26">
        <v>30748.244165821841</v>
      </c>
      <c r="N1323" s="26">
        <v>7596.3218341781576</v>
      </c>
    </row>
    <row r="1324" spans="1:14">
      <c r="A1324" s="21">
        <v>1</v>
      </c>
      <c r="B1324" s="36">
        <v>18</v>
      </c>
      <c r="C1324" s="37">
        <v>28.31</v>
      </c>
      <c r="D1324" s="37">
        <v>1</v>
      </c>
      <c r="E1324" s="37">
        <v>1</v>
      </c>
      <c r="F1324" s="37">
        <v>0</v>
      </c>
      <c r="G1324" s="37">
        <v>0</v>
      </c>
      <c r="H1324" s="37">
        <v>11272.331389999999</v>
      </c>
      <c r="I1324" s="42">
        <f>SUMPRODUCT($A$7:$G$7,Table7[[#This Row],[co-oif]:[southeast]])</f>
        <v>2195.5432181362444</v>
      </c>
      <c r="J1324" s="37">
        <f>ABS((Table7[[#This Row],[charges($)]]-Table7[[#This Row],[new charge]])/Table7[[#This Row],[charges($)]])</f>
        <v>0.80522722920619838</v>
      </c>
      <c r="L1324" s="26">
        <v>1290</v>
      </c>
      <c r="M1324" s="26">
        <v>10306.186845794386</v>
      </c>
      <c r="N1324" s="26">
        <v>-3158.714045794386</v>
      </c>
    </row>
    <row r="1325" spans="1:14">
      <c r="A1325" s="21">
        <v>1</v>
      </c>
      <c r="B1325" s="34">
        <v>19</v>
      </c>
      <c r="C1325" s="35">
        <v>20.6</v>
      </c>
      <c r="D1325" s="35">
        <v>0</v>
      </c>
      <c r="E1325" s="35">
        <v>0</v>
      </c>
      <c r="F1325" s="35">
        <v>0</v>
      </c>
      <c r="G1325" s="35">
        <v>0</v>
      </c>
      <c r="H1325" s="35">
        <v>1731.6769999999999</v>
      </c>
      <c r="I1325" s="42">
        <f>SUMPRODUCT($A$7:$G$7,Table7[[#This Row],[co-oif]:[southeast]])</f>
        <v>-462.07815070279503</v>
      </c>
      <c r="J1325" s="37">
        <f>ABS((Table7[[#This Row],[charges($)]]-Table7[[#This Row],[new charge]])/Table7[[#This Row],[charges($)]])</f>
        <v>1.266838533226921</v>
      </c>
      <c r="L1325" s="26">
        <v>1291</v>
      </c>
      <c r="M1325" s="26">
        <v>5142.20671119707</v>
      </c>
      <c r="N1325" s="26">
        <v>1991.6957888029301</v>
      </c>
    </row>
    <row r="1326" spans="1:14">
      <c r="A1326" s="21">
        <v>1</v>
      </c>
      <c r="B1326" s="36">
        <v>18</v>
      </c>
      <c r="C1326" s="37">
        <v>53.13</v>
      </c>
      <c r="D1326" s="37">
        <v>0</v>
      </c>
      <c r="E1326" s="37">
        <v>1</v>
      </c>
      <c r="F1326" s="37">
        <v>0</v>
      </c>
      <c r="G1326" s="37">
        <v>1</v>
      </c>
      <c r="H1326" s="37">
        <v>1163.4627</v>
      </c>
      <c r="I1326" s="42">
        <f>SUMPRODUCT($A$7:$G$7,Table7[[#This Row],[co-oif]:[southeast]])</f>
        <v>9436.5013603407915</v>
      </c>
      <c r="J1326" s="37">
        <f>ABS((Table7[[#This Row],[charges($)]]-Table7[[#This Row],[new charge]])/Table7[[#This Row],[charges($)]])</f>
        <v>7.1107038157224904</v>
      </c>
      <c r="L1326" s="26">
        <v>1292</v>
      </c>
      <c r="M1326" s="26">
        <v>28050.432866596617</v>
      </c>
      <c r="N1326" s="26">
        <v>6778.2211334033855</v>
      </c>
    </row>
    <row r="1327" spans="1:14">
      <c r="A1327" s="21">
        <v>1</v>
      </c>
      <c r="B1327" s="34">
        <v>35</v>
      </c>
      <c r="C1327" s="35">
        <v>39.71</v>
      </c>
      <c r="D1327" s="35">
        <v>4</v>
      </c>
      <c r="E1327" s="35">
        <v>1</v>
      </c>
      <c r="F1327" s="35">
        <v>0</v>
      </c>
      <c r="G1327" s="35">
        <v>0</v>
      </c>
      <c r="H1327" s="35">
        <v>19496.71917</v>
      </c>
      <c r="I1327" s="42">
        <f>SUMPRODUCT($A$7:$G$7,Table7[[#This Row],[co-oif]:[southeast]])</f>
        <v>11779.019243893348</v>
      </c>
      <c r="J1327" s="37">
        <f>ABS((Table7[[#This Row],[charges($)]]-Table7[[#This Row],[new charge]])/Table7[[#This Row],[charges($)]])</f>
        <v>0.39584608358015611</v>
      </c>
      <c r="L1327" s="26">
        <v>1293</v>
      </c>
      <c r="M1327" s="26">
        <v>215.38804371071001</v>
      </c>
      <c r="N1327" s="26">
        <v>1299.95685628929</v>
      </c>
    </row>
    <row r="1328" spans="1:14">
      <c r="A1328" s="21">
        <v>1</v>
      </c>
      <c r="B1328" s="36">
        <v>39</v>
      </c>
      <c r="C1328" s="37">
        <v>26.315000000000001</v>
      </c>
      <c r="D1328" s="37">
        <v>2</v>
      </c>
      <c r="E1328" s="37">
        <v>0</v>
      </c>
      <c r="F1328" s="37">
        <v>0</v>
      </c>
      <c r="G1328" s="37">
        <v>0</v>
      </c>
      <c r="H1328" s="37">
        <v>7201.7008500000002</v>
      </c>
      <c r="I1328" s="42">
        <f>SUMPRODUCT($A$7:$G$7,Table7[[#This Row],[co-oif]:[southeast]])</f>
        <v>7524.9034440858532</v>
      </c>
      <c r="J1328" s="37">
        <f>ABS((Table7[[#This Row],[charges($)]]-Table7[[#This Row],[new charge]])/Table7[[#This Row],[charges($)]])</f>
        <v>4.4878647533082822E-2</v>
      </c>
      <c r="L1328" s="26">
        <v>1294</v>
      </c>
      <c r="M1328" s="26">
        <v>9473.4805365768534</v>
      </c>
      <c r="N1328" s="26">
        <v>-171.58698657685272</v>
      </c>
    </row>
    <row r="1329" spans="1:14">
      <c r="A1329" s="21">
        <v>1</v>
      </c>
      <c r="B1329" s="34">
        <v>31</v>
      </c>
      <c r="C1329" s="35">
        <v>31.065000000000001</v>
      </c>
      <c r="D1329" s="35">
        <v>3</v>
      </c>
      <c r="E1329" s="35">
        <v>1</v>
      </c>
      <c r="F1329" s="35">
        <v>0</v>
      </c>
      <c r="G1329" s="35">
        <v>0</v>
      </c>
      <c r="H1329" s="35">
        <v>5425.0233500000004</v>
      </c>
      <c r="I1329" s="42">
        <f>SUMPRODUCT($A$7:$G$7,Table7[[#This Row],[co-oif]:[southeast]])</f>
        <v>7394.8446676826052</v>
      </c>
      <c r="J1329" s="37">
        <f>ABS((Table7[[#This Row],[charges($)]]-Table7[[#This Row],[new charge]])/Table7[[#This Row],[charges($)]])</f>
        <v>0.36309914088804884</v>
      </c>
      <c r="L1329" s="26">
        <v>1295</v>
      </c>
      <c r="M1329" s="26">
        <v>10960.443635851589</v>
      </c>
      <c r="N1329" s="26">
        <v>970.68161414841052</v>
      </c>
    </row>
    <row r="1330" spans="1:14">
      <c r="A1330" s="21">
        <v>1</v>
      </c>
      <c r="B1330" s="36">
        <v>62</v>
      </c>
      <c r="C1330" s="37">
        <v>26.695</v>
      </c>
      <c r="D1330" s="37">
        <v>0</v>
      </c>
      <c r="E1330" s="37">
        <v>1</v>
      </c>
      <c r="F1330" s="37">
        <v>1</v>
      </c>
      <c r="G1330" s="37">
        <v>0</v>
      </c>
      <c r="H1330" s="37">
        <v>28101.333050000001</v>
      </c>
      <c r="I1330" s="42">
        <f>SUMPRODUCT($A$7:$G$7,Table7[[#This Row],[co-oif]:[southeast]])</f>
        <v>36362.182017414016</v>
      </c>
      <c r="J1330" s="37">
        <f>ABS((Table7[[#This Row],[charges($)]]-Table7[[#This Row],[new charge]])/Table7[[#This Row],[charges($)]])</f>
        <v>0.29396644467775573</v>
      </c>
      <c r="L1330" s="26">
        <v>1296</v>
      </c>
      <c r="M1330" s="26">
        <v>602.27841743938336</v>
      </c>
      <c r="N1330" s="26">
        <v>1362.5015825606165</v>
      </c>
    </row>
    <row r="1331" spans="1:14">
      <c r="A1331" s="21">
        <v>1</v>
      </c>
      <c r="B1331" s="34">
        <v>62</v>
      </c>
      <c r="C1331" s="35">
        <v>38.83</v>
      </c>
      <c r="D1331" s="35">
        <v>0</v>
      </c>
      <c r="E1331" s="35">
        <v>1</v>
      </c>
      <c r="F1331" s="35">
        <v>0</v>
      </c>
      <c r="G1331" s="35">
        <v>1</v>
      </c>
      <c r="H1331" s="35">
        <v>12981.3457</v>
      </c>
      <c r="I1331" s="42">
        <f>SUMPRODUCT($A$7:$G$7,Table7[[#This Row],[co-oif]:[southeast]])</f>
        <v>15969.766466721794</v>
      </c>
      <c r="J1331" s="37">
        <f>ABS((Table7[[#This Row],[charges($)]]-Table7[[#This Row],[new charge]])/Table7[[#This Row],[charges($)]])</f>
        <v>0.23020885783218872</v>
      </c>
      <c r="L1331" s="26">
        <v>1297</v>
      </c>
      <c r="M1331" s="26">
        <v>996.85583277611136</v>
      </c>
      <c r="N1331" s="26">
        <v>712.06991722388875</v>
      </c>
    </row>
    <row r="1332" spans="1:14">
      <c r="A1332" s="21">
        <v>1</v>
      </c>
      <c r="B1332" s="36">
        <v>42</v>
      </c>
      <c r="C1332" s="37">
        <v>40.369999999999997</v>
      </c>
      <c r="D1332" s="37">
        <v>2</v>
      </c>
      <c r="E1332" s="37">
        <v>0</v>
      </c>
      <c r="F1332" s="37">
        <v>1</v>
      </c>
      <c r="G1332" s="37">
        <v>1</v>
      </c>
      <c r="H1332" s="37">
        <v>43896.376300000004</v>
      </c>
      <c r="I1332" s="42">
        <f>SUMPRODUCT($A$7:$G$7,Table7[[#This Row],[co-oif]:[southeast]])</f>
        <v>36276.819336197317</v>
      </c>
      <c r="J1332" s="37">
        <f>ABS((Table7[[#This Row],[charges($)]]-Table7[[#This Row],[new charge]])/Table7[[#This Row],[charges($)]])</f>
        <v>0.17358054595961456</v>
      </c>
      <c r="L1332" s="26">
        <v>1298</v>
      </c>
      <c r="M1332" s="26">
        <v>4183.7625570917608</v>
      </c>
      <c r="N1332" s="26">
        <v>156.67834290823885</v>
      </c>
    </row>
    <row r="1333" spans="1:14">
      <c r="A1333" s="21">
        <v>1</v>
      </c>
      <c r="B1333" s="34">
        <v>31</v>
      </c>
      <c r="C1333" s="35">
        <v>25.934999999999999</v>
      </c>
      <c r="D1333" s="35">
        <v>1</v>
      </c>
      <c r="E1333" s="35">
        <v>1</v>
      </c>
      <c r="F1333" s="35">
        <v>0</v>
      </c>
      <c r="G1333" s="35">
        <v>0</v>
      </c>
      <c r="H1333" s="35">
        <v>4239.8926499999998</v>
      </c>
      <c r="I1333" s="42">
        <f>SUMPRODUCT($A$7:$G$7,Table7[[#This Row],[co-oif]:[southeast]])</f>
        <v>4743.6579073341582</v>
      </c>
      <c r="J1333" s="37">
        <f>ABS((Table7[[#This Row],[charges($)]]-Table7[[#This Row],[new charge]])/Table7[[#This Row],[charges($)]])</f>
        <v>0.11881556891167007</v>
      </c>
      <c r="L1333" s="26">
        <v>1299</v>
      </c>
      <c r="M1333" s="26">
        <v>6234.3024412751683</v>
      </c>
      <c r="N1333" s="26">
        <v>-972.83299127516875</v>
      </c>
    </row>
    <row r="1334" spans="1:14">
      <c r="A1334" s="21">
        <v>1</v>
      </c>
      <c r="B1334" s="36">
        <v>61</v>
      </c>
      <c r="C1334" s="37">
        <v>33.534999999999997</v>
      </c>
      <c r="D1334" s="37">
        <v>0</v>
      </c>
      <c r="E1334" s="37">
        <v>1</v>
      </c>
      <c r="F1334" s="37">
        <v>0</v>
      </c>
      <c r="G1334" s="37">
        <v>0</v>
      </c>
      <c r="H1334" s="37">
        <v>13143.336649999999</v>
      </c>
      <c r="I1334" s="42">
        <f>SUMPRODUCT($A$7:$G$7,Table7[[#This Row],[co-oif]:[southeast]])</f>
        <v>14523.439481019879</v>
      </c>
      <c r="J1334" s="37">
        <f>ABS((Table7[[#This Row],[charges($)]]-Table7[[#This Row],[new charge]])/Table7[[#This Row],[charges($)]])</f>
        <v>0.10500399310854447</v>
      </c>
      <c r="L1334" s="26">
        <v>1300</v>
      </c>
      <c r="M1334" s="26">
        <v>1725.1401416302538</v>
      </c>
      <c r="N1334" s="26">
        <v>985.68840836974641</v>
      </c>
    </row>
    <row r="1335" spans="1:14">
      <c r="A1335" s="21">
        <v>1</v>
      </c>
      <c r="B1335" s="34">
        <v>42</v>
      </c>
      <c r="C1335" s="35">
        <v>32.869999999999997</v>
      </c>
      <c r="D1335" s="35">
        <v>0</v>
      </c>
      <c r="E1335" s="35">
        <v>0</v>
      </c>
      <c r="F1335" s="35">
        <v>0</v>
      </c>
      <c r="G1335" s="35">
        <v>0</v>
      </c>
      <c r="H1335" s="35">
        <v>7050.0213000000003</v>
      </c>
      <c r="I1335" s="42">
        <f>SUMPRODUCT($A$7:$G$7,Table7[[#This Row],[co-oif]:[southeast]])</f>
        <v>9547.1399835289885</v>
      </c>
      <c r="J1335" s="37">
        <f>ABS((Table7[[#This Row],[charges($)]]-Table7[[#This Row],[new charge]])/Table7[[#This Row],[charges($)]])</f>
        <v>0.35420016156958106</v>
      </c>
      <c r="L1335" s="26">
        <v>1301</v>
      </c>
      <c r="M1335" s="26">
        <v>32637.765322442512</v>
      </c>
      <c r="N1335" s="26">
        <v>29955.107767557489</v>
      </c>
    </row>
    <row r="1336" spans="1:14">
      <c r="A1336" s="21">
        <v>1</v>
      </c>
      <c r="B1336" s="36">
        <v>51</v>
      </c>
      <c r="C1336" s="37">
        <v>30.03</v>
      </c>
      <c r="D1336" s="37">
        <v>1</v>
      </c>
      <c r="E1336" s="37">
        <v>1</v>
      </c>
      <c r="F1336" s="37">
        <v>0</v>
      </c>
      <c r="G1336" s="37">
        <v>1</v>
      </c>
      <c r="H1336" s="37">
        <v>9377.9046999999991</v>
      </c>
      <c r="I1336" s="42">
        <f>SUMPRODUCT($A$7:$G$7,Table7[[#This Row],[co-oif]:[southeast]])</f>
        <v>10672.634195241526</v>
      </c>
      <c r="J1336" s="37">
        <f>ABS((Table7[[#This Row],[charges($)]]-Table7[[#This Row],[new charge]])/Table7[[#This Row],[charges($)]])</f>
        <v>0.13806170319064204</v>
      </c>
      <c r="L1336" s="26">
        <v>1302</v>
      </c>
      <c r="M1336" s="26">
        <v>39165.081705906348</v>
      </c>
      <c r="N1336" s="26">
        <v>7553.0815440936494</v>
      </c>
    </row>
    <row r="1337" spans="1:14">
      <c r="A1337" s="21">
        <v>1</v>
      </c>
      <c r="B1337" s="34">
        <v>23</v>
      </c>
      <c r="C1337" s="35">
        <v>24.225000000000001</v>
      </c>
      <c r="D1337" s="35">
        <v>2</v>
      </c>
      <c r="E1337" s="35">
        <v>0</v>
      </c>
      <c r="F1337" s="35">
        <v>0</v>
      </c>
      <c r="G1337" s="35">
        <v>0</v>
      </c>
      <c r="H1337" s="35">
        <v>22395.74424</v>
      </c>
      <c r="I1337" s="42">
        <f>SUMPRODUCT($A$7:$G$7,Table7[[#This Row],[co-oif]:[southeast]])</f>
        <v>2714.5793565640752</v>
      </c>
      <c r="J1337" s="37">
        <f>ABS((Table7[[#This Row],[charges($)]]-Table7[[#This Row],[new charge]])/Table7[[#This Row],[charges($)]])</f>
        <v>0.87879039305531581</v>
      </c>
      <c r="L1337" s="26">
        <v>1303</v>
      </c>
      <c r="M1337" s="26">
        <v>1615.820311842444</v>
      </c>
      <c r="N1337" s="26">
        <v>1592.9666881575558</v>
      </c>
    </row>
    <row r="1338" spans="1:14">
      <c r="A1338" s="21">
        <v>1</v>
      </c>
      <c r="B1338" s="36">
        <v>52</v>
      </c>
      <c r="C1338" s="37">
        <v>38.6</v>
      </c>
      <c r="D1338" s="37">
        <v>2</v>
      </c>
      <c r="E1338" s="37">
        <v>1</v>
      </c>
      <c r="F1338" s="37">
        <v>0</v>
      </c>
      <c r="G1338" s="37">
        <v>0</v>
      </c>
      <c r="H1338" s="37">
        <v>10325.206</v>
      </c>
      <c r="I1338" s="42">
        <f>SUMPRODUCT($A$7:$G$7,Table7[[#This Row],[co-oif]:[southeast]])</f>
        <v>14839.726759217325</v>
      </c>
      <c r="J1338" s="37">
        <f>ABS((Table7[[#This Row],[charges($)]]-Table7[[#This Row],[new charge]])/Table7[[#This Row],[charges($)]])</f>
        <v>0.43723299653462844</v>
      </c>
      <c r="L1338" s="26">
        <v>1304</v>
      </c>
      <c r="M1338" s="26">
        <v>31847.806216505036</v>
      </c>
      <c r="N1338" s="26">
        <v>5981.9179834949609</v>
      </c>
    </row>
    <row r="1339" spans="1:14">
      <c r="A1339" s="21">
        <v>1</v>
      </c>
      <c r="B1339" s="34">
        <v>57</v>
      </c>
      <c r="C1339" s="35">
        <v>25.74</v>
      </c>
      <c r="D1339" s="35">
        <v>2</v>
      </c>
      <c r="E1339" s="35">
        <v>0</v>
      </c>
      <c r="F1339" s="35">
        <v>0</v>
      </c>
      <c r="G1339" s="35">
        <v>1</v>
      </c>
      <c r="H1339" s="35">
        <v>12629.1656</v>
      </c>
      <c r="I1339" s="42">
        <f>SUMPRODUCT($A$7:$G$7,Table7[[#This Row],[co-oif]:[southeast]])</f>
        <v>11380.229208851362</v>
      </c>
      <c r="J1339" s="37">
        <f>ABS((Table7[[#This Row],[charges($)]]-Table7[[#This Row],[new charge]])/Table7[[#This Row],[charges($)]])</f>
        <v>9.8893025137673229E-2</v>
      </c>
      <c r="L1339" s="26">
        <v>1305</v>
      </c>
      <c r="M1339" s="26">
        <v>31461.728481239392</v>
      </c>
      <c r="N1339" s="26">
        <v>-10202.350531239394</v>
      </c>
    </row>
    <row r="1340" spans="1:14">
      <c r="A1340" s="21">
        <v>1</v>
      </c>
      <c r="B1340" s="36">
        <v>23</v>
      </c>
      <c r="C1340" s="37">
        <v>33.4</v>
      </c>
      <c r="D1340" s="37">
        <v>0</v>
      </c>
      <c r="E1340" s="37">
        <v>0</v>
      </c>
      <c r="F1340" s="37">
        <v>0</v>
      </c>
      <c r="G1340" s="37">
        <v>0</v>
      </c>
      <c r="H1340" s="37">
        <v>10795.937330000001</v>
      </c>
      <c r="I1340" s="42">
        <f>SUMPRODUCT($A$7:$G$7,Table7[[#This Row],[co-oif]:[southeast]])</f>
        <v>4840.735374677638</v>
      </c>
      <c r="J1340" s="37">
        <f>ABS((Table7[[#This Row],[charges($)]]-Table7[[#This Row],[new charge]])/Table7[[#This Row],[charges($)]])</f>
        <v>0.55161509124121255</v>
      </c>
      <c r="L1340" s="26">
        <v>1306</v>
      </c>
      <c r="M1340" s="26">
        <v>2621.8168522620672</v>
      </c>
      <c r="N1340" s="26">
        <v>-157.19805226206699</v>
      </c>
    </row>
    <row r="1341" spans="1:14">
      <c r="A1341" s="21">
        <v>1</v>
      </c>
      <c r="B1341" s="34">
        <v>52</v>
      </c>
      <c r="C1341" s="35">
        <v>44.7</v>
      </c>
      <c r="D1341" s="35">
        <v>3</v>
      </c>
      <c r="E1341" s="35">
        <v>0</v>
      </c>
      <c r="F1341" s="35">
        <v>0</v>
      </c>
      <c r="G1341" s="35">
        <v>0</v>
      </c>
      <c r="H1341" s="35">
        <v>11411.684999999999</v>
      </c>
      <c r="I1341" s="42">
        <f>SUMPRODUCT($A$7:$G$7,Table7[[#This Row],[co-oif]:[southeast]])</f>
        <v>17475.070923043189</v>
      </c>
      <c r="J1341" s="37">
        <f>ABS((Table7[[#This Row],[charges($)]]-Table7[[#This Row],[new charge]])/Table7[[#This Row],[charges($)]])</f>
        <v>0.53133134353456046</v>
      </c>
      <c r="L1341" s="26">
        <v>1307</v>
      </c>
      <c r="M1341" s="26">
        <v>26391.618100429383</v>
      </c>
      <c r="N1341" s="26">
        <v>-10276.313600429383</v>
      </c>
    </row>
    <row r="1342" spans="1:14">
      <c r="A1342" s="21">
        <v>1</v>
      </c>
      <c r="B1342" s="36">
        <v>50</v>
      </c>
      <c r="C1342" s="37">
        <v>30.97</v>
      </c>
      <c r="D1342" s="37">
        <v>3</v>
      </c>
      <c r="E1342" s="37">
        <v>1</v>
      </c>
      <c r="F1342" s="37">
        <v>0</v>
      </c>
      <c r="G1342" s="37">
        <v>0</v>
      </c>
      <c r="H1342" s="37">
        <v>10600.5483</v>
      </c>
      <c r="I1342" s="42">
        <f>SUMPRODUCT($A$7:$G$7,Table7[[#This Row],[co-oif]:[southeast]])</f>
        <v>12246.523244281665</v>
      </c>
      <c r="J1342" s="37">
        <f>ABS((Table7[[#This Row],[charges($)]]-Table7[[#This Row],[new charge]])/Table7[[#This Row],[charges($)]])</f>
        <v>0.15527262342473969</v>
      </c>
      <c r="L1342" s="26">
        <v>1308</v>
      </c>
      <c r="M1342" s="26">
        <v>31003.351566100278</v>
      </c>
      <c r="N1342" s="26">
        <v>-9530.8727661002777</v>
      </c>
    </row>
    <row r="1343" spans="1:14">
      <c r="A1343" s="21">
        <v>1</v>
      </c>
      <c r="B1343" s="34">
        <v>18</v>
      </c>
      <c r="C1343" s="35">
        <v>31.92</v>
      </c>
      <c r="D1343" s="35">
        <v>0</v>
      </c>
      <c r="E1343" s="35">
        <v>0</v>
      </c>
      <c r="F1343" s="35">
        <v>0</v>
      </c>
      <c r="G1343" s="35">
        <v>0</v>
      </c>
      <c r="H1343" s="35">
        <v>2205.9807999999998</v>
      </c>
      <c r="I1343" s="42">
        <f>SUMPRODUCT($A$7:$G$7,Table7[[#This Row],[co-oif]:[southeast]])</f>
        <v>3061.3633224273417</v>
      </c>
      <c r="J1343" s="37">
        <f>ABS((Table7[[#This Row],[charges($)]]-Table7[[#This Row],[new charge]])/Table7[[#This Row],[charges($)]])</f>
        <v>0.38775610487060536</v>
      </c>
      <c r="L1343" s="26">
        <v>1309</v>
      </c>
      <c r="M1343" s="26">
        <v>28152.125075885826</v>
      </c>
      <c r="N1343" s="26">
        <v>5748.5279241141725</v>
      </c>
    </row>
    <row r="1344" spans="1:14">
      <c r="A1344" s="21">
        <v>1</v>
      </c>
      <c r="B1344" s="36">
        <v>18</v>
      </c>
      <c r="C1344" s="37">
        <v>36.85</v>
      </c>
      <c r="D1344" s="37">
        <v>0</v>
      </c>
      <c r="E1344" s="37">
        <v>0</v>
      </c>
      <c r="F1344" s="37">
        <v>0</v>
      </c>
      <c r="G1344" s="37">
        <v>1</v>
      </c>
      <c r="H1344" s="37">
        <v>1629.8335</v>
      </c>
      <c r="I1344" s="42">
        <f>SUMPRODUCT($A$7:$G$7,Table7[[#This Row],[co-oif]:[southeast]])</f>
        <v>4128.7724407261103</v>
      </c>
      <c r="J1344" s="37">
        <f>ABS((Table7[[#This Row],[charges($)]]-Table7[[#This Row],[new charge]])/Table7[[#This Row],[charges($)]])</f>
        <v>1.5332479917280573</v>
      </c>
      <c r="L1344" s="26">
        <v>1310</v>
      </c>
      <c r="M1344" s="26">
        <v>9875.1281187522018</v>
      </c>
      <c r="N1344" s="26">
        <v>-2999.1671187522015</v>
      </c>
    </row>
    <row r="1345" spans="1:14">
      <c r="A1345" s="21">
        <v>1</v>
      </c>
      <c r="B1345" s="34">
        <v>21</v>
      </c>
      <c r="C1345" s="35">
        <v>25.8</v>
      </c>
      <c r="D1345" s="35">
        <v>0</v>
      </c>
      <c r="E1345" s="35">
        <v>0</v>
      </c>
      <c r="F1345" s="35">
        <v>0</v>
      </c>
      <c r="G1345" s="35">
        <v>0</v>
      </c>
      <c r="H1345" s="35">
        <v>2007.9449999999999</v>
      </c>
      <c r="I1345" s="42">
        <f>SUMPRODUCT($A$7:$G$7,Table7[[#This Row],[co-oif]:[southeast]])</f>
        <v>1788.5728388902935</v>
      </c>
      <c r="J1345" s="37">
        <f>ABS((Table7[[#This Row],[charges($)]]-Table7[[#This Row],[new charge]])/Table7[[#This Row],[charges($)]])</f>
        <v>0.10925207668024096</v>
      </c>
      <c r="L1345" s="26">
        <v>1311</v>
      </c>
      <c r="M1345" s="26">
        <v>7697.7984194286919</v>
      </c>
      <c r="N1345" s="26">
        <v>-756.88856942869188</v>
      </c>
    </row>
    <row r="1346" spans="1:14">
      <c r="A1346" s="21">
        <v>1</v>
      </c>
      <c r="B1346" s="36">
        <v>61</v>
      </c>
      <c r="C1346" s="37">
        <v>29.07</v>
      </c>
      <c r="D1346" s="37">
        <v>0</v>
      </c>
      <c r="E1346" s="37">
        <v>0</v>
      </c>
      <c r="F1346" s="37">
        <v>1</v>
      </c>
      <c r="G1346" s="37">
        <v>0</v>
      </c>
      <c r="H1346" s="37">
        <v>29141.3603</v>
      </c>
      <c r="I1346" s="43">
        <f>SUMPRODUCT($A$7:$G$7,Table7[[#This Row],[co-oif]:[southeast]])</f>
        <v>37027.514233985661</v>
      </c>
      <c r="J1346" s="39">
        <f>ABS((Table7[[#This Row],[charges($)]]-Table7[[#This Row],[new charge]])/Table7[[#This Row],[charges($)]])</f>
        <v>0.27061722077488815</v>
      </c>
      <c r="L1346" s="26">
        <v>1312</v>
      </c>
      <c r="M1346" s="26">
        <v>5171.7256900251123</v>
      </c>
      <c r="N1346" s="26">
        <v>-600.31264002511216</v>
      </c>
    </row>
    <row r="1347" spans="1:14">
      <c r="L1347" s="26">
        <v>1313</v>
      </c>
      <c r="M1347" s="26">
        <v>11180.406608753105</v>
      </c>
      <c r="N1347" s="26">
        <v>-6644.1476087531046</v>
      </c>
    </row>
    <row r="1348" spans="1:14">
      <c r="L1348" s="26">
        <v>1314</v>
      </c>
      <c r="M1348" s="26">
        <v>29050.787136841675</v>
      </c>
      <c r="N1348" s="26">
        <v>7346.7888631583264</v>
      </c>
    </row>
    <row r="1349" spans="1:14">
      <c r="L1349" s="26">
        <v>1315</v>
      </c>
      <c r="M1349" s="26">
        <v>28658.376641086419</v>
      </c>
      <c r="N1349" s="26">
        <v>-9892.5011910864196</v>
      </c>
    </row>
    <row r="1350" spans="1:14">
      <c r="L1350" s="26">
        <v>1316</v>
      </c>
      <c r="M1350" s="26">
        <v>2195.5432181362444</v>
      </c>
      <c r="N1350" s="26">
        <v>9076.7881718637545</v>
      </c>
    </row>
    <row r="1351" spans="1:14">
      <c r="L1351" s="26">
        <v>1317</v>
      </c>
      <c r="M1351" s="26">
        <v>-462.07815070279503</v>
      </c>
      <c r="N1351" s="26">
        <v>2193.7551507027947</v>
      </c>
    </row>
    <row r="1352" spans="1:14">
      <c r="L1352" s="26">
        <v>1318</v>
      </c>
      <c r="M1352" s="26">
        <v>9436.5013603407915</v>
      </c>
      <c r="N1352" s="26">
        <v>-8273.0386603407915</v>
      </c>
    </row>
    <row r="1353" spans="1:14">
      <c r="L1353" s="26">
        <v>1319</v>
      </c>
      <c r="M1353" s="26">
        <v>11779.019243893348</v>
      </c>
      <c r="N1353" s="26">
        <v>7717.6999261066521</v>
      </c>
    </row>
    <row r="1354" spans="1:14">
      <c r="L1354" s="26">
        <v>1320</v>
      </c>
      <c r="M1354" s="26">
        <v>7524.9034440858532</v>
      </c>
      <c r="N1354" s="26">
        <v>-323.20259408585298</v>
      </c>
    </row>
    <row r="1355" spans="1:14">
      <c r="L1355" s="26">
        <v>1321</v>
      </c>
      <c r="M1355" s="26">
        <v>7394.8446676826052</v>
      </c>
      <c r="N1355" s="26">
        <v>-1969.8213176826048</v>
      </c>
    </row>
    <row r="1356" spans="1:14">
      <c r="L1356" s="26">
        <v>1322</v>
      </c>
      <c r="M1356" s="26">
        <v>36362.182017414016</v>
      </c>
      <c r="N1356" s="26">
        <v>-8260.8489674140146</v>
      </c>
    </row>
    <row r="1357" spans="1:14">
      <c r="L1357" s="26">
        <v>1323</v>
      </c>
      <c r="M1357" s="26">
        <v>15969.766466721794</v>
      </c>
      <c r="N1357" s="26">
        <v>-2988.4207667217943</v>
      </c>
    </row>
    <row r="1358" spans="1:14">
      <c r="L1358" s="26">
        <v>1324</v>
      </c>
      <c r="M1358" s="26">
        <v>36276.819336197317</v>
      </c>
      <c r="N1358" s="26">
        <v>7619.5569638026864</v>
      </c>
    </row>
    <row r="1359" spans="1:14">
      <c r="L1359" s="26">
        <v>1325</v>
      </c>
      <c r="M1359" s="26">
        <v>4743.6579073341582</v>
      </c>
      <c r="N1359" s="26">
        <v>-503.76525733415838</v>
      </c>
    </row>
    <row r="1360" spans="1:14">
      <c r="L1360" s="26">
        <v>1326</v>
      </c>
      <c r="M1360" s="26">
        <v>14523.439481019879</v>
      </c>
      <c r="N1360" s="26">
        <v>-1380.1028310198799</v>
      </c>
    </row>
    <row r="1361" spans="12:14">
      <c r="L1361" s="26">
        <v>1327</v>
      </c>
      <c r="M1361" s="26">
        <v>9547.1399835289885</v>
      </c>
      <c r="N1361" s="26">
        <v>-2497.1186835289882</v>
      </c>
    </row>
    <row r="1362" spans="12:14">
      <c r="L1362" s="26">
        <v>1328</v>
      </c>
      <c r="M1362" s="26">
        <v>10672.634195241526</v>
      </c>
      <c r="N1362" s="26">
        <v>-1294.7294952415268</v>
      </c>
    </row>
    <row r="1363" spans="12:14">
      <c r="L1363" s="26">
        <v>1329</v>
      </c>
      <c r="M1363" s="26">
        <v>2714.5793565640752</v>
      </c>
      <c r="N1363" s="26">
        <v>19681.164883435926</v>
      </c>
    </row>
    <row r="1364" spans="12:14">
      <c r="L1364" s="26">
        <v>1330</v>
      </c>
      <c r="M1364" s="26">
        <v>14839.726759217325</v>
      </c>
      <c r="N1364" s="26">
        <v>-4514.5207592173247</v>
      </c>
    </row>
    <row r="1365" spans="12:14">
      <c r="L1365" s="26">
        <v>1331</v>
      </c>
      <c r="M1365" s="26">
        <v>11380.229208851362</v>
      </c>
      <c r="N1365" s="26">
        <v>1248.936391148638</v>
      </c>
    </row>
    <row r="1366" spans="12:14">
      <c r="L1366" s="26">
        <v>1332</v>
      </c>
      <c r="M1366" s="26">
        <v>4840.735374677638</v>
      </c>
      <c r="N1366" s="26">
        <v>5955.2019553223627</v>
      </c>
    </row>
    <row r="1367" spans="12:14">
      <c r="L1367" s="26">
        <v>1333</v>
      </c>
      <c r="M1367" s="26">
        <v>17475.070923043189</v>
      </c>
      <c r="N1367" s="26">
        <v>-6063.3859230431899</v>
      </c>
    </row>
    <row r="1368" spans="12:14">
      <c r="L1368" s="26">
        <v>1334</v>
      </c>
      <c r="M1368" s="26">
        <v>12246.523244281665</v>
      </c>
      <c r="N1368" s="26">
        <v>-1645.9749442816646</v>
      </c>
    </row>
    <row r="1369" spans="12:14">
      <c r="L1369" s="26">
        <v>1335</v>
      </c>
      <c r="M1369" s="26">
        <v>3061.3633224273417</v>
      </c>
      <c r="N1369" s="26">
        <v>-855.38252242734188</v>
      </c>
    </row>
    <row r="1370" spans="12:14">
      <c r="L1370" s="26">
        <v>1336</v>
      </c>
      <c r="M1370" s="26">
        <v>4128.7724407261103</v>
      </c>
      <c r="N1370" s="26">
        <v>-2498.9389407261106</v>
      </c>
    </row>
    <row r="1371" spans="12:14">
      <c r="L1371" s="26">
        <v>1337</v>
      </c>
      <c r="M1371" s="26">
        <v>1788.5728388902935</v>
      </c>
      <c r="N1371" s="26">
        <v>219.37216110970644</v>
      </c>
    </row>
    <row r="1372" spans="12:14" ht="15.75" thickBot="1">
      <c r="L1372" s="27">
        <v>1338</v>
      </c>
      <c r="M1372" s="27">
        <v>37027.514233985661</v>
      </c>
      <c r="N1372" s="27">
        <v>-7886.1539339856608</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32FE8-12AE-4009-8B41-D0BC566B9AA1}">
  <dimension ref="A1:P1339"/>
  <sheetViews>
    <sheetView zoomScaleNormal="100" workbookViewId="0"/>
  </sheetViews>
  <sheetFormatPr defaultRowHeight="15"/>
  <sheetData>
    <row r="1" spans="1:16">
      <c r="A1" t="s">
        <v>0</v>
      </c>
      <c r="B1" t="s">
        <v>1</v>
      </c>
      <c r="C1" t="s">
        <v>2</v>
      </c>
      <c r="D1" t="s">
        <v>3</v>
      </c>
      <c r="E1" t="s">
        <v>4</v>
      </c>
      <c r="F1" t="s">
        <v>5</v>
      </c>
      <c r="G1" t="s">
        <v>22</v>
      </c>
    </row>
    <row r="2" spans="1:16">
      <c r="A2">
        <v>19</v>
      </c>
      <c r="B2" t="s">
        <v>6</v>
      </c>
      <c r="C2">
        <v>27.9</v>
      </c>
      <c r="D2">
        <v>0</v>
      </c>
      <c r="E2" t="s">
        <v>7</v>
      </c>
      <c r="F2" t="s">
        <v>8</v>
      </c>
      <c r="G2">
        <v>16884.923999999999</v>
      </c>
      <c r="P2" s="1"/>
    </row>
    <row r="3" spans="1:16">
      <c r="A3">
        <v>18</v>
      </c>
      <c r="B3" t="s">
        <v>9</v>
      </c>
      <c r="C3">
        <v>33.770000000000003</v>
      </c>
      <c r="D3">
        <v>1</v>
      </c>
      <c r="E3" t="s">
        <v>10</v>
      </c>
      <c r="F3" t="s">
        <v>11</v>
      </c>
      <c r="G3">
        <v>1725.5523000000001</v>
      </c>
      <c r="P3" s="1"/>
    </row>
    <row r="4" spans="1:16">
      <c r="A4">
        <v>28</v>
      </c>
      <c r="B4" t="s">
        <v>9</v>
      </c>
      <c r="C4">
        <v>33</v>
      </c>
      <c r="D4">
        <v>3</v>
      </c>
      <c r="E4" t="s">
        <v>10</v>
      </c>
      <c r="F4" t="s">
        <v>11</v>
      </c>
      <c r="G4">
        <v>4449.4620000000004</v>
      </c>
      <c r="P4" s="1"/>
    </row>
    <row r="5" spans="1:16">
      <c r="A5">
        <v>33</v>
      </c>
      <c r="B5" t="s">
        <v>9</v>
      </c>
      <c r="C5">
        <v>22.704999999999998</v>
      </c>
      <c r="D5">
        <v>0</v>
      </c>
      <c r="E5" t="s">
        <v>10</v>
      </c>
      <c r="F5" t="s">
        <v>12</v>
      </c>
      <c r="G5">
        <v>21984.47061</v>
      </c>
      <c r="P5" s="1"/>
    </row>
    <row r="6" spans="1:16">
      <c r="A6">
        <v>32</v>
      </c>
      <c r="B6" t="s">
        <v>9</v>
      </c>
      <c r="C6">
        <v>28.88</v>
      </c>
      <c r="D6">
        <v>0</v>
      </c>
      <c r="E6" t="s">
        <v>10</v>
      </c>
      <c r="F6" t="s">
        <v>12</v>
      </c>
      <c r="G6">
        <v>3866.8552</v>
      </c>
      <c r="P6" s="1"/>
    </row>
    <row r="7" spans="1:16">
      <c r="A7">
        <v>31</v>
      </c>
      <c r="B7" t="s">
        <v>6</v>
      </c>
      <c r="C7">
        <v>25.74</v>
      </c>
      <c r="D7">
        <v>0</v>
      </c>
      <c r="E7" t="s">
        <v>10</v>
      </c>
      <c r="F7" t="s">
        <v>11</v>
      </c>
      <c r="G7">
        <v>3756.6215999999999</v>
      </c>
    </row>
    <row r="8" spans="1:16">
      <c r="A8">
        <v>46</v>
      </c>
      <c r="B8" t="s">
        <v>6</v>
      </c>
      <c r="C8">
        <v>33.44</v>
      </c>
      <c r="D8">
        <v>1</v>
      </c>
      <c r="E8" t="s">
        <v>10</v>
      </c>
      <c r="F8" t="s">
        <v>11</v>
      </c>
      <c r="G8">
        <v>8240.5895999999993</v>
      </c>
    </row>
    <row r="9" spans="1:16">
      <c r="A9">
        <v>37</v>
      </c>
      <c r="B9" t="s">
        <v>6</v>
      </c>
      <c r="C9">
        <v>27.74</v>
      </c>
      <c r="D9">
        <v>3</v>
      </c>
      <c r="E9" t="s">
        <v>10</v>
      </c>
      <c r="F9" t="s">
        <v>12</v>
      </c>
      <c r="G9">
        <v>7281.5056000000004</v>
      </c>
    </row>
    <row r="10" spans="1:16">
      <c r="A10">
        <v>37</v>
      </c>
      <c r="B10" t="s">
        <v>9</v>
      </c>
      <c r="C10">
        <v>29.83</v>
      </c>
      <c r="D10">
        <v>2</v>
      </c>
      <c r="E10" t="s">
        <v>10</v>
      </c>
      <c r="F10" t="s">
        <v>13</v>
      </c>
      <c r="G10">
        <v>6406.4107000000004</v>
      </c>
    </row>
    <row r="11" spans="1:16">
      <c r="A11">
        <v>60</v>
      </c>
      <c r="B11" t="s">
        <v>6</v>
      </c>
      <c r="C11">
        <v>25.84</v>
      </c>
      <c r="D11">
        <v>0</v>
      </c>
      <c r="E11" t="s">
        <v>10</v>
      </c>
      <c r="F11" t="s">
        <v>12</v>
      </c>
      <c r="G11">
        <v>28923.136920000001</v>
      </c>
    </row>
    <row r="12" spans="1:16">
      <c r="A12">
        <v>25</v>
      </c>
      <c r="B12" t="s">
        <v>9</v>
      </c>
      <c r="C12">
        <v>26.22</v>
      </c>
      <c r="D12">
        <v>0</v>
      </c>
      <c r="E12" t="s">
        <v>10</v>
      </c>
      <c r="F12" t="s">
        <v>13</v>
      </c>
      <c r="G12">
        <v>2721.3208</v>
      </c>
    </row>
    <row r="13" spans="1:16">
      <c r="A13">
        <v>62</v>
      </c>
      <c r="B13" t="s">
        <v>6</v>
      </c>
      <c r="C13">
        <v>26.29</v>
      </c>
      <c r="D13">
        <v>0</v>
      </c>
      <c r="E13" t="s">
        <v>7</v>
      </c>
      <c r="F13" t="s">
        <v>11</v>
      </c>
      <c r="G13">
        <v>27808.7251</v>
      </c>
    </row>
    <row r="14" spans="1:16">
      <c r="A14">
        <v>23</v>
      </c>
      <c r="B14" t="s">
        <v>9</v>
      </c>
      <c r="C14">
        <v>34.4</v>
      </c>
      <c r="D14">
        <v>0</v>
      </c>
      <c r="E14" t="s">
        <v>10</v>
      </c>
      <c r="F14" t="s">
        <v>8</v>
      </c>
      <c r="G14">
        <v>1826.8430000000001</v>
      </c>
    </row>
    <row r="15" spans="1:16">
      <c r="A15">
        <v>56</v>
      </c>
      <c r="B15" t="s">
        <v>6</v>
      </c>
      <c r="C15">
        <v>39.82</v>
      </c>
      <c r="D15">
        <v>0</v>
      </c>
      <c r="E15" t="s">
        <v>10</v>
      </c>
      <c r="F15" t="s">
        <v>11</v>
      </c>
      <c r="G15">
        <v>11090.7178</v>
      </c>
    </row>
    <row r="16" spans="1:16">
      <c r="A16">
        <v>27</v>
      </c>
      <c r="B16" t="s">
        <v>9</v>
      </c>
      <c r="C16">
        <v>42.13</v>
      </c>
      <c r="D16">
        <v>0</v>
      </c>
      <c r="E16" t="s">
        <v>7</v>
      </c>
      <c r="F16" t="s">
        <v>11</v>
      </c>
      <c r="G16">
        <v>39611.757700000002</v>
      </c>
    </row>
    <row r="17" spans="1:7">
      <c r="A17">
        <v>19</v>
      </c>
      <c r="B17" t="s">
        <v>9</v>
      </c>
      <c r="C17">
        <v>24.6</v>
      </c>
      <c r="D17">
        <v>1</v>
      </c>
      <c r="E17" t="s">
        <v>10</v>
      </c>
      <c r="F17" t="s">
        <v>8</v>
      </c>
      <c r="G17">
        <v>1837.2370000000001</v>
      </c>
    </row>
    <row r="18" spans="1:7">
      <c r="A18">
        <v>52</v>
      </c>
      <c r="B18" t="s">
        <v>6</v>
      </c>
      <c r="C18">
        <v>30.78</v>
      </c>
      <c r="D18">
        <v>1</v>
      </c>
      <c r="E18" t="s">
        <v>10</v>
      </c>
      <c r="F18" t="s">
        <v>13</v>
      </c>
      <c r="G18">
        <v>10797.3362</v>
      </c>
    </row>
    <row r="19" spans="1:7">
      <c r="A19">
        <v>23</v>
      </c>
      <c r="B19" t="s">
        <v>9</v>
      </c>
      <c r="C19">
        <v>23.844999999999999</v>
      </c>
      <c r="D19">
        <v>0</v>
      </c>
      <c r="E19" t="s">
        <v>10</v>
      </c>
      <c r="F19" t="s">
        <v>13</v>
      </c>
      <c r="G19">
        <v>2395.17155</v>
      </c>
    </row>
    <row r="20" spans="1:7">
      <c r="A20">
        <v>56</v>
      </c>
      <c r="B20" t="s">
        <v>9</v>
      </c>
      <c r="C20">
        <v>40.299999999999997</v>
      </c>
      <c r="D20">
        <v>0</v>
      </c>
      <c r="E20" t="s">
        <v>10</v>
      </c>
      <c r="F20" t="s">
        <v>8</v>
      </c>
      <c r="G20">
        <v>10602.385</v>
      </c>
    </row>
    <row r="21" spans="1:7">
      <c r="A21">
        <v>30</v>
      </c>
      <c r="B21" t="s">
        <v>9</v>
      </c>
      <c r="C21">
        <v>35.299999999999997</v>
      </c>
      <c r="D21">
        <v>0</v>
      </c>
      <c r="E21" t="s">
        <v>7</v>
      </c>
      <c r="F21" t="s">
        <v>8</v>
      </c>
      <c r="G21">
        <v>36837.466999999997</v>
      </c>
    </row>
    <row r="22" spans="1:7">
      <c r="A22">
        <v>60</v>
      </c>
      <c r="B22" t="s">
        <v>6</v>
      </c>
      <c r="C22">
        <v>36.005000000000003</v>
      </c>
      <c r="D22">
        <v>0</v>
      </c>
      <c r="E22" t="s">
        <v>10</v>
      </c>
      <c r="F22" t="s">
        <v>13</v>
      </c>
      <c r="G22">
        <v>13228.846949999999</v>
      </c>
    </row>
    <row r="23" spans="1:7">
      <c r="A23">
        <v>30</v>
      </c>
      <c r="B23" t="s">
        <v>6</v>
      </c>
      <c r="C23">
        <v>32.4</v>
      </c>
      <c r="D23">
        <v>1</v>
      </c>
      <c r="E23" t="s">
        <v>10</v>
      </c>
      <c r="F23" t="s">
        <v>8</v>
      </c>
      <c r="G23">
        <v>4149.7359999999999</v>
      </c>
    </row>
    <row r="24" spans="1:7">
      <c r="A24">
        <v>18</v>
      </c>
      <c r="B24" t="s">
        <v>9</v>
      </c>
      <c r="C24">
        <v>34.1</v>
      </c>
      <c r="D24">
        <v>0</v>
      </c>
      <c r="E24" t="s">
        <v>10</v>
      </c>
      <c r="F24" t="s">
        <v>11</v>
      </c>
      <c r="G24">
        <v>1137.011</v>
      </c>
    </row>
    <row r="25" spans="1:7">
      <c r="A25">
        <v>34</v>
      </c>
      <c r="B25" t="s">
        <v>6</v>
      </c>
      <c r="C25">
        <v>31.92</v>
      </c>
      <c r="D25">
        <v>1</v>
      </c>
      <c r="E25" t="s">
        <v>7</v>
      </c>
      <c r="F25" t="s">
        <v>13</v>
      </c>
      <c r="G25">
        <v>37701.876799999998</v>
      </c>
    </row>
    <row r="26" spans="1:7">
      <c r="A26">
        <v>37</v>
      </c>
      <c r="B26" t="s">
        <v>9</v>
      </c>
      <c r="C26">
        <v>28.024999999999999</v>
      </c>
      <c r="D26">
        <v>2</v>
      </c>
      <c r="E26" t="s">
        <v>10</v>
      </c>
      <c r="F26" t="s">
        <v>12</v>
      </c>
      <c r="G26">
        <v>6203.90175</v>
      </c>
    </row>
    <row r="27" spans="1:7">
      <c r="A27">
        <v>59</v>
      </c>
      <c r="B27" t="s">
        <v>6</v>
      </c>
      <c r="C27">
        <v>27.72</v>
      </c>
      <c r="D27">
        <v>3</v>
      </c>
      <c r="E27" t="s">
        <v>10</v>
      </c>
      <c r="F27" t="s">
        <v>11</v>
      </c>
      <c r="G27">
        <v>14001.1338</v>
      </c>
    </row>
    <row r="28" spans="1:7">
      <c r="A28">
        <v>63</v>
      </c>
      <c r="B28" t="s">
        <v>6</v>
      </c>
      <c r="C28">
        <v>23.085000000000001</v>
      </c>
      <c r="D28">
        <v>0</v>
      </c>
      <c r="E28" t="s">
        <v>10</v>
      </c>
      <c r="F28" t="s">
        <v>13</v>
      </c>
      <c r="G28">
        <v>14451.835150000001</v>
      </c>
    </row>
    <row r="29" spans="1:7">
      <c r="A29">
        <v>55</v>
      </c>
      <c r="B29" t="s">
        <v>6</v>
      </c>
      <c r="C29">
        <v>32.774999999999999</v>
      </c>
      <c r="D29">
        <v>2</v>
      </c>
      <c r="E29" t="s">
        <v>10</v>
      </c>
      <c r="F29" t="s">
        <v>12</v>
      </c>
      <c r="G29">
        <v>12268.632250000001</v>
      </c>
    </row>
    <row r="30" spans="1:7">
      <c r="A30">
        <v>23</v>
      </c>
      <c r="B30" t="s">
        <v>9</v>
      </c>
      <c r="C30">
        <v>17.385000000000002</v>
      </c>
      <c r="D30">
        <v>1</v>
      </c>
      <c r="E30" t="s">
        <v>10</v>
      </c>
      <c r="F30" t="s">
        <v>12</v>
      </c>
      <c r="G30">
        <v>2775.1921499999999</v>
      </c>
    </row>
    <row r="31" spans="1:7">
      <c r="A31">
        <v>31</v>
      </c>
      <c r="B31" t="s">
        <v>9</v>
      </c>
      <c r="C31">
        <v>36.299999999999997</v>
      </c>
      <c r="D31">
        <v>2</v>
      </c>
      <c r="E31" t="s">
        <v>7</v>
      </c>
      <c r="F31" t="s">
        <v>8</v>
      </c>
      <c r="G31">
        <v>38711</v>
      </c>
    </row>
    <row r="32" spans="1:7">
      <c r="A32">
        <v>22</v>
      </c>
      <c r="B32" t="s">
        <v>9</v>
      </c>
      <c r="C32">
        <v>35.6</v>
      </c>
      <c r="D32">
        <v>0</v>
      </c>
      <c r="E32" t="s">
        <v>7</v>
      </c>
      <c r="F32" t="s">
        <v>8</v>
      </c>
      <c r="G32">
        <v>35585.576000000001</v>
      </c>
    </row>
    <row r="33" spans="1:7">
      <c r="A33">
        <v>18</v>
      </c>
      <c r="B33" t="s">
        <v>6</v>
      </c>
      <c r="C33">
        <v>26.315000000000001</v>
      </c>
      <c r="D33">
        <v>0</v>
      </c>
      <c r="E33" t="s">
        <v>10</v>
      </c>
      <c r="F33" t="s">
        <v>13</v>
      </c>
      <c r="G33">
        <v>2198.1898500000002</v>
      </c>
    </row>
    <row r="34" spans="1:7">
      <c r="A34">
        <v>19</v>
      </c>
      <c r="B34" t="s">
        <v>6</v>
      </c>
      <c r="C34">
        <v>28.6</v>
      </c>
      <c r="D34">
        <v>5</v>
      </c>
      <c r="E34" t="s">
        <v>10</v>
      </c>
      <c r="F34" t="s">
        <v>8</v>
      </c>
      <c r="G34">
        <v>4687.7969999999996</v>
      </c>
    </row>
    <row r="35" spans="1:7">
      <c r="A35">
        <v>63</v>
      </c>
      <c r="B35" t="s">
        <v>9</v>
      </c>
      <c r="C35">
        <v>28.31</v>
      </c>
      <c r="D35">
        <v>0</v>
      </c>
      <c r="E35" t="s">
        <v>10</v>
      </c>
      <c r="F35" t="s">
        <v>12</v>
      </c>
      <c r="G35">
        <v>13770.097900000001</v>
      </c>
    </row>
    <row r="36" spans="1:7">
      <c r="A36">
        <v>28</v>
      </c>
      <c r="B36" t="s">
        <v>9</v>
      </c>
      <c r="C36">
        <v>36.4</v>
      </c>
      <c r="D36">
        <v>1</v>
      </c>
      <c r="E36" t="s">
        <v>7</v>
      </c>
      <c r="F36" t="s">
        <v>8</v>
      </c>
      <c r="G36">
        <v>51194.559139999998</v>
      </c>
    </row>
    <row r="37" spans="1:7">
      <c r="A37">
        <v>19</v>
      </c>
      <c r="B37" t="s">
        <v>9</v>
      </c>
      <c r="C37">
        <v>20.425000000000001</v>
      </c>
      <c r="D37">
        <v>0</v>
      </c>
      <c r="E37" t="s">
        <v>10</v>
      </c>
      <c r="F37" t="s">
        <v>12</v>
      </c>
      <c r="G37">
        <v>1625.4337499999999</v>
      </c>
    </row>
    <row r="38" spans="1:7">
      <c r="A38">
        <v>62</v>
      </c>
      <c r="B38" t="s">
        <v>6</v>
      </c>
      <c r="C38">
        <v>32.965000000000003</v>
      </c>
      <c r="D38">
        <v>3</v>
      </c>
      <c r="E38" t="s">
        <v>10</v>
      </c>
      <c r="F38" t="s">
        <v>12</v>
      </c>
      <c r="G38">
        <v>15612.19335</v>
      </c>
    </row>
    <row r="39" spans="1:7">
      <c r="A39">
        <v>26</v>
      </c>
      <c r="B39" t="s">
        <v>9</v>
      </c>
      <c r="C39">
        <v>20.8</v>
      </c>
      <c r="D39">
        <v>0</v>
      </c>
      <c r="E39" t="s">
        <v>10</v>
      </c>
      <c r="F39" t="s">
        <v>8</v>
      </c>
      <c r="G39">
        <v>2302.3000000000002</v>
      </c>
    </row>
    <row r="40" spans="1:7">
      <c r="A40">
        <v>35</v>
      </c>
      <c r="B40" t="s">
        <v>9</v>
      </c>
      <c r="C40">
        <v>36.67</v>
      </c>
      <c r="D40">
        <v>1</v>
      </c>
      <c r="E40" t="s">
        <v>7</v>
      </c>
      <c r="F40" t="s">
        <v>13</v>
      </c>
      <c r="G40">
        <v>39774.276299999998</v>
      </c>
    </row>
    <row r="41" spans="1:7">
      <c r="A41">
        <v>60</v>
      </c>
      <c r="B41" t="s">
        <v>9</v>
      </c>
      <c r="C41">
        <v>39.9</v>
      </c>
      <c r="D41">
        <v>0</v>
      </c>
      <c r="E41" t="s">
        <v>7</v>
      </c>
      <c r="F41" t="s">
        <v>8</v>
      </c>
      <c r="G41">
        <v>48173.360999999997</v>
      </c>
    </row>
    <row r="42" spans="1:7">
      <c r="A42">
        <v>24</v>
      </c>
      <c r="B42" t="s">
        <v>6</v>
      </c>
      <c r="C42">
        <v>26.6</v>
      </c>
      <c r="D42">
        <v>0</v>
      </c>
      <c r="E42" t="s">
        <v>10</v>
      </c>
      <c r="F42" t="s">
        <v>13</v>
      </c>
      <c r="G42">
        <v>3046.0619999999999</v>
      </c>
    </row>
    <row r="43" spans="1:7">
      <c r="A43">
        <v>31</v>
      </c>
      <c r="B43" t="s">
        <v>6</v>
      </c>
      <c r="C43">
        <v>36.630000000000003</v>
      </c>
      <c r="D43">
        <v>2</v>
      </c>
      <c r="E43" t="s">
        <v>10</v>
      </c>
      <c r="F43" t="s">
        <v>11</v>
      </c>
      <c r="G43">
        <v>4949.7587000000003</v>
      </c>
    </row>
    <row r="44" spans="1:7">
      <c r="A44">
        <v>41</v>
      </c>
      <c r="B44" t="s">
        <v>9</v>
      </c>
      <c r="C44">
        <v>21.78</v>
      </c>
      <c r="D44">
        <v>1</v>
      </c>
      <c r="E44" t="s">
        <v>10</v>
      </c>
      <c r="F44" t="s">
        <v>11</v>
      </c>
      <c r="G44">
        <v>6272.4772000000003</v>
      </c>
    </row>
    <row r="45" spans="1:7">
      <c r="A45">
        <v>37</v>
      </c>
      <c r="B45" t="s">
        <v>6</v>
      </c>
      <c r="C45">
        <v>30.8</v>
      </c>
      <c r="D45">
        <v>2</v>
      </c>
      <c r="E45" t="s">
        <v>10</v>
      </c>
      <c r="F45" t="s">
        <v>11</v>
      </c>
      <c r="G45">
        <v>6313.759</v>
      </c>
    </row>
    <row r="46" spans="1:7">
      <c r="A46">
        <v>38</v>
      </c>
      <c r="B46" t="s">
        <v>9</v>
      </c>
      <c r="C46">
        <v>37.049999999999997</v>
      </c>
      <c r="D46">
        <v>1</v>
      </c>
      <c r="E46" t="s">
        <v>10</v>
      </c>
      <c r="F46" t="s">
        <v>13</v>
      </c>
      <c r="G46">
        <v>6079.6715000000004</v>
      </c>
    </row>
    <row r="47" spans="1:7">
      <c r="A47">
        <v>55</v>
      </c>
      <c r="B47" t="s">
        <v>9</v>
      </c>
      <c r="C47">
        <v>37.299999999999997</v>
      </c>
      <c r="D47">
        <v>0</v>
      </c>
      <c r="E47" t="s">
        <v>10</v>
      </c>
      <c r="F47" t="s">
        <v>8</v>
      </c>
      <c r="G47">
        <v>20630.283510000001</v>
      </c>
    </row>
    <row r="48" spans="1:7">
      <c r="A48">
        <v>18</v>
      </c>
      <c r="B48" t="s">
        <v>6</v>
      </c>
      <c r="C48">
        <v>38.664999999999999</v>
      </c>
      <c r="D48">
        <v>2</v>
      </c>
      <c r="E48" t="s">
        <v>10</v>
      </c>
      <c r="F48" t="s">
        <v>13</v>
      </c>
      <c r="G48">
        <v>3393.35635</v>
      </c>
    </row>
    <row r="49" spans="1:7">
      <c r="A49">
        <v>28</v>
      </c>
      <c r="B49" t="s">
        <v>6</v>
      </c>
      <c r="C49">
        <v>34.770000000000003</v>
      </c>
      <c r="D49">
        <v>0</v>
      </c>
      <c r="E49" t="s">
        <v>10</v>
      </c>
      <c r="F49" t="s">
        <v>12</v>
      </c>
      <c r="G49">
        <v>3556.9223000000002</v>
      </c>
    </row>
    <row r="50" spans="1:7">
      <c r="A50">
        <v>60</v>
      </c>
      <c r="B50" t="s">
        <v>6</v>
      </c>
      <c r="C50">
        <v>24.53</v>
      </c>
      <c r="D50">
        <v>0</v>
      </c>
      <c r="E50" t="s">
        <v>10</v>
      </c>
      <c r="F50" t="s">
        <v>11</v>
      </c>
      <c r="G50">
        <v>12629.896699999999</v>
      </c>
    </row>
    <row r="51" spans="1:7">
      <c r="A51">
        <v>36</v>
      </c>
      <c r="B51" t="s">
        <v>9</v>
      </c>
      <c r="C51">
        <v>35.200000000000003</v>
      </c>
      <c r="D51">
        <v>1</v>
      </c>
      <c r="E51" t="s">
        <v>7</v>
      </c>
      <c r="F51" t="s">
        <v>11</v>
      </c>
      <c r="G51">
        <v>38709.175999999999</v>
      </c>
    </row>
    <row r="52" spans="1:7">
      <c r="A52">
        <v>18</v>
      </c>
      <c r="B52" t="s">
        <v>6</v>
      </c>
      <c r="C52">
        <v>35.625</v>
      </c>
      <c r="D52">
        <v>0</v>
      </c>
      <c r="E52" t="s">
        <v>10</v>
      </c>
      <c r="F52" t="s">
        <v>13</v>
      </c>
      <c r="G52">
        <v>2211.1307499999998</v>
      </c>
    </row>
    <row r="53" spans="1:7">
      <c r="A53">
        <v>21</v>
      </c>
      <c r="B53" t="s">
        <v>6</v>
      </c>
      <c r="C53">
        <v>33.630000000000003</v>
      </c>
      <c r="D53">
        <v>2</v>
      </c>
      <c r="E53" t="s">
        <v>10</v>
      </c>
      <c r="F53" t="s">
        <v>12</v>
      </c>
      <c r="G53">
        <v>3579.8287</v>
      </c>
    </row>
    <row r="54" spans="1:7">
      <c r="A54">
        <v>48</v>
      </c>
      <c r="B54" t="s">
        <v>9</v>
      </c>
      <c r="C54">
        <v>28</v>
      </c>
      <c r="D54">
        <v>1</v>
      </c>
      <c r="E54" t="s">
        <v>7</v>
      </c>
      <c r="F54" t="s">
        <v>8</v>
      </c>
      <c r="G54">
        <v>23568.272000000001</v>
      </c>
    </row>
    <row r="55" spans="1:7">
      <c r="A55">
        <v>36</v>
      </c>
      <c r="B55" t="s">
        <v>9</v>
      </c>
      <c r="C55">
        <v>34.43</v>
      </c>
      <c r="D55">
        <v>0</v>
      </c>
      <c r="E55" t="s">
        <v>7</v>
      </c>
      <c r="F55" t="s">
        <v>11</v>
      </c>
      <c r="G55">
        <v>37742.575700000001</v>
      </c>
    </row>
    <row r="56" spans="1:7">
      <c r="A56">
        <v>40</v>
      </c>
      <c r="B56" t="s">
        <v>6</v>
      </c>
      <c r="C56">
        <v>28.69</v>
      </c>
      <c r="D56">
        <v>3</v>
      </c>
      <c r="E56" t="s">
        <v>10</v>
      </c>
      <c r="F56" t="s">
        <v>12</v>
      </c>
      <c r="G56">
        <v>8059.6791000000003</v>
      </c>
    </row>
    <row r="57" spans="1:7">
      <c r="A57">
        <v>58</v>
      </c>
      <c r="B57" t="s">
        <v>9</v>
      </c>
      <c r="C57">
        <v>36.954999999999998</v>
      </c>
      <c r="D57">
        <v>2</v>
      </c>
      <c r="E57" t="s">
        <v>7</v>
      </c>
      <c r="F57" t="s">
        <v>12</v>
      </c>
      <c r="G57">
        <v>47496.494449999998</v>
      </c>
    </row>
    <row r="58" spans="1:7">
      <c r="A58">
        <v>58</v>
      </c>
      <c r="B58" t="s">
        <v>6</v>
      </c>
      <c r="C58">
        <v>31.824999999999999</v>
      </c>
      <c r="D58">
        <v>2</v>
      </c>
      <c r="E58" t="s">
        <v>10</v>
      </c>
      <c r="F58" t="s">
        <v>13</v>
      </c>
      <c r="G58">
        <v>13607.36875</v>
      </c>
    </row>
    <row r="59" spans="1:7">
      <c r="A59">
        <v>18</v>
      </c>
      <c r="B59" t="s">
        <v>9</v>
      </c>
      <c r="C59">
        <v>31.68</v>
      </c>
      <c r="D59">
        <v>2</v>
      </c>
      <c r="E59" t="s">
        <v>7</v>
      </c>
      <c r="F59" t="s">
        <v>11</v>
      </c>
      <c r="G59">
        <v>34303.167200000004</v>
      </c>
    </row>
    <row r="60" spans="1:7">
      <c r="A60">
        <v>53</v>
      </c>
      <c r="B60" t="s">
        <v>6</v>
      </c>
      <c r="C60">
        <v>22.88</v>
      </c>
      <c r="D60">
        <v>1</v>
      </c>
      <c r="E60" t="s">
        <v>7</v>
      </c>
      <c r="F60" t="s">
        <v>11</v>
      </c>
      <c r="G60">
        <v>23244.790199999999</v>
      </c>
    </row>
    <row r="61" spans="1:7">
      <c r="A61">
        <v>34</v>
      </c>
      <c r="B61" t="s">
        <v>6</v>
      </c>
      <c r="C61">
        <v>37.335000000000001</v>
      </c>
      <c r="D61">
        <v>2</v>
      </c>
      <c r="E61" t="s">
        <v>10</v>
      </c>
      <c r="F61" t="s">
        <v>12</v>
      </c>
      <c r="G61">
        <v>5989.5236500000001</v>
      </c>
    </row>
    <row r="62" spans="1:7">
      <c r="A62">
        <v>43</v>
      </c>
      <c r="B62" t="s">
        <v>9</v>
      </c>
      <c r="C62">
        <v>27.36</v>
      </c>
      <c r="D62">
        <v>3</v>
      </c>
      <c r="E62" t="s">
        <v>10</v>
      </c>
      <c r="F62" t="s">
        <v>13</v>
      </c>
      <c r="G62">
        <v>8606.2173999999995</v>
      </c>
    </row>
    <row r="63" spans="1:7">
      <c r="A63">
        <v>25</v>
      </c>
      <c r="B63" t="s">
        <v>9</v>
      </c>
      <c r="C63">
        <v>33.659999999999997</v>
      </c>
      <c r="D63">
        <v>4</v>
      </c>
      <c r="E63" t="s">
        <v>10</v>
      </c>
      <c r="F63" t="s">
        <v>11</v>
      </c>
      <c r="G63">
        <v>4504.6624000000002</v>
      </c>
    </row>
    <row r="64" spans="1:7">
      <c r="A64">
        <v>64</v>
      </c>
      <c r="B64" t="s">
        <v>9</v>
      </c>
      <c r="C64">
        <v>24.7</v>
      </c>
      <c r="D64">
        <v>1</v>
      </c>
      <c r="E64" t="s">
        <v>10</v>
      </c>
      <c r="F64" t="s">
        <v>12</v>
      </c>
      <c r="G64">
        <v>30166.618170000002</v>
      </c>
    </row>
    <row r="65" spans="1:7">
      <c r="A65">
        <v>28</v>
      </c>
      <c r="B65" t="s">
        <v>6</v>
      </c>
      <c r="C65">
        <v>25.934999999999999</v>
      </c>
      <c r="D65">
        <v>1</v>
      </c>
      <c r="E65" t="s">
        <v>10</v>
      </c>
      <c r="F65" t="s">
        <v>12</v>
      </c>
      <c r="G65">
        <v>4133.6416499999996</v>
      </c>
    </row>
    <row r="66" spans="1:7">
      <c r="A66">
        <v>20</v>
      </c>
      <c r="B66" t="s">
        <v>6</v>
      </c>
      <c r="C66">
        <v>22.42</v>
      </c>
      <c r="D66">
        <v>0</v>
      </c>
      <c r="E66" t="s">
        <v>7</v>
      </c>
      <c r="F66" t="s">
        <v>12</v>
      </c>
      <c r="G66">
        <v>14711.7438</v>
      </c>
    </row>
    <row r="67" spans="1:7">
      <c r="A67">
        <v>19</v>
      </c>
      <c r="B67" t="s">
        <v>6</v>
      </c>
      <c r="C67">
        <v>28.9</v>
      </c>
      <c r="D67">
        <v>0</v>
      </c>
      <c r="E67" t="s">
        <v>10</v>
      </c>
      <c r="F67" t="s">
        <v>8</v>
      </c>
      <c r="G67">
        <v>1743.2139999999999</v>
      </c>
    </row>
    <row r="68" spans="1:7">
      <c r="A68">
        <v>61</v>
      </c>
      <c r="B68" t="s">
        <v>6</v>
      </c>
      <c r="C68">
        <v>39.1</v>
      </c>
      <c r="D68">
        <v>2</v>
      </c>
      <c r="E68" t="s">
        <v>10</v>
      </c>
      <c r="F68" t="s">
        <v>8</v>
      </c>
      <c r="G68">
        <v>14235.072</v>
      </c>
    </row>
    <row r="69" spans="1:7">
      <c r="A69">
        <v>40</v>
      </c>
      <c r="B69" t="s">
        <v>9</v>
      </c>
      <c r="C69">
        <v>26.315000000000001</v>
      </c>
      <c r="D69">
        <v>1</v>
      </c>
      <c r="E69" t="s">
        <v>10</v>
      </c>
      <c r="F69" t="s">
        <v>12</v>
      </c>
      <c r="G69">
        <v>6389.3778499999999</v>
      </c>
    </row>
    <row r="70" spans="1:7">
      <c r="A70">
        <v>40</v>
      </c>
      <c r="B70" t="s">
        <v>6</v>
      </c>
      <c r="C70">
        <v>36.19</v>
      </c>
      <c r="D70">
        <v>0</v>
      </c>
      <c r="E70" t="s">
        <v>10</v>
      </c>
      <c r="F70" t="s">
        <v>11</v>
      </c>
      <c r="G70">
        <v>5920.1040999999996</v>
      </c>
    </row>
    <row r="71" spans="1:7">
      <c r="A71">
        <v>28</v>
      </c>
      <c r="B71" t="s">
        <v>9</v>
      </c>
      <c r="C71">
        <v>23.98</v>
      </c>
      <c r="D71">
        <v>3</v>
      </c>
      <c r="E71" t="s">
        <v>7</v>
      </c>
      <c r="F71" t="s">
        <v>11</v>
      </c>
      <c r="G71">
        <v>17663.144199999999</v>
      </c>
    </row>
    <row r="72" spans="1:7">
      <c r="A72">
        <v>27</v>
      </c>
      <c r="B72" t="s">
        <v>6</v>
      </c>
      <c r="C72">
        <v>24.75</v>
      </c>
      <c r="D72">
        <v>0</v>
      </c>
      <c r="E72" t="s">
        <v>7</v>
      </c>
      <c r="F72" t="s">
        <v>11</v>
      </c>
      <c r="G72">
        <v>16577.779500000001</v>
      </c>
    </row>
    <row r="73" spans="1:7">
      <c r="A73">
        <v>31</v>
      </c>
      <c r="B73" t="s">
        <v>9</v>
      </c>
      <c r="C73">
        <v>28.5</v>
      </c>
      <c r="D73">
        <v>5</v>
      </c>
      <c r="E73" t="s">
        <v>10</v>
      </c>
      <c r="F73" t="s">
        <v>13</v>
      </c>
      <c r="G73">
        <v>6799.4579999999996</v>
      </c>
    </row>
    <row r="74" spans="1:7">
      <c r="A74">
        <v>53</v>
      </c>
      <c r="B74" t="s">
        <v>6</v>
      </c>
      <c r="C74">
        <v>28.1</v>
      </c>
      <c r="D74">
        <v>3</v>
      </c>
      <c r="E74" t="s">
        <v>10</v>
      </c>
      <c r="F74" t="s">
        <v>8</v>
      </c>
      <c r="G74">
        <v>11741.726000000001</v>
      </c>
    </row>
    <row r="75" spans="1:7">
      <c r="A75">
        <v>58</v>
      </c>
      <c r="B75" t="s">
        <v>9</v>
      </c>
      <c r="C75">
        <v>32.01</v>
      </c>
      <c r="D75">
        <v>1</v>
      </c>
      <c r="E75" t="s">
        <v>10</v>
      </c>
      <c r="F75" t="s">
        <v>11</v>
      </c>
      <c r="G75">
        <v>11946.625899999999</v>
      </c>
    </row>
    <row r="76" spans="1:7">
      <c r="A76">
        <v>44</v>
      </c>
      <c r="B76" t="s">
        <v>9</v>
      </c>
      <c r="C76">
        <v>27.4</v>
      </c>
      <c r="D76">
        <v>2</v>
      </c>
      <c r="E76" t="s">
        <v>10</v>
      </c>
      <c r="F76" t="s">
        <v>8</v>
      </c>
      <c r="G76">
        <v>7726.8540000000003</v>
      </c>
    </row>
    <row r="77" spans="1:7">
      <c r="A77">
        <v>57</v>
      </c>
      <c r="B77" t="s">
        <v>9</v>
      </c>
      <c r="C77">
        <v>34.01</v>
      </c>
      <c r="D77">
        <v>0</v>
      </c>
      <c r="E77" t="s">
        <v>10</v>
      </c>
      <c r="F77" t="s">
        <v>12</v>
      </c>
      <c r="G77">
        <v>11356.660900000001</v>
      </c>
    </row>
    <row r="78" spans="1:7">
      <c r="A78">
        <v>29</v>
      </c>
      <c r="B78" t="s">
        <v>6</v>
      </c>
      <c r="C78">
        <v>29.59</v>
      </c>
      <c r="D78">
        <v>1</v>
      </c>
      <c r="E78" t="s">
        <v>10</v>
      </c>
      <c r="F78" t="s">
        <v>11</v>
      </c>
      <c r="G78">
        <v>3947.4131000000002</v>
      </c>
    </row>
    <row r="79" spans="1:7">
      <c r="A79">
        <v>21</v>
      </c>
      <c r="B79" t="s">
        <v>9</v>
      </c>
      <c r="C79">
        <v>35.53</v>
      </c>
      <c r="D79">
        <v>0</v>
      </c>
      <c r="E79" t="s">
        <v>10</v>
      </c>
      <c r="F79" t="s">
        <v>11</v>
      </c>
      <c r="G79">
        <v>1532.4697000000001</v>
      </c>
    </row>
    <row r="80" spans="1:7">
      <c r="A80">
        <v>22</v>
      </c>
      <c r="B80" t="s">
        <v>6</v>
      </c>
      <c r="C80">
        <v>39.805</v>
      </c>
      <c r="D80">
        <v>0</v>
      </c>
      <c r="E80" t="s">
        <v>10</v>
      </c>
      <c r="F80" t="s">
        <v>13</v>
      </c>
      <c r="G80">
        <v>2755.0209500000001</v>
      </c>
    </row>
    <row r="81" spans="1:7">
      <c r="A81">
        <v>41</v>
      </c>
      <c r="B81" t="s">
        <v>6</v>
      </c>
      <c r="C81">
        <v>32.965000000000003</v>
      </c>
      <c r="D81">
        <v>0</v>
      </c>
      <c r="E81" t="s">
        <v>10</v>
      </c>
      <c r="F81" t="s">
        <v>12</v>
      </c>
      <c r="G81">
        <v>6571.0243499999997</v>
      </c>
    </row>
    <row r="82" spans="1:7">
      <c r="A82">
        <v>31</v>
      </c>
      <c r="B82" t="s">
        <v>9</v>
      </c>
      <c r="C82">
        <v>26.885000000000002</v>
      </c>
      <c r="D82">
        <v>1</v>
      </c>
      <c r="E82" t="s">
        <v>10</v>
      </c>
      <c r="F82" t="s">
        <v>13</v>
      </c>
      <c r="G82">
        <v>4441.2131499999996</v>
      </c>
    </row>
    <row r="83" spans="1:7">
      <c r="A83">
        <v>45</v>
      </c>
      <c r="B83" t="s">
        <v>6</v>
      </c>
      <c r="C83">
        <v>38.284999999999997</v>
      </c>
      <c r="D83">
        <v>0</v>
      </c>
      <c r="E83" t="s">
        <v>10</v>
      </c>
      <c r="F83" t="s">
        <v>13</v>
      </c>
      <c r="G83">
        <v>7935.29115</v>
      </c>
    </row>
    <row r="84" spans="1:7">
      <c r="A84">
        <v>22</v>
      </c>
      <c r="B84" t="s">
        <v>9</v>
      </c>
      <c r="C84">
        <v>37.619999999999997</v>
      </c>
      <c r="D84">
        <v>1</v>
      </c>
      <c r="E84" t="s">
        <v>7</v>
      </c>
      <c r="F84" t="s">
        <v>11</v>
      </c>
      <c r="G84">
        <v>37165.163800000002</v>
      </c>
    </row>
    <row r="85" spans="1:7">
      <c r="A85">
        <v>48</v>
      </c>
      <c r="B85" t="s">
        <v>6</v>
      </c>
      <c r="C85">
        <v>41.23</v>
      </c>
      <c r="D85">
        <v>4</v>
      </c>
      <c r="E85" t="s">
        <v>10</v>
      </c>
      <c r="F85" t="s">
        <v>12</v>
      </c>
      <c r="G85">
        <v>11033.661700000001</v>
      </c>
    </row>
    <row r="86" spans="1:7">
      <c r="A86">
        <v>37</v>
      </c>
      <c r="B86" t="s">
        <v>6</v>
      </c>
      <c r="C86">
        <v>34.799999999999997</v>
      </c>
      <c r="D86">
        <v>2</v>
      </c>
      <c r="E86" t="s">
        <v>7</v>
      </c>
      <c r="F86" t="s">
        <v>8</v>
      </c>
      <c r="G86">
        <v>39836.519</v>
      </c>
    </row>
    <row r="87" spans="1:7">
      <c r="A87">
        <v>45</v>
      </c>
      <c r="B87" t="s">
        <v>9</v>
      </c>
      <c r="C87">
        <v>22.895</v>
      </c>
      <c r="D87">
        <v>2</v>
      </c>
      <c r="E87" t="s">
        <v>7</v>
      </c>
      <c r="F87" t="s">
        <v>12</v>
      </c>
      <c r="G87">
        <v>21098.554049999999</v>
      </c>
    </row>
    <row r="88" spans="1:7">
      <c r="A88">
        <v>57</v>
      </c>
      <c r="B88" t="s">
        <v>6</v>
      </c>
      <c r="C88">
        <v>31.16</v>
      </c>
      <c r="D88">
        <v>0</v>
      </c>
      <c r="E88" t="s">
        <v>7</v>
      </c>
      <c r="F88" t="s">
        <v>12</v>
      </c>
      <c r="G88">
        <v>43578.939400000003</v>
      </c>
    </row>
    <row r="89" spans="1:7">
      <c r="A89">
        <v>56</v>
      </c>
      <c r="B89" t="s">
        <v>6</v>
      </c>
      <c r="C89">
        <v>27.2</v>
      </c>
      <c r="D89">
        <v>0</v>
      </c>
      <c r="E89" t="s">
        <v>10</v>
      </c>
      <c r="F89" t="s">
        <v>8</v>
      </c>
      <c r="G89">
        <v>11073.175999999999</v>
      </c>
    </row>
    <row r="90" spans="1:7">
      <c r="A90">
        <v>46</v>
      </c>
      <c r="B90" t="s">
        <v>6</v>
      </c>
      <c r="C90">
        <v>27.74</v>
      </c>
      <c r="D90">
        <v>0</v>
      </c>
      <c r="E90" t="s">
        <v>10</v>
      </c>
      <c r="F90" t="s">
        <v>12</v>
      </c>
      <c r="G90">
        <v>8026.6665999999996</v>
      </c>
    </row>
    <row r="91" spans="1:7">
      <c r="A91">
        <v>55</v>
      </c>
      <c r="B91" t="s">
        <v>6</v>
      </c>
      <c r="C91">
        <v>26.98</v>
      </c>
      <c r="D91">
        <v>0</v>
      </c>
      <c r="E91" t="s">
        <v>10</v>
      </c>
      <c r="F91" t="s">
        <v>12</v>
      </c>
      <c r="G91">
        <v>11082.5772</v>
      </c>
    </row>
    <row r="92" spans="1:7">
      <c r="A92">
        <v>21</v>
      </c>
      <c r="B92" t="s">
        <v>6</v>
      </c>
      <c r="C92">
        <v>39.49</v>
      </c>
      <c r="D92">
        <v>0</v>
      </c>
      <c r="E92" t="s">
        <v>10</v>
      </c>
      <c r="F92" t="s">
        <v>11</v>
      </c>
      <c r="G92">
        <v>2026.9740999999999</v>
      </c>
    </row>
    <row r="93" spans="1:7">
      <c r="A93">
        <v>53</v>
      </c>
      <c r="B93" t="s">
        <v>6</v>
      </c>
      <c r="C93">
        <v>24.795000000000002</v>
      </c>
      <c r="D93">
        <v>1</v>
      </c>
      <c r="E93" t="s">
        <v>10</v>
      </c>
      <c r="F93" t="s">
        <v>12</v>
      </c>
      <c r="G93">
        <v>10942.13205</v>
      </c>
    </row>
    <row r="94" spans="1:7">
      <c r="A94">
        <v>59</v>
      </c>
      <c r="B94" t="s">
        <v>9</v>
      </c>
      <c r="C94">
        <v>29.83</v>
      </c>
      <c r="D94">
        <v>3</v>
      </c>
      <c r="E94" t="s">
        <v>7</v>
      </c>
      <c r="F94" t="s">
        <v>13</v>
      </c>
      <c r="G94">
        <v>30184.936699999998</v>
      </c>
    </row>
    <row r="95" spans="1:7">
      <c r="A95">
        <v>35</v>
      </c>
      <c r="B95" t="s">
        <v>9</v>
      </c>
      <c r="C95">
        <v>34.770000000000003</v>
      </c>
      <c r="D95">
        <v>2</v>
      </c>
      <c r="E95" t="s">
        <v>10</v>
      </c>
      <c r="F95" t="s">
        <v>12</v>
      </c>
      <c r="G95">
        <v>5729.0052999999998</v>
      </c>
    </row>
    <row r="96" spans="1:7">
      <c r="A96">
        <v>64</v>
      </c>
      <c r="B96" t="s">
        <v>6</v>
      </c>
      <c r="C96">
        <v>31.3</v>
      </c>
      <c r="D96">
        <v>2</v>
      </c>
      <c r="E96" t="s">
        <v>7</v>
      </c>
      <c r="F96" t="s">
        <v>8</v>
      </c>
      <c r="G96">
        <v>47291.055</v>
      </c>
    </row>
    <row r="97" spans="1:7">
      <c r="A97">
        <v>28</v>
      </c>
      <c r="B97" t="s">
        <v>6</v>
      </c>
      <c r="C97">
        <v>37.619999999999997</v>
      </c>
      <c r="D97">
        <v>1</v>
      </c>
      <c r="E97" t="s">
        <v>10</v>
      </c>
      <c r="F97" t="s">
        <v>11</v>
      </c>
      <c r="G97">
        <v>3766.8838000000001</v>
      </c>
    </row>
    <row r="98" spans="1:7">
      <c r="A98">
        <v>54</v>
      </c>
      <c r="B98" t="s">
        <v>6</v>
      </c>
      <c r="C98">
        <v>30.8</v>
      </c>
      <c r="D98">
        <v>3</v>
      </c>
      <c r="E98" t="s">
        <v>10</v>
      </c>
      <c r="F98" t="s">
        <v>8</v>
      </c>
      <c r="G98">
        <v>12105.32</v>
      </c>
    </row>
    <row r="99" spans="1:7">
      <c r="A99">
        <v>55</v>
      </c>
      <c r="B99" t="s">
        <v>9</v>
      </c>
      <c r="C99">
        <v>38.28</v>
      </c>
      <c r="D99">
        <v>0</v>
      </c>
      <c r="E99" t="s">
        <v>10</v>
      </c>
      <c r="F99" t="s">
        <v>11</v>
      </c>
      <c r="G99">
        <v>10226.2842</v>
      </c>
    </row>
    <row r="100" spans="1:7">
      <c r="A100">
        <v>56</v>
      </c>
      <c r="B100" t="s">
        <v>9</v>
      </c>
      <c r="C100">
        <v>19.95</v>
      </c>
      <c r="D100">
        <v>0</v>
      </c>
      <c r="E100" t="s">
        <v>7</v>
      </c>
      <c r="F100" t="s">
        <v>13</v>
      </c>
      <c r="G100">
        <v>22412.648499999999</v>
      </c>
    </row>
    <row r="101" spans="1:7">
      <c r="A101">
        <v>38</v>
      </c>
      <c r="B101" t="s">
        <v>9</v>
      </c>
      <c r="C101">
        <v>19.3</v>
      </c>
      <c r="D101">
        <v>0</v>
      </c>
      <c r="E101" t="s">
        <v>7</v>
      </c>
      <c r="F101" t="s">
        <v>8</v>
      </c>
      <c r="G101">
        <v>15820.699000000001</v>
      </c>
    </row>
    <row r="102" spans="1:7">
      <c r="A102">
        <v>41</v>
      </c>
      <c r="B102" t="s">
        <v>6</v>
      </c>
      <c r="C102">
        <v>31.6</v>
      </c>
      <c r="D102">
        <v>0</v>
      </c>
      <c r="E102" t="s">
        <v>10</v>
      </c>
      <c r="F102" t="s">
        <v>8</v>
      </c>
      <c r="G102">
        <v>6186.1270000000004</v>
      </c>
    </row>
    <row r="103" spans="1:7">
      <c r="A103">
        <v>30</v>
      </c>
      <c r="B103" t="s">
        <v>9</v>
      </c>
      <c r="C103">
        <v>25.46</v>
      </c>
      <c r="D103">
        <v>0</v>
      </c>
      <c r="E103" t="s">
        <v>10</v>
      </c>
      <c r="F103" t="s">
        <v>13</v>
      </c>
      <c r="G103">
        <v>3645.0893999999998</v>
      </c>
    </row>
    <row r="104" spans="1:7">
      <c r="A104">
        <v>18</v>
      </c>
      <c r="B104" t="s">
        <v>6</v>
      </c>
      <c r="C104">
        <v>30.114999999999998</v>
      </c>
      <c r="D104">
        <v>0</v>
      </c>
      <c r="E104" t="s">
        <v>10</v>
      </c>
      <c r="F104" t="s">
        <v>13</v>
      </c>
      <c r="G104">
        <v>21344.846699999998</v>
      </c>
    </row>
    <row r="105" spans="1:7">
      <c r="A105">
        <v>61</v>
      </c>
      <c r="B105" t="s">
        <v>6</v>
      </c>
      <c r="C105">
        <v>29.92</v>
      </c>
      <c r="D105">
        <v>3</v>
      </c>
      <c r="E105" t="s">
        <v>7</v>
      </c>
      <c r="F105" t="s">
        <v>11</v>
      </c>
      <c r="G105">
        <v>30942.191800000001</v>
      </c>
    </row>
    <row r="106" spans="1:7">
      <c r="A106">
        <v>34</v>
      </c>
      <c r="B106" t="s">
        <v>6</v>
      </c>
      <c r="C106">
        <v>27.5</v>
      </c>
      <c r="D106">
        <v>1</v>
      </c>
      <c r="E106" t="s">
        <v>10</v>
      </c>
      <c r="F106" t="s">
        <v>8</v>
      </c>
      <c r="G106">
        <v>5003.8530000000001</v>
      </c>
    </row>
    <row r="107" spans="1:7">
      <c r="A107">
        <v>20</v>
      </c>
      <c r="B107" t="s">
        <v>9</v>
      </c>
      <c r="C107">
        <v>28.024999999999999</v>
      </c>
      <c r="D107">
        <v>1</v>
      </c>
      <c r="E107" t="s">
        <v>7</v>
      </c>
      <c r="F107" t="s">
        <v>12</v>
      </c>
      <c r="G107">
        <v>17560.37975</v>
      </c>
    </row>
    <row r="108" spans="1:7">
      <c r="A108">
        <v>19</v>
      </c>
      <c r="B108" t="s">
        <v>6</v>
      </c>
      <c r="C108">
        <v>28.4</v>
      </c>
      <c r="D108">
        <v>1</v>
      </c>
      <c r="E108" t="s">
        <v>10</v>
      </c>
      <c r="F108" t="s">
        <v>8</v>
      </c>
      <c r="G108">
        <v>2331.5189999999998</v>
      </c>
    </row>
    <row r="109" spans="1:7">
      <c r="A109">
        <v>26</v>
      </c>
      <c r="B109" t="s">
        <v>9</v>
      </c>
      <c r="C109">
        <v>30.875</v>
      </c>
      <c r="D109">
        <v>2</v>
      </c>
      <c r="E109" t="s">
        <v>10</v>
      </c>
      <c r="F109" t="s">
        <v>12</v>
      </c>
      <c r="G109">
        <v>3877.3042500000001</v>
      </c>
    </row>
    <row r="110" spans="1:7">
      <c r="A110">
        <v>29</v>
      </c>
      <c r="B110" t="s">
        <v>9</v>
      </c>
      <c r="C110">
        <v>27.94</v>
      </c>
      <c r="D110">
        <v>0</v>
      </c>
      <c r="E110" t="s">
        <v>10</v>
      </c>
      <c r="F110" t="s">
        <v>11</v>
      </c>
      <c r="G110">
        <v>2867.1196</v>
      </c>
    </row>
    <row r="111" spans="1:7">
      <c r="A111">
        <v>63</v>
      </c>
      <c r="B111" t="s">
        <v>9</v>
      </c>
      <c r="C111">
        <v>35.090000000000003</v>
      </c>
      <c r="D111">
        <v>0</v>
      </c>
      <c r="E111" t="s">
        <v>7</v>
      </c>
      <c r="F111" t="s">
        <v>11</v>
      </c>
      <c r="G111">
        <v>47055.532099999997</v>
      </c>
    </row>
    <row r="112" spans="1:7">
      <c r="A112">
        <v>54</v>
      </c>
      <c r="B112" t="s">
        <v>9</v>
      </c>
      <c r="C112">
        <v>33.630000000000003</v>
      </c>
      <c r="D112">
        <v>1</v>
      </c>
      <c r="E112" t="s">
        <v>10</v>
      </c>
      <c r="F112" t="s">
        <v>12</v>
      </c>
      <c r="G112">
        <v>10825.253699999999</v>
      </c>
    </row>
    <row r="113" spans="1:7">
      <c r="A113">
        <v>55</v>
      </c>
      <c r="B113" t="s">
        <v>6</v>
      </c>
      <c r="C113">
        <v>29.7</v>
      </c>
      <c r="D113">
        <v>2</v>
      </c>
      <c r="E113" t="s">
        <v>10</v>
      </c>
      <c r="F113" t="s">
        <v>8</v>
      </c>
      <c r="G113">
        <v>11881.358</v>
      </c>
    </row>
    <row r="114" spans="1:7">
      <c r="A114">
        <v>37</v>
      </c>
      <c r="B114" t="s">
        <v>9</v>
      </c>
      <c r="C114">
        <v>30.8</v>
      </c>
      <c r="D114">
        <v>0</v>
      </c>
      <c r="E114" t="s">
        <v>10</v>
      </c>
      <c r="F114" t="s">
        <v>8</v>
      </c>
      <c r="G114">
        <v>4646.759</v>
      </c>
    </row>
    <row r="115" spans="1:7">
      <c r="A115">
        <v>21</v>
      </c>
      <c r="B115" t="s">
        <v>6</v>
      </c>
      <c r="C115">
        <v>35.72</v>
      </c>
      <c r="D115">
        <v>0</v>
      </c>
      <c r="E115" t="s">
        <v>10</v>
      </c>
      <c r="F115" t="s">
        <v>12</v>
      </c>
      <c r="G115">
        <v>2404.7338</v>
      </c>
    </row>
    <row r="116" spans="1:7">
      <c r="A116">
        <v>52</v>
      </c>
      <c r="B116" t="s">
        <v>9</v>
      </c>
      <c r="C116">
        <v>32.204999999999998</v>
      </c>
      <c r="D116">
        <v>3</v>
      </c>
      <c r="E116" t="s">
        <v>10</v>
      </c>
      <c r="F116" t="s">
        <v>13</v>
      </c>
      <c r="G116">
        <v>11488.31695</v>
      </c>
    </row>
    <row r="117" spans="1:7">
      <c r="A117">
        <v>60</v>
      </c>
      <c r="B117" t="s">
        <v>9</v>
      </c>
      <c r="C117">
        <v>28.594999999999999</v>
      </c>
      <c r="D117">
        <v>0</v>
      </c>
      <c r="E117" t="s">
        <v>10</v>
      </c>
      <c r="F117" t="s">
        <v>13</v>
      </c>
      <c r="G117">
        <v>30259.995559999999</v>
      </c>
    </row>
    <row r="118" spans="1:7">
      <c r="A118">
        <v>58</v>
      </c>
      <c r="B118" t="s">
        <v>9</v>
      </c>
      <c r="C118">
        <v>49.06</v>
      </c>
      <c r="D118">
        <v>0</v>
      </c>
      <c r="E118" t="s">
        <v>10</v>
      </c>
      <c r="F118" t="s">
        <v>11</v>
      </c>
      <c r="G118">
        <v>11381.3254</v>
      </c>
    </row>
    <row r="119" spans="1:7">
      <c r="A119">
        <v>29</v>
      </c>
      <c r="B119" t="s">
        <v>6</v>
      </c>
      <c r="C119">
        <v>27.94</v>
      </c>
      <c r="D119">
        <v>1</v>
      </c>
      <c r="E119" t="s">
        <v>7</v>
      </c>
      <c r="F119" t="s">
        <v>11</v>
      </c>
      <c r="G119">
        <v>19107.779600000002</v>
      </c>
    </row>
    <row r="120" spans="1:7">
      <c r="A120">
        <v>49</v>
      </c>
      <c r="B120" t="s">
        <v>6</v>
      </c>
      <c r="C120">
        <v>27.17</v>
      </c>
      <c r="D120">
        <v>0</v>
      </c>
      <c r="E120" t="s">
        <v>10</v>
      </c>
      <c r="F120" t="s">
        <v>11</v>
      </c>
      <c r="G120">
        <v>8601.3292999999994</v>
      </c>
    </row>
    <row r="121" spans="1:7">
      <c r="A121">
        <v>37</v>
      </c>
      <c r="B121" t="s">
        <v>6</v>
      </c>
      <c r="C121">
        <v>23.37</v>
      </c>
      <c r="D121">
        <v>2</v>
      </c>
      <c r="E121" t="s">
        <v>10</v>
      </c>
      <c r="F121" t="s">
        <v>12</v>
      </c>
      <c r="G121">
        <v>6686.4313000000002</v>
      </c>
    </row>
    <row r="122" spans="1:7">
      <c r="A122">
        <v>44</v>
      </c>
      <c r="B122" t="s">
        <v>9</v>
      </c>
      <c r="C122">
        <v>37.1</v>
      </c>
      <c r="D122">
        <v>2</v>
      </c>
      <c r="E122" t="s">
        <v>10</v>
      </c>
      <c r="F122" t="s">
        <v>8</v>
      </c>
      <c r="G122">
        <v>7740.3370000000004</v>
      </c>
    </row>
    <row r="123" spans="1:7">
      <c r="A123">
        <v>18</v>
      </c>
      <c r="B123" t="s">
        <v>9</v>
      </c>
      <c r="C123">
        <v>23.75</v>
      </c>
      <c r="D123">
        <v>0</v>
      </c>
      <c r="E123" t="s">
        <v>10</v>
      </c>
      <c r="F123" t="s">
        <v>13</v>
      </c>
      <c r="G123">
        <v>1705.6244999999999</v>
      </c>
    </row>
    <row r="124" spans="1:7">
      <c r="A124">
        <v>20</v>
      </c>
      <c r="B124" t="s">
        <v>6</v>
      </c>
      <c r="C124">
        <v>28.975000000000001</v>
      </c>
      <c r="D124">
        <v>0</v>
      </c>
      <c r="E124" t="s">
        <v>10</v>
      </c>
      <c r="F124" t="s">
        <v>12</v>
      </c>
      <c r="G124">
        <v>2257.47525</v>
      </c>
    </row>
    <row r="125" spans="1:7">
      <c r="A125">
        <v>44</v>
      </c>
      <c r="B125" t="s">
        <v>9</v>
      </c>
      <c r="C125">
        <v>31.35</v>
      </c>
      <c r="D125">
        <v>1</v>
      </c>
      <c r="E125" t="s">
        <v>7</v>
      </c>
      <c r="F125" t="s">
        <v>13</v>
      </c>
      <c r="G125">
        <v>39556.494500000001</v>
      </c>
    </row>
    <row r="126" spans="1:7">
      <c r="A126">
        <v>47</v>
      </c>
      <c r="B126" t="s">
        <v>6</v>
      </c>
      <c r="C126">
        <v>33.914999999999999</v>
      </c>
      <c r="D126">
        <v>3</v>
      </c>
      <c r="E126" t="s">
        <v>10</v>
      </c>
      <c r="F126" t="s">
        <v>12</v>
      </c>
      <c r="G126">
        <v>10115.00885</v>
      </c>
    </row>
    <row r="127" spans="1:7">
      <c r="A127">
        <v>26</v>
      </c>
      <c r="B127" t="s">
        <v>6</v>
      </c>
      <c r="C127">
        <v>28.785</v>
      </c>
      <c r="D127">
        <v>0</v>
      </c>
      <c r="E127" t="s">
        <v>10</v>
      </c>
      <c r="F127" t="s">
        <v>13</v>
      </c>
      <c r="G127">
        <v>3385.3991500000002</v>
      </c>
    </row>
    <row r="128" spans="1:7">
      <c r="A128">
        <v>19</v>
      </c>
      <c r="B128" t="s">
        <v>6</v>
      </c>
      <c r="C128">
        <v>28.3</v>
      </c>
      <c r="D128">
        <v>0</v>
      </c>
      <c r="E128" t="s">
        <v>7</v>
      </c>
      <c r="F128" t="s">
        <v>8</v>
      </c>
      <c r="G128">
        <v>17081.080000000002</v>
      </c>
    </row>
    <row r="129" spans="1:7">
      <c r="A129">
        <v>52</v>
      </c>
      <c r="B129" t="s">
        <v>6</v>
      </c>
      <c r="C129">
        <v>37.4</v>
      </c>
      <c r="D129">
        <v>0</v>
      </c>
      <c r="E129" t="s">
        <v>10</v>
      </c>
      <c r="F129" t="s">
        <v>8</v>
      </c>
      <c r="G129">
        <v>9634.5380000000005</v>
      </c>
    </row>
    <row r="130" spans="1:7">
      <c r="A130">
        <v>32</v>
      </c>
      <c r="B130" t="s">
        <v>6</v>
      </c>
      <c r="C130">
        <v>17.765000000000001</v>
      </c>
      <c r="D130">
        <v>2</v>
      </c>
      <c r="E130" t="s">
        <v>7</v>
      </c>
      <c r="F130" t="s">
        <v>12</v>
      </c>
      <c r="G130">
        <v>32734.186300000001</v>
      </c>
    </row>
    <row r="131" spans="1:7">
      <c r="A131">
        <v>38</v>
      </c>
      <c r="B131" t="s">
        <v>9</v>
      </c>
      <c r="C131">
        <v>34.700000000000003</v>
      </c>
      <c r="D131">
        <v>2</v>
      </c>
      <c r="E131" t="s">
        <v>10</v>
      </c>
      <c r="F131" t="s">
        <v>8</v>
      </c>
      <c r="G131">
        <v>6082.4049999999997</v>
      </c>
    </row>
    <row r="132" spans="1:7">
      <c r="A132">
        <v>59</v>
      </c>
      <c r="B132" t="s">
        <v>6</v>
      </c>
      <c r="C132">
        <v>26.504999999999999</v>
      </c>
      <c r="D132">
        <v>0</v>
      </c>
      <c r="E132" t="s">
        <v>10</v>
      </c>
      <c r="F132" t="s">
        <v>13</v>
      </c>
      <c r="G132">
        <v>12815.444949999999</v>
      </c>
    </row>
    <row r="133" spans="1:7">
      <c r="A133">
        <v>61</v>
      </c>
      <c r="B133" t="s">
        <v>6</v>
      </c>
      <c r="C133">
        <v>22.04</v>
      </c>
      <c r="D133">
        <v>0</v>
      </c>
      <c r="E133" t="s">
        <v>10</v>
      </c>
      <c r="F133" t="s">
        <v>13</v>
      </c>
      <c r="G133">
        <v>13616.3586</v>
      </c>
    </row>
    <row r="134" spans="1:7">
      <c r="A134">
        <v>53</v>
      </c>
      <c r="B134" t="s">
        <v>6</v>
      </c>
      <c r="C134">
        <v>35.9</v>
      </c>
      <c r="D134">
        <v>2</v>
      </c>
      <c r="E134" t="s">
        <v>10</v>
      </c>
      <c r="F134" t="s">
        <v>8</v>
      </c>
      <c r="G134">
        <v>11163.567999999999</v>
      </c>
    </row>
    <row r="135" spans="1:7">
      <c r="A135">
        <v>19</v>
      </c>
      <c r="B135" t="s">
        <v>9</v>
      </c>
      <c r="C135">
        <v>25.555</v>
      </c>
      <c r="D135">
        <v>0</v>
      </c>
      <c r="E135" t="s">
        <v>10</v>
      </c>
      <c r="F135" t="s">
        <v>12</v>
      </c>
      <c r="G135">
        <v>1632.5644500000001</v>
      </c>
    </row>
    <row r="136" spans="1:7">
      <c r="A136">
        <v>20</v>
      </c>
      <c r="B136" t="s">
        <v>6</v>
      </c>
      <c r="C136">
        <v>28.785</v>
      </c>
      <c r="D136">
        <v>0</v>
      </c>
      <c r="E136" t="s">
        <v>10</v>
      </c>
      <c r="F136" t="s">
        <v>13</v>
      </c>
      <c r="G136">
        <v>2457.2111500000001</v>
      </c>
    </row>
    <row r="137" spans="1:7">
      <c r="A137">
        <v>22</v>
      </c>
      <c r="B137" t="s">
        <v>6</v>
      </c>
      <c r="C137">
        <v>28.05</v>
      </c>
      <c r="D137">
        <v>0</v>
      </c>
      <c r="E137" t="s">
        <v>10</v>
      </c>
      <c r="F137" t="s">
        <v>11</v>
      </c>
      <c r="G137">
        <v>2155.6815000000001</v>
      </c>
    </row>
    <row r="138" spans="1:7">
      <c r="A138">
        <v>19</v>
      </c>
      <c r="B138" t="s">
        <v>9</v>
      </c>
      <c r="C138">
        <v>34.1</v>
      </c>
      <c r="D138">
        <v>0</v>
      </c>
      <c r="E138" t="s">
        <v>10</v>
      </c>
      <c r="F138" t="s">
        <v>8</v>
      </c>
      <c r="G138">
        <v>1261.442</v>
      </c>
    </row>
    <row r="139" spans="1:7">
      <c r="A139">
        <v>22</v>
      </c>
      <c r="B139" t="s">
        <v>9</v>
      </c>
      <c r="C139">
        <v>25.175000000000001</v>
      </c>
      <c r="D139">
        <v>0</v>
      </c>
      <c r="E139" t="s">
        <v>10</v>
      </c>
      <c r="F139" t="s">
        <v>12</v>
      </c>
      <c r="G139">
        <v>2045.68525</v>
      </c>
    </row>
    <row r="140" spans="1:7">
      <c r="A140">
        <v>54</v>
      </c>
      <c r="B140" t="s">
        <v>6</v>
      </c>
      <c r="C140">
        <v>31.9</v>
      </c>
      <c r="D140">
        <v>3</v>
      </c>
      <c r="E140" t="s">
        <v>10</v>
      </c>
      <c r="F140" t="s">
        <v>11</v>
      </c>
      <c r="G140">
        <v>27322.73386</v>
      </c>
    </row>
    <row r="141" spans="1:7">
      <c r="A141">
        <v>22</v>
      </c>
      <c r="B141" t="s">
        <v>6</v>
      </c>
      <c r="C141">
        <v>36</v>
      </c>
      <c r="D141">
        <v>0</v>
      </c>
      <c r="E141" t="s">
        <v>10</v>
      </c>
      <c r="F141" t="s">
        <v>8</v>
      </c>
      <c r="G141">
        <v>2166.732</v>
      </c>
    </row>
    <row r="142" spans="1:7">
      <c r="A142">
        <v>34</v>
      </c>
      <c r="B142" t="s">
        <v>9</v>
      </c>
      <c r="C142">
        <v>22.42</v>
      </c>
      <c r="D142">
        <v>2</v>
      </c>
      <c r="E142" t="s">
        <v>10</v>
      </c>
      <c r="F142" t="s">
        <v>13</v>
      </c>
      <c r="G142">
        <v>27375.904780000001</v>
      </c>
    </row>
    <row r="143" spans="1:7">
      <c r="A143">
        <v>26</v>
      </c>
      <c r="B143" t="s">
        <v>9</v>
      </c>
      <c r="C143">
        <v>32.49</v>
      </c>
      <c r="D143">
        <v>1</v>
      </c>
      <c r="E143" t="s">
        <v>10</v>
      </c>
      <c r="F143" t="s">
        <v>13</v>
      </c>
      <c r="G143">
        <v>3490.5491000000002</v>
      </c>
    </row>
    <row r="144" spans="1:7">
      <c r="A144">
        <v>34</v>
      </c>
      <c r="B144" t="s">
        <v>9</v>
      </c>
      <c r="C144">
        <v>25.3</v>
      </c>
      <c r="D144">
        <v>2</v>
      </c>
      <c r="E144" t="s">
        <v>7</v>
      </c>
      <c r="F144" t="s">
        <v>11</v>
      </c>
      <c r="G144">
        <v>18972.494999999999</v>
      </c>
    </row>
    <row r="145" spans="1:7">
      <c r="A145">
        <v>29</v>
      </c>
      <c r="B145" t="s">
        <v>9</v>
      </c>
      <c r="C145">
        <v>29.734999999999999</v>
      </c>
      <c r="D145">
        <v>2</v>
      </c>
      <c r="E145" t="s">
        <v>10</v>
      </c>
      <c r="F145" t="s">
        <v>12</v>
      </c>
      <c r="G145">
        <v>18157.876</v>
      </c>
    </row>
    <row r="146" spans="1:7">
      <c r="A146">
        <v>30</v>
      </c>
      <c r="B146" t="s">
        <v>9</v>
      </c>
      <c r="C146">
        <v>28.69</v>
      </c>
      <c r="D146">
        <v>3</v>
      </c>
      <c r="E146" t="s">
        <v>7</v>
      </c>
      <c r="F146" t="s">
        <v>12</v>
      </c>
      <c r="G146">
        <v>20745.989099999999</v>
      </c>
    </row>
    <row r="147" spans="1:7">
      <c r="A147">
        <v>29</v>
      </c>
      <c r="B147" t="s">
        <v>6</v>
      </c>
      <c r="C147">
        <v>38.83</v>
      </c>
      <c r="D147">
        <v>3</v>
      </c>
      <c r="E147" t="s">
        <v>10</v>
      </c>
      <c r="F147" t="s">
        <v>11</v>
      </c>
      <c r="G147">
        <v>5138.2566999999999</v>
      </c>
    </row>
    <row r="148" spans="1:7">
      <c r="A148">
        <v>46</v>
      </c>
      <c r="B148" t="s">
        <v>9</v>
      </c>
      <c r="C148">
        <v>30.495000000000001</v>
      </c>
      <c r="D148">
        <v>3</v>
      </c>
      <c r="E148" t="s">
        <v>7</v>
      </c>
      <c r="F148" t="s">
        <v>12</v>
      </c>
      <c r="G148">
        <v>40720.551050000002</v>
      </c>
    </row>
    <row r="149" spans="1:7">
      <c r="A149">
        <v>51</v>
      </c>
      <c r="B149" t="s">
        <v>6</v>
      </c>
      <c r="C149">
        <v>37.729999999999997</v>
      </c>
      <c r="D149">
        <v>1</v>
      </c>
      <c r="E149" t="s">
        <v>10</v>
      </c>
      <c r="F149" t="s">
        <v>11</v>
      </c>
      <c r="G149">
        <v>9877.6077000000005</v>
      </c>
    </row>
    <row r="150" spans="1:7">
      <c r="A150">
        <v>53</v>
      </c>
      <c r="B150" t="s">
        <v>6</v>
      </c>
      <c r="C150">
        <v>37.43</v>
      </c>
      <c r="D150">
        <v>1</v>
      </c>
      <c r="E150" t="s">
        <v>10</v>
      </c>
      <c r="F150" t="s">
        <v>12</v>
      </c>
      <c r="G150">
        <v>10959.6947</v>
      </c>
    </row>
    <row r="151" spans="1:7">
      <c r="A151">
        <v>19</v>
      </c>
      <c r="B151" t="s">
        <v>9</v>
      </c>
      <c r="C151">
        <v>28.4</v>
      </c>
      <c r="D151">
        <v>1</v>
      </c>
      <c r="E151" t="s">
        <v>10</v>
      </c>
      <c r="F151" t="s">
        <v>8</v>
      </c>
      <c r="G151">
        <v>1842.519</v>
      </c>
    </row>
    <row r="152" spans="1:7">
      <c r="A152">
        <v>35</v>
      </c>
      <c r="B152" t="s">
        <v>9</v>
      </c>
      <c r="C152">
        <v>24.13</v>
      </c>
      <c r="D152">
        <v>1</v>
      </c>
      <c r="E152" t="s">
        <v>10</v>
      </c>
      <c r="F152" t="s">
        <v>12</v>
      </c>
      <c r="G152">
        <v>5125.2156999999997</v>
      </c>
    </row>
    <row r="153" spans="1:7">
      <c r="A153">
        <v>48</v>
      </c>
      <c r="B153" t="s">
        <v>9</v>
      </c>
      <c r="C153">
        <v>29.7</v>
      </c>
      <c r="D153">
        <v>0</v>
      </c>
      <c r="E153" t="s">
        <v>10</v>
      </c>
      <c r="F153" t="s">
        <v>11</v>
      </c>
      <c r="G153">
        <v>7789.6350000000002</v>
      </c>
    </row>
    <row r="154" spans="1:7">
      <c r="A154">
        <v>32</v>
      </c>
      <c r="B154" t="s">
        <v>6</v>
      </c>
      <c r="C154">
        <v>37.145000000000003</v>
      </c>
      <c r="D154">
        <v>3</v>
      </c>
      <c r="E154" t="s">
        <v>10</v>
      </c>
      <c r="F154" t="s">
        <v>13</v>
      </c>
      <c r="G154">
        <v>6334.3435499999996</v>
      </c>
    </row>
    <row r="155" spans="1:7">
      <c r="A155">
        <v>42</v>
      </c>
      <c r="B155" t="s">
        <v>6</v>
      </c>
      <c r="C155">
        <v>23.37</v>
      </c>
      <c r="D155">
        <v>0</v>
      </c>
      <c r="E155" t="s">
        <v>7</v>
      </c>
      <c r="F155" t="s">
        <v>13</v>
      </c>
      <c r="G155">
        <v>19964.746299999999</v>
      </c>
    </row>
    <row r="156" spans="1:7">
      <c r="A156">
        <v>40</v>
      </c>
      <c r="B156" t="s">
        <v>6</v>
      </c>
      <c r="C156">
        <v>25.46</v>
      </c>
      <c r="D156">
        <v>1</v>
      </c>
      <c r="E156" t="s">
        <v>10</v>
      </c>
      <c r="F156" t="s">
        <v>13</v>
      </c>
      <c r="G156">
        <v>7077.1894000000002</v>
      </c>
    </row>
    <row r="157" spans="1:7">
      <c r="A157">
        <v>44</v>
      </c>
      <c r="B157" t="s">
        <v>9</v>
      </c>
      <c r="C157">
        <v>39.520000000000003</v>
      </c>
      <c r="D157">
        <v>0</v>
      </c>
      <c r="E157" t="s">
        <v>10</v>
      </c>
      <c r="F157" t="s">
        <v>12</v>
      </c>
      <c r="G157">
        <v>6948.7007999999996</v>
      </c>
    </row>
    <row r="158" spans="1:7">
      <c r="A158">
        <v>48</v>
      </c>
      <c r="B158" t="s">
        <v>9</v>
      </c>
      <c r="C158">
        <v>24.42</v>
      </c>
      <c r="D158">
        <v>0</v>
      </c>
      <c r="E158" t="s">
        <v>7</v>
      </c>
      <c r="F158" t="s">
        <v>11</v>
      </c>
      <c r="G158">
        <v>21223.675800000001</v>
      </c>
    </row>
    <row r="159" spans="1:7">
      <c r="A159">
        <v>18</v>
      </c>
      <c r="B159" t="s">
        <v>9</v>
      </c>
      <c r="C159">
        <v>25.175000000000001</v>
      </c>
      <c r="D159">
        <v>0</v>
      </c>
      <c r="E159" t="s">
        <v>7</v>
      </c>
      <c r="F159" t="s">
        <v>13</v>
      </c>
      <c r="G159">
        <v>15518.180249999999</v>
      </c>
    </row>
    <row r="160" spans="1:7">
      <c r="A160">
        <v>30</v>
      </c>
      <c r="B160" t="s">
        <v>9</v>
      </c>
      <c r="C160">
        <v>35.53</v>
      </c>
      <c r="D160">
        <v>0</v>
      </c>
      <c r="E160" t="s">
        <v>7</v>
      </c>
      <c r="F160" t="s">
        <v>11</v>
      </c>
      <c r="G160">
        <v>36950.256699999998</v>
      </c>
    </row>
    <row r="161" spans="1:7">
      <c r="A161">
        <v>50</v>
      </c>
      <c r="B161" t="s">
        <v>6</v>
      </c>
      <c r="C161">
        <v>27.83</v>
      </c>
      <c r="D161">
        <v>3</v>
      </c>
      <c r="E161" t="s">
        <v>10</v>
      </c>
      <c r="F161" t="s">
        <v>11</v>
      </c>
      <c r="G161">
        <v>19749.383379999999</v>
      </c>
    </row>
    <row r="162" spans="1:7">
      <c r="A162">
        <v>42</v>
      </c>
      <c r="B162" t="s">
        <v>6</v>
      </c>
      <c r="C162">
        <v>26.6</v>
      </c>
      <c r="D162">
        <v>0</v>
      </c>
      <c r="E162" t="s">
        <v>7</v>
      </c>
      <c r="F162" t="s">
        <v>12</v>
      </c>
      <c r="G162">
        <v>21348.705999999998</v>
      </c>
    </row>
    <row r="163" spans="1:7">
      <c r="A163">
        <v>18</v>
      </c>
      <c r="B163" t="s">
        <v>6</v>
      </c>
      <c r="C163">
        <v>36.85</v>
      </c>
      <c r="D163">
        <v>0</v>
      </c>
      <c r="E163" t="s">
        <v>7</v>
      </c>
      <c r="F163" t="s">
        <v>11</v>
      </c>
      <c r="G163">
        <v>36149.483500000002</v>
      </c>
    </row>
    <row r="164" spans="1:7">
      <c r="A164">
        <v>54</v>
      </c>
      <c r="B164" t="s">
        <v>9</v>
      </c>
      <c r="C164">
        <v>39.6</v>
      </c>
      <c r="D164">
        <v>1</v>
      </c>
      <c r="E164" t="s">
        <v>10</v>
      </c>
      <c r="F164" t="s">
        <v>8</v>
      </c>
      <c r="G164">
        <v>10450.552</v>
      </c>
    </row>
    <row r="165" spans="1:7">
      <c r="A165">
        <v>32</v>
      </c>
      <c r="B165" t="s">
        <v>6</v>
      </c>
      <c r="C165">
        <v>29.8</v>
      </c>
      <c r="D165">
        <v>2</v>
      </c>
      <c r="E165" t="s">
        <v>10</v>
      </c>
      <c r="F165" t="s">
        <v>8</v>
      </c>
      <c r="G165">
        <v>5152.134</v>
      </c>
    </row>
    <row r="166" spans="1:7">
      <c r="A166">
        <v>37</v>
      </c>
      <c r="B166" t="s">
        <v>9</v>
      </c>
      <c r="C166">
        <v>29.64</v>
      </c>
      <c r="D166">
        <v>0</v>
      </c>
      <c r="E166" t="s">
        <v>10</v>
      </c>
      <c r="F166" t="s">
        <v>12</v>
      </c>
      <c r="G166">
        <v>5028.1466</v>
      </c>
    </row>
    <row r="167" spans="1:7">
      <c r="A167">
        <v>47</v>
      </c>
      <c r="B167" t="s">
        <v>9</v>
      </c>
      <c r="C167">
        <v>28.215</v>
      </c>
      <c r="D167">
        <v>4</v>
      </c>
      <c r="E167" t="s">
        <v>10</v>
      </c>
      <c r="F167" t="s">
        <v>13</v>
      </c>
      <c r="G167">
        <v>10407.085849999999</v>
      </c>
    </row>
    <row r="168" spans="1:7">
      <c r="A168">
        <v>20</v>
      </c>
      <c r="B168" t="s">
        <v>6</v>
      </c>
      <c r="C168">
        <v>37</v>
      </c>
      <c r="D168">
        <v>5</v>
      </c>
      <c r="E168" t="s">
        <v>10</v>
      </c>
      <c r="F168" t="s">
        <v>8</v>
      </c>
      <c r="G168">
        <v>4830.63</v>
      </c>
    </row>
    <row r="169" spans="1:7">
      <c r="A169">
        <v>32</v>
      </c>
      <c r="B169" t="s">
        <v>6</v>
      </c>
      <c r="C169">
        <v>33.155000000000001</v>
      </c>
      <c r="D169">
        <v>3</v>
      </c>
      <c r="E169" t="s">
        <v>10</v>
      </c>
      <c r="F169" t="s">
        <v>12</v>
      </c>
      <c r="G169">
        <v>6128.79745</v>
      </c>
    </row>
    <row r="170" spans="1:7">
      <c r="A170">
        <v>19</v>
      </c>
      <c r="B170" t="s">
        <v>6</v>
      </c>
      <c r="C170">
        <v>31.824999999999999</v>
      </c>
      <c r="D170">
        <v>1</v>
      </c>
      <c r="E170" t="s">
        <v>10</v>
      </c>
      <c r="F170" t="s">
        <v>12</v>
      </c>
      <c r="G170">
        <v>2719.2797500000001</v>
      </c>
    </row>
    <row r="171" spans="1:7">
      <c r="A171">
        <v>27</v>
      </c>
      <c r="B171" t="s">
        <v>9</v>
      </c>
      <c r="C171">
        <v>18.905000000000001</v>
      </c>
      <c r="D171">
        <v>3</v>
      </c>
      <c r="E171" t="s">
        <v>10</v>
      </c>
      <c r="F171" t="s">
        <v>13</v>
      </c>
      <c r="G171">
        <v>4827.9049500000001</v>
      </c>
    </row>
    <row r="172" spans="1:7">
      <c r="A172">
        <v>63</v>
      </c>
      <c r="B172" t="s">
        <v>9</v>
      </c>
      <c r="C172">
        <v>41.47</v>
      </c>
      <c r="D172">
        <v>0</v>
      </c>
      <c r="E172" t="s">
        <v>10</v>
      </c>
      <c r="F172" t="s">
        <v>11</v>
      </c>
      <c r="G172">
        <v>13405.390299999999</v>
      </c>
    </row>
    <row r="173" spans="1:7">
      <c r="A173">
        <v>49</v>
      </c>
      <c r="B173" t="s">
        <v>9</v>
      </c>
      <c r="C173">
        <v>30.3</v>
      </c>
      <c r="D173">
        <v>0</v>
      </c>
      <c r="E173" t="s">
        <v>10</v>
      </c>
      <c r="F173" t="s">
        <v>8</v>
      </c>
      <c r="G173">
        <v>8116.68</v>
      </c>
    </row>
    <row r="174" spans="1:7">
      <c r="A174">
        <v>18</v>
      </c>
      <c r="B174" t="s">
        <v>9</v>
      </c>
      <c r="C174">
        <v>15.96</v>
      </c>
      <c r="D174">
        <v>0</v>
      </c>
      <c r="E174" t="s">
        <v>10</v>
      </c>
      <c r="F174" t="s">
        <v>13</v>
      </c>
      <c r="G174">
        <v>1694.7963999999999</v>
      </c>
    </row>
    <row r="175" spans="1:7">
      <c r="A175">
        <v>35</v>
      </c>
      <c r="B175" t="s">
        <v>6</v>
      </c>
      <c r="C175">
        <v>34.799999999999997</v>
      </c>
      <c r="D175">
        <v>1</v>
      </c>
      <c r="E175" t="s">
        <v>10</v>
      </c>
      <c r="F175" t="s">
        <v>8</v>
      </c>
      <c r="G175">
        <v>5246.0469999999996</v>
      </c>
    </row>
    <row r="176" spans="1:7">
      <c r="A176">
        <v>24</v>
      </c>
      <c r="B176" t="s">
        <v>6</v>
      </c>
      <c r="C176">
        <v>33.344999999999999</v>
      </c>
      <c r="D176">
        <v>0</v>
      </c>
      <c r="E176" t="s">
        <v>10</v>
      </c>
      <c r="F176" t="s">
        <v>12</v>
      </c>
      <c r="G176">
        <v>2855.4375500000001</v>
      </c>
    </row>
    <row r="177" spans="1:7">
      <c r="A177">
        <v>63</v>
      </c>
      <c r="B177" t="s">
        <v>6</v>
      </c>
      <c r="C177">
        <v>37.700000000000003</v>
      </c>
      <c r="D177">
        <v>0</v>
      </c>
      <c r="E177" t="s">
        <v>7</v>
      </c>
      <c r="F177" t="s">
        <v>8</v>
      </c>
      <c r="G177">
        <v>48824.45</v>
      </c>
    </row>
    <row r="178" spans="1:7">
      <c r="A178">
        <v>38</v>
      </c>
      <c r="B178" t="s">
        <v>9</v>
      </c>
      <c r="C178">
        <v>27.835000000000001</v>
      </c>
      <c r="D178">
        <v>2</v>
      </c>
      <c r="E178" t="s">
        <v>10</v>
      </c>
      <c r="F178" t="s">
        <v>12</v>
      </c>
      <c r="G178">
        <v>6455.86265</v>
      </c>
    </row>
    <row r="179" spans="1:7">
      <c r="A179">
        <v>54</v>
      </c>
      <c r="B179" t="s">
        <v>9</v>
      </c>
      <c r="C179">
        <v>29.2</v>
      </c>
      <c r="D179">
        <v>1</v>
      </c>
      <c r="E179" t="s">
        <v>10</v>
      </c>
      <c r="F179" t="s">
        <v>8</v>
      </c>
      <c r="G179">
        <v>10436.096</v>
      </c>
    </row>
    <row r="180" spans="1:7">
      <c r="A180">
        <v>46</v>
      </c>
      <c r="B180" t="s">
        <v>6</v>
      </c>
      <c r="C180">
        <v>28.9</v>
      </c>
      <c r="D180">
        <v>2</v>
      </c>
      <c r="E180" t="s">
        <v>10</v>
      </c>
      <c r="F180" t="s">
        <v>8</v>
      </c>
      <c r="G180">
        <v>8823.2790000000005</v>
      </c>
    </row>
    <row r="181" spans="1:7">
      <c r="A181">
        <v>41</v>
      </c>
      <c r="B181" t="s">
        <v>6</v>
      </c>
      <c r="C181">
        <v>33.155000000000001</v>
      </c>
      <c r="D181">
        <v>3</v>
      </c>
      <c r="E181" t="s">
        <v>10</v>
      </c>
      <c r="F181" t="s">
        <v>13</v>
      </c>
      <c r="G181">
        <v>8538.28845</v>
      </c>
    </row>
    <row r="182" spans="1:7">
      <c r="A182">
        <v>58</v>
      </c>
      <c r="B182" t="s">
        <v>9</v>
      </c>
      <c r="C182">
        <v>28.594999999999999</v>
      </c>
      <c r="D182">
        <v>0</v>
      </c>
      <c r="E182" t="s">
        <v>10</v>
      </c>
      <c r="F182" t="s">
        <v>12</v>
      </c>
      <c r="G182">
        <v>11735.87905</v>
      </c>
    </row>
    <row r="183" spans="1:7">
      <c r="A183">
        <v>18</v>
      </c>
      <c r="B183" t="s">
        <v>6</v>
      </c>
      <c r="C183">
        <v>38.28</v>
      </c>
      <c r="D183">
        <v>0</v>
      </c>
      <c r="E183" t="s">
        <v>10</v>
      </c>
      <c r="F183" t="s">
        <v>11</v>
      </c>
      <c r="G183">
        <v>1631.8212000000001</v>
      </c>
    </row>
    <row r="184" spans="1:7">
      <c r="A184">
        <v>22</v>
      </c>
      <c r="B184" t="s">
        <v>9</v>
      </c>
      <c r="C184">
        <v>19.95</v>
      </c>
      <c r="D184">
        <v>3</v>
      </c>
      <c r="E184" t="s">
        <v>10</v>
      </c>
      <c r="F184" t="s">
        <v>13</v>
      </c>
      <c r="G184">
        <v>4005.4225000000001</v>
      </c>
    </row>
    <row r="185" spans="1:7">
      <c r="A185">
        <v>44</v>
      </c>
      <c r="B185" t="s">
        <v>6</v>
      </c>
      <c r="C185">
        <v>26.41</v>
      </c>
      <c r="D185">
        <v>0</v>
      </c>
      <c r="E185" t="s">
        <v>10</v>
      </c>
      <c r="F185" t="s">
        <v>12</v>
      </c>
      <c r="G185">
        <v>7419.4778999999999</v>
      </c>
    </row>
    <row r="186" spans="1:7">
      <c r="A186">
        <v>44</v>
      </c>
      <c r="B186" t="s">
        <v>9</v>
      </c>
      <c r="C186">
        <v>30.69</v>
      </c>
      <c r="D186">
        <v>2</v>
      </c>
      <c r="E186" t="s">
        <v>10</v>
      </c>
      <c r="F186" t="s">
        <v>11</v>
      </c>
      <c r="G186">
        <v>7731.4270999999999</v>
      </c>
    </row>
    <row r="187" spans="1:7">
      <c r="A187">
        <v>36</v>
      </c>
      <c r="B187" t="s">
        <v>9</v>
      </c>
      <c r="C187">
        <v>41.895000000000003</v>
      </c>
      <c r="D187">
        <v>3</v>
      </c>
      <c r="E187" t="s">
        <v>7</v>
      </c>
      <c r="F187" t="s">
        <v>13</v>
      </c>
      <c r="G187">
        <v>43753.337050000002</v>
      </c>
    </row>
    <row r="188" spans="1:7">
      <c r="A188">
        <v>26</v>
      </c>
      <c r="B188" t="s">
        <v>6</v>
      </c>
      <c r="C188">
        <v>29.92</v>
      </c>
      <c r="D188">
        <v>2</v>
      </c>
      <c r="E188" t="s">
        <v>10</v>
      </c>
      <c r="F188" t="s">
        <v>11</v>
      </c>
      <c r="G188">
        <v>3981.9767999999999</v>
      </c>
    </row>
    <row r="189" spans="1:7">
      <c r="A189">
        <v>30</v>
      </c>
      <c r="B189" t="s">
        <v>6</v>
      </c>
      <c r="C189">
        <v>30.9</v>
      </c>
      <c r="D189">
        <v>3</v>
      </c>
      <c r="E189" t="s">
        <v>10</v>
      </c>
      <c r="F189" t="s">
        <v>8</v>
      </c>
      <c r="G189">
        <v>5325.6509999999998</v>
      </c>
    </row>
    <row r="190" spans="1:7">
      <c r="A190">
        <v>41</v>
      </c>
      <c r="B190" t="s">
        <v>6</v>
      </c>
      <c r="C190">
        <v>32.200000000000003</v>
      </c>
      <c r="D190">
        <v>1</v>
      </c>
      <c r="E190" t="s">
        <v>10</v>
      </c>
      <c r="F190" t="s">
        <v>8</v>
      </c>
      <c r="G190">
        <v>6775.9610000000002</v>
      </c>
    </row>
    <row r="191" spans="1:7">
      <c r="A191">
        <v>29</v>
      </c>
      <c r="B191" t="s">
        <v>6</v>
      </c>
      <c r="C191">
        <v>32.11</v>
      </c>
      <c r="D191">
        <v>2</v>
      </c>
      <c r="E191" t="s">
        <v>10</v>
      </c>
      <c r="F191" t="s">
        <v>12</v>
      </c>
      <c r="G191">
        <v>4922.9159</v>
      </c>
    </row>
    <row r="192" spans="1:7">
      <c r="A192">
        <v>61</v>
      </c>
      <c r="B192" t="s">
        <v>9</v>
      </c>
      <c r="C192">
        <v>31.57</v>
      </c>
      <c r="D192">
        <v>0</v>
      </c>
      <c r="E192" t="s">
        <v>10</v>
      </c>
      <c r="F192" t="s">
        <v>11</v>
      </c>
      <c r="G192">
        <v>12557.605299999999</v>
      </c>
    </row>
    <row r="193" spans="1:7">
      <c r="A193">
        <v>36</v>
      </c>
      <c r="B193" t="s">
        <v>6</v>
      </c>
      <c r="C193">
        <v>26.2</v>
      </c>
      <c r="D193">
        <v>0</v>
      </c>
      <c r="E193" t="s">
        <v>10</v>
      </c>
      <c r="F193" t="s">
        <v>8</v>
      </c>
      <c r="G193">
        <v>4883.866</v>
      </c>
    </row>
    <row r="194" spans="1:7">
      <c r="A194">
        <v>25</v>
      </c>
      <c r="B194" t="s">
        <v>9</v>
      </c>
      <c r="C194">
        <v>25.74</v>
      </c>
      <c r="D194">
        <v>0</v>
      </c>
      <c r="E194" t="s">
        <v>10</v>
      </c>
      <c r="F194" t="s">
        <v>11</v>
      </c>
      <c r="G194">
        <v>2137.6536000000001</v>
      </c>
    </row>
    <row r="195" spans="1:7">
      <c r="A195">
        <v>56</v>
      </c>
      <c r="B195" t="s">
        <v>6</v>
      </c>
      <c r="C195">
        <v>26.6</v>
      </c>
      <c r="D195">
        <v>1</v>
      </c>
      <c r="E195" t="s">
        <v>10</v>
      </c>
      <c r="F195" t="s">
        <v>12</v>
      </c>
      <c r="G195">
        <v>12044.342000000001</v>
      </c>
    </row>
    <row r="196" spans="1:7">
      <c r="A196">
        <v>18</v>
      </c>
      <c r="B196" t="s">
        <v>9</v>
      </c>
      <c r="C196">
        <v>34.43</v>
      </c>
      <c r="D196">
        <v>0</v>
      </c>
      <c r="E196" t="s">
        <v>10</v>
      </c>
      <c r="F196" t="s">
        <v>11</v>
      </c>
      <c r="G196">
        <v>1137.4697000000001</v>
      </c>
    </row>
    <row r="197" spans="1:7">
      <c r="A197">
        <v>19</v>
      </c>
      <c r="B197" t="s">
        <v>9</v>
      </c>
      <c r="C197">
        <v>30.59</v>
      </c>
      <c r="D197">
        <v>0</v>
      </c>
      <c r="E197" t="s">
        <v>10</v>
      </c>
      <c r="F197" t="s">
        <v>12</v>
      </c>
      <c r="G197">
        <v>1639.5631000000001</v>
      </c>
    </row>
    <row r="198" spans="1:7">
      <c r="A198">
        <v>39</v>
      </c>
      <c r="B198" t="s">
        <v>6</v>
      </c>
      <c r="C198">
        <v>32.799999999999997</v>
      </c>
      <c r="D198">
        <v>0</v>
      </c>
      <c r="E198" t="s">
        <v>10</v>
      </c>
      <c r="F198" t="s">
        <v>8</v>
      </c>
      <c r="G198">
        <v>5649.7150000000001</v>
      </c>
    </row>
    <row r="199" spans="1:7">
      <c r="A199">
        <v>45</v>
      </c>
      <c r="B199" t="s">
        <v>6</v>
      </c>
      <c r="C199">
        <v>28.6</v>
      </c>
      <c r="D199">
        <v>2</v>
      </c>
      <c r="E199" t="s">
        <v>10</v>
      </c>
      <c r="F199" t="s">
        <v>11</v>
      </c>
      <c r="G199">
        <v>8516.8289999999997</v>
      </c>
    </row>
    <row r="200" spans="1:7">
      <c r="A200">
        <v>51</v>
      </c>
      <c r="B200" t="s">
        <v>6</v>
      </c>
      <c r="C200">
        <v>18.05</v>
      </c>
      <c r="D200">
        <v>0</v>
      </c>
      <c r="E200" t="s">
        <v>10</v>
      </c>
      <c r="F200" t="s">
        <v>12</v>
      </c>
      <c r="G200">
        <v>9644.2525000000005</v>
      </c>
    </row>
    <row r="201" spans="1:7">
      <c r="A201">
        <v>64</v>
      </c>
      <c r="B201" t="s">
        <v>6</v>
      </c>
      <c r="C201">
        <v>39.33</v>
      </c>
      <c r="D201">
        <v>0</v>
      </c>
      <c r="E201" t="s">
        <v>10</v>
      </c>
      <c r="F201" t="s">
        <v>13</v>
      </c>
      <c r="G201">
        <v>14901.5167</v>
      </c>
    </row>
    <row r="202" spans="1:7">
      <c r="A202">
        <v>19</v>
      </c>
      <c r="B202" t="s">
        <v>6</v>
      </c>
      <c r="C202">
        <v>32.11</v>
      </c>
      <c r="D202">
        <v>0</v>
      </c>
      <c r="E202" t="s">
        <v>10</v>
      </c>
      <c r="F202" t="s">
        <v>12</v>
      </c>
      <c r="G202">
        <v>2130.6759000000002</v>
      </c>
    </row>
    <row r="203" spans="1:7">
      <c r="A203">
        <v>48</v>
      </c>
      <c r="B203" t="s">
        <v>6</v>
      </c>
      <c r="C203">
        <v>32.229999999999997</v>
      </c>
      <c r="D203">
        <v>1</v>
      </c>
      <c r="E203" t="s">
        <v>10</v>
      </c>
      <c r="F203" t="s">
        <v>11</v>
      </c>
      <c r="G203">
        <v>8871.1517000000003</v>
      </c>
    </row>
    <row r="204" spans="1:7">
      <c r="A204">
        <v>60</v>
      </c>
      <c r="B204" t="s">
        <v>6</v>
      </c>
      <c r="C204">
        <v>24.035</v>
      </c>
      <c r="D204">
        <v>0</v>
      </c>
      <c r="E204" t="s">
        <v>10</v>
      </c>
      <c r="F204" t="s">
        <v>12</v>
      </c>
      <c r="G204">
        <v>13012.20865</v>
      </c>
    </row>
    <row r="205" spans="1:7">
      <c r="A205">
        <v>27</v>
      </c>
      <c r="B205" t="s">
        <v>6</v>
      </c>
      <c r="C205">
        <v>36.08</v>
      </c>
      <c r="D205">
        <v>0</v>
      </c>
      <c r="E205" t="s">
        <v>7</v>
      </c>
      <c r="F205" t="s">
        <v>11</v>
      </c>
      <c r="G205">
        <v>37133.898200000003</v>
      </c>
    </row>
    <row r="206" spans="1:7">
      <c r="A206">
        <v>46</v>
      </c>
      <c r="B206" t="s">
        <v>9</v>
      </c>
      <c r="C206">
        <v>22.3</v>
      </c>
      <c r="D206">
        <v>0</v>
      </c>
      <c r="E206" t="s">
        <v>10</v>
      </c>
      <c r="F206" t="s">
        <v>8</v>
      </c>
      <c r="G206">
        <v>7147.1049999999996</v>
      </c>
    </row>
    <row r="207" spans="1:7">
      <c r="A207">
        <v>28</v>
      </c>
      <c r="B207" t="s">
        <v>6</v>
      </c>
      <c r="C207">
        <v>28.88</v>
      </c>
      <c r="D207">
        <v>1</v>
      </c>
      <c r="E207" t="s">
        <v>10</v>
      </c>
      <c r="F207" t="s">
        <v>13</v>
      </c>
      <c r="G207">
        <v>4337.7352000000001</v>
      </c>
    </row>
    <row r="208" spans="1:7">
      <c r="A208">
        <v>59</v>
      </c>
      <c r="B208" t="s">
        <v>9</v>
      </c>
      <c r="C208">
        <v>26.4</v>
      </c>
      <c r="D208">
        <v>0</v>
      </c>
      <c r="E208" t="s">
        <v>10</v>
      </c>
      <c r="F208" t="s">
        <v>11</v>
      </c>
      <c r="G208">
        <v>11743.299000000001</v>
      </c>
    </row>
    <row r="209" spans="1:7">
      <c r="A209">
        <v>35</v>
      </c>
      <c r="B209" t="s">
        <v>9</v>
      </c>
      <c r="C209">
        <v>27.74</v>
      </c>
      <c r="D209">
        <v>2</v>
      </c>
      <c r="E209" t="s">
        <v>7</v>
      </c>
      <c r="F209" t="s">
        <v>13</v>
      </c>
      <c r="G209">
        <v>20984.0936</v>
      </c>
    </row>
    <row r="210" spans="1:7">
      <c r="A210">
        <v>63</v>
      </c>
      <c r="B210" t="s">
        <v>6</v>
      </c>
      <c r="C210">
        <v>31.8</v>
      </c>
      <c r="D210">
        <v>0</v>
      </c>
      <c r="E210" t="s">
        <v>10</v>
      </c>
      <c r="F210" t="s">
        <v>8</v>
      </c>
      <c r="G210">
        <v>13880.949000000001</v>
      </c>
    </row>
    <row r="211" spans="1:7">
      <c r="A211">
        <v>40</v>
      </c>
      <c r="B211" t="s">
        <v>9</v>
      </c>
      <c r="C211">
        <v>41.23</v>
      </c>
      <c r="D211">
        <v>1</v>
      </c>
      <c r="E211" t="s">
        <v>10</v>
      </c>
      <c r="F211" t="s">
        <v>13</v>
      </c>
      <c r="G211">
        <v>6610.1097</v>
      </c>
    </row>
    <row r="212" spans="1:7">
      <c r="A212">
        <v>20</v>
      </c>
      <c r="B212" t="s">
        <v>9</v>
      </c>
      <c r="C212">
        <v>33</v>
      </c>
      <c r="D212">
        <v>1</v>
      </c>
      <c r="E212" t="s">
        <v>10</v>
      </c>
      <c r="F212" t="s">
        <v>8</v>
      </c>
      <c r="G212">
        <v>1980.07</v>
      </c>
    </row>
    <row r="213" spans="1:7">
      <c r="A213">
        <v>40</v>
      </c>
      <c r="B213" t="s">
        <v>9</v>
      </c>
      <c r="C213">
        <v>30.875</v>
      </c>
      <c r="D213">
        <v>4</v>
      </c>
      <c r="E213" t="s">
        <v>10</v>
      </c>
      <c r="F213" t="s">
        <v>12</v>
      </c>
      <c r="G213">
        <v>8162.7162500000004</v>
      </c>
    </row>
    <row r="214" spans="1:7">
      <c r="A214">
        <v>24</v>
      </c>
      <c r="B214" t="s">
        <v>9</v>
      </c>
      <c r="C214">
        <v>28.5</v>
      </c>
      <c r="D214">
        <v>2</v>
      </c>
      <c r="E214" t="s">
        <v>10</v>
      </c>
      <c r="F214" t="s">
        <v>12</v>
      </c>
      <c r="G214">
        <v>3537.703</v>
      </c>
    </row>
    <row r="215" spans="1:7">
      <c r="A215">
        <v>34</v>
      </c>
      <c r="B215" t="s">
        <v>6</v>
      </c>
      <c r="C215">
        <v>26.73</v>
      </c>
      <c r="D215">
        <v>1</v>
      </c>
      <c r="E215" t="s">
        <v>10</v>
      </c>
      <c r="F215" t="s">
        <v>11</v>
      </c>
      <c r="G215">
        <v>5002.7826999999997</v>
      </c>
    </row>
    <row r="216" spans="1:7">
      <c r="A216">
        <v>45</v>
      </c>
      <c r="B216" t="s">
        <v>6</v>
      </c>
      <c r="C216">
        <v>30.9</v>
      </c>
      <c r="D216">
        <v>2</v>
      </c>
      <c r="E216" t="s">
        <v>10</v>
      </c>
      <c r="F216" t="s">
        <v>8</v>
      </c>
      <c r="G216">
        <v>8520.0259999999998</v>
      </c>
    </row>
    <row r="217" spans="1:7">
      <c r="A217">
        <v>41</v>
      </c>
      <c r="B217" t="s">
        <v>6</v>
      </c>
      <c r="C217">
        <v>37.1</v>
      </c>
      <c r="D217">
        <v>2</v>
      </c>
      <c r="E217" t="s">
        <v>10</v>
      </c>
      <c r="F217" t="s">
        <v>8</v>
      </c>
      <c r="G217">
        <v>7371.7719999999999</v>
      </c>
    </row>
    <row r="218" spans="1:7">
      <c r="A218">
        <v>53</v>
      </c>
      <c r="B218" t="s">
        <v>6</v>
      </c>
      <c r="C218">
        <v>26.6</v>
      </c>
      <c r="D218">
        <v>0</v>
      </c>
      <c r="E218" t="s">
        <v>10</v>
      </c>
      <c r="F218" t="s">
        <v>12</v>
      </c>
      <c r="G218">
        <v>10355.641</v>
      </c>
    </row>
    <row r="219" spans="1:7">
      <c r="A219">
        <v>27</v>
      </c>
      <c r="B219" t="s">
        <v>9</v>
      </c>
      <c r="C219">
        <v>23.1</v>
      </c>
      <c r="D219">
        <v>0</v>
      </c>
      <c r="E219" t="s">
        <v>10</v>
      </c>
      <c r="F219" t="s">
        <v>11</v>
      </c>
      <c r="G219">
        <v>2483.7359999999999</v>
      </c>
    </row>
    <row r="220" spans="1:7">
      <c r="A220">
        <v>26</v>
      </c>
      <c r="B220" t="s">
        <v>6</v>
      </c>
      <c r="C220">
        <v>29.92</v>
      </c>
      <c r="D220">
        <v>1</v>
      </c>
      <c r="E220" t="s">
        <v>10</v>
      </c>
      <c r="F220" t="s">
        <v>11</v>
      </c>
      <c r="G220">
        <v>3392.9767999999999</v>
      </c>
    </row>
    <row r="221" spans="1:7">
      <c r="A221">
        <v>24</v>
      </c>
      <c r="B221" t="s">
        <v>6</v>
      </c>
      <c r="C221">
        <v>23.21</v>
      </c>
      <c r="D221">
        <v>0</v>
      </c>
      <c r="E221" t="s">
        <v>10</v>
      </c>
      <c r="F221" t="s">
        <v>11</v>
      </c>
      <c r="G221">
        <v>25081.76784</v>
      </c>
    </row>
    <row r="222" spans="1:7">
      <c r="A222">
        <v>34</v>
      </c>
      <c r="B222" t="s">
        <v>6</v>
      </c>
      <c r="C222">
        <v>33.700000000000003</v>
      </c>
      <c r="D222">
        <v>1</v>
      </c>
      <c r="E222" t="s">
        <v>10</v>
      </c>
      <c r="F222" t="s">
        <v>8</v>
      </c>
      <c r="G222">
        <v>5012.4709999999995</v>
      </c>
    </row>
    <row r="223" spans="1:7">
      <c r="A223">
        <v>53</v>
      </c>
      <c r="B223" t="s">
        <v>6</v>
      </c>
      <c r="C223">
        <v>33.25</v>
      </c>
      <c r="D223">
        <v>0</v>
      </c>
      <c r="E223" t="s">
        <v>10</v>
      </c>
      <c r="F223" t="s">
        <v>13</v>
      </c>
      <c r="G223">
        <v>10564.8845</v>
      </c>
    </row>
    <row r="224" spans="1:7">
      <c r="A224">
        <v>32</v>
      </c>
      <c r="B224" t="s">
        <v>9</v>
      </c>
      <c r="C224">
        <v>30.8</v>
      </c>
      <c r="D224">
        <v>3</v>
      </c>
      <c r="E224" t="s">
        <v>10</v>
      </c>
      <c r="F224" t="s">
        <v>8</v>
      </c>
      <c r="G224">
        <v>5253.5240000000003</v>
      </c>
    </row>
    <row r="225" spans="1:7">
      <c r="A225">
        <v>19</v>
      </c>
      <c r="B225" t="s">
        <v>9</v>
      </c>
      <c r="C225">
        <v>34.799999999999997</v>
      </c>
      <c r="D225">
        <v>0</v>
      </c>
      <c r="E225" t="s">
        <v>7</v>
      </c>
      <c r="F225" t="s">
        <v>8</v>
      </c>
      <c r="G225">
        <v>34779.614999999998</v>
      </c>
    </row>
    <row r="226" spans="1:7">
      <c r="A226">
        <v>42</v>
      </c>
      <c r="B226" t="s">
        <v>9</v>
      </c>
      <c r="C226">
        <v>24.64</v>
      </c>
      <c r="D226">
        <v>0</v>
      </c>
      <c r="E226" t="s">
        <v>7</v>
      </c>
      <c r="F226" t="s">
        <v>11</v>
      </c>
      <c r="G226">
        <v>19515.5416</v>
      </c>
    </row>
    <row r="227" spans="1:7">
      <c r="A227">
        <v>55</v>
      </c>
      <c r="B227" t="s">
        <v>9</v>
      </c>
      <c r="C227">
        <v>33.880000000000003</v>
      </c>
      <c r="D227">
        <v>3</v>
      </c>
      <c r="E227" t="s">
        <v>10</v>
      </c>
      <c r="F227" t="s">
        <v>11</v>
      </c>
      <c r="G227">
        <v>11987.1682</v>
      </c>
    </row>
    <row r="228" spans="1:7">
      <c r="A228">
        <v>28</v>
      </c>
      <c r="B228" t="s">
        <v>9</v>
      </c>
      <c r="C228">
        <v>38.06</v>
      </c>
      <c r="D228">
        <v>0</v>
      </c>
      <c r="E228" t="s">
        <v>10</v>
      </c>
      <c r="F228" t="s">
        <v>11</v>
      </c>
      <c r="G228">
        <v>2689.4953999999998</v>
      </c>
    </row>
    <row r="229" spans="1:7">
      <c r="A229">
        <v>58</v>
      </c>
      <c r="B229" t="s">
        <v>6</v>
      </c>
      <c r="C229">
        <v>41.91</v>
      </c>
      <c r="D229">
        <v>0</v>
      </c>
      <c r="E229" t="s">
        <v>10</v>
      </c>
      <c r="F229" t="s">
        <v>11</v>
      </c>
      <c r="G229">
        <v>24227.337240000001</v>
      </c>
    </row>
    <row r="230" spans="1:7">
      <c r="A230">
        <v>41</v>
      </c>
      <c r="B230" t="s">
        <v>6</v>
      </c>
      <c r="C230">
        <v>31.635000000000002</v>
      </c>
      <c r="D230">
        <v>1</v>
      </c>
      <c r="E230" t="s">
        <v>10</v>
      </c>
      <c r="F230" t="s">
        <v>13</v>
      </c>
      <c r="G230">
        <v>7358.1756500000001</v>
      </c>
    </row>
    <row r="231" spans="1:7">
      <c r="A231">
        <v>47</v>
      </c>
      <c r="B231" t="s">
        <v>9</v>
      </c>
      <c r="C231">
        <v>25.46</v>
      </c>
      <c r="D231">
        <v>2</v>
      </c>
      <c r="E231" t="s">
        <v>10</v>
      </c>
      <c r="F231" t="s">
        <v>13</v>
      </c>
      <c r="G231">
        <v>9225.2564000000002</v>
      </c>
    </row>
    <row r="232" spans="1:7">
      <c r="A232">
        <v>42</v>
      </c>
      <c r="B232" t="s">
        <v>6</v>
      </c>
      <c r="C232">
        <v>36.195</v>
      </c>
      <c r="D232">
        <v>1</v>
      </c>
      <c r="E232" t="s">
        <v>10</v>
      </c>
      <c r="F232" t="s">
        <v>12</v>
      </c>
      <c r="G232">
        <v>7443.6430499999997</v>
      </c>
    </row>
    <row r="233" spans="1:7">
      <c r="A233">
        <v>59</v>
      </c>
      <c r="B233" t="s">
        <v>6</v>
      </c>
      <c r="C233">
        <v>27.83</v>
      </c>
      <c r="D233">
        <v>3</v>
      </c>
      <c r="E233" t="s">
        <v>10</v>
      </c>
      <c r="F233" t="s">
        <v>11</v>
      </c>
      <c r="G233">
        <v>14001.286700000001</v>
      </c>
    </row>
    <row r="234" spans="1:7">
      <c r="A234">
        <v>19</v>
      </c>
      <c r="B234" t="s">
        <v>6</v>
      </c>
      <c r="C234">
        <v>17.8</v>
      </c>
      <c r="D234">
        <v>0</v>
      </c>
      <c r="E234" t="s">
        <v>10</v>
      </c>
      <c r="F234" t="s">
        <v>8</v>
      </c>
      <c r="G234">
        <v>1727.7850000000001</v>
      </c>
    </row>
    <row r="235" spans="1:7">
      <c r="A235">
        <v>59</v>
      </c>
      <c r="B235" t="s">
        <v>9</v>
      </c>
      <c r="C235">
        <v>27.5</v>
      </c>
      <c r="D235">
        <v>1</v>
      </c>
      <c r="E235" t="s">
        <v>10</v>
      </c>
      <c r="F235" t="s">
        <v>8</v>
      </c>
      <c r="G235">
        <v>12333.828</v>
      </c>
    </row>
    <row r="236" spans="1:7">
      <c r="A236">
        <v>39</v>
      </c>
      <c r="B236" t="s">
        <v>9</v>
      </c>
      <c r="C236">
        <v>24.51</v>
      </c>
      <c r="D236">
        <v>2</v>
      </c>
      <c r="E236" t="s">
        <v>10</v>
      </c>
      <c r="F236" t="s">
        <v>12</v>
      </c>
      <c r="G236">
        <v>6710.1918999999998</v>
      </c>
    </row>
    <row r="237" spans="1:7">
      <c r="A237">
        <v>40</v>
      </c>
      <c r="B237" t="s">
        <v>6</v>
      </c>
      <c r="C237">
        <v>22.22</v>
      </c>
      <c r="D237">
        <v>2</v>
      </c>
      <c r="E237" t="s">
        <v>7</v>
      </c>
      <c r="F237" t="s">
        <v>11</v>
      </c>
      <c r="G237">
        <v>19444.265800000001</v>
      </c>
    </row>
    <row r="238" spans="1:7">
      <c r="A238">
        <v>18</v>
      </c>
      <c r="B238" t="s">
        <v>6</v>
      </c>
      <c r="C238">
        <v>26.73</v>
      </c>
      <c r="D238">
        <v>0</v>
      </c>
      <c r="E238" t="s">
        <v>10</v>
      </c>
      <c r="F238" t="s">
        <v>11</v>
      </c>
      <c r="G238">
        <v>1615.7666999999999</v>
      </c>
    </row>
    <row r="239" spans="1:7">
      <c r="A239">
        <v>31</v>
      </c>
      <c r="B239" t="s">
        <v>9</v>
      </c>
      <c r="C239">
        <v>38.39</v>
      </c>
      <c r="D239">
        <v>2</v>
      </c>
      <c r="E239" t="s">
        <v>10</v>
      </c>
      <c r="F239" t="s">
        <v>11</v>
      </c>
      <c r="G239">
        <v>4463.2051000000001</v>
      </c>
    </row>
    <row r="240" spans="1:7">
      <c r="A240">
        <v>19</v>
      </c>
      <c r="B240" t="s">
        <v>9</v>
      </c>
      <c r="C240">
        <v>29.07</v>
      </c>
      <c r="D240">
        <v>0</v>
      </c>
      <c r="E240" t="s">
        <v>7</v>
      </c>
      <c r="F240" t="s">
        <v>12</v>
      </c>
      <c r="G240">
        <v>17352.6803</v>
      </c>
    </row>
    <row r="241" spans="1:7">
      <c r="A241">
        <v>44</v>
      </c>
      <c r="B241" t="s">
        <v>9</v>
      </c>
      <c r="C241">
        <v>38.06</v>
      </c>
      <c r="D241">
        <v>1</v>
      </c>
      <c r="E241" t="s">
        <v>10</v>
      </c>
      <c r="F241" t="s">
        <v>11</v>
      </c>
      <c r="G241">
        <v>7152.6714000000002</v>
      </c>
    </row>
    <row r="242" spans="1:7">
      <c r="A242">
        <v>23</v>
      </c>
      <c r="B242" t="s">
        <v>6</v>
      </c>
      <c r="C242">
        <v>36.67</v>
      </c>
      <c r="D242">
        <v>2</v>
      </c>
      <c r="E242" t="s">
        <v>7</v>
      </c>
      <c r="F242" t="s">
        <v>13</v>
      </c>
      <c r="G242">
        <v>38511.628299999997</v>
      </c>
    </row>
    <row r="243" spans="1:7">
      <c r="A243">
        <v>33</v>
      </c>
      <c r="B243" t="s">
        <v>6</v>
      </c>
      <c r="C243">
        <v>22.135000000000002</v>
      </c>
      <c r="D243">
        <v>1</v>
      </c>
      <c r="E243" t="s">
        <v>10</v>
      </c>
      <c r="F243" t="s">
        <v>13</v>
      </c>
      <c r="G243">
        <v>5354.0746499999996</v>
      </c>
    </row>
    <row r="244" spans="1:7">
      <c r="A244">
        <v>55</v>
      </c>
      <c r="B244" t="s">
        <v>6</v>
      </c>
      <c r="C244">
        <v>26.8</v>
      </c>
      <c r="D244">
        <v>1</v>
      </c>
      <c r="E244" t="s">
        <v>10</v>
      </c>
      <c r="F244" t="s">
        <v>8</v>
      </c>
      <c r="G244">
        <v>35160.134570000002</v>
      </c>
    </row>
    <row r="245" spans="1:7">
      <c r="A245">
        <v>40</v>
      </c>
      <c r="B245" t="s">
        <v>9</v>
      </c>
      <c r="C245">
        <v>35.299999999999997</v>
      </c>
      <c r="D245">
        <v>3</v>
      </c>
      <c r="E245" t="s">
        <v>10</v>
      </c>
      <c r="F245" t="s">
        <v>8</v>
      </c>
      <c r="G245">
        <v>7196.8670000000002</v>
      </c>
    </row>
    <row r="246" spans="1:7">
      <c r="A246">
        <v>63</v>
      </c>
      <c r="B246" t="s">
        <v>6</v>
      </c>
      <c r="C246">
        <v>27.74</v>
      </c>
      <c r="D246">
        <v>0</v>
      </c>
      <c r="E246" t="s">
        <v>7</v>
      </c>
      <c r="F246" t="s">
        <v>13</v>
      </c>
      <c r="G246">
        <v>29523.1656</v>
      </c>
    </row>
    <row r="247" spans="1:7">
      <c r="A247">
        <v>54</v>
      </c>
      <c r="B247" t="s">
        <v>9</v>
      </c>
      <c r="C247">
        <v>30.02</v>
      </c>
      <c r="D247">
        <v>0</v>
      </c>
      <c r="E247" t="s">
        <v>10</v>
      </c>
      <c r="F247" t="s">
        <v>12</v>
      </c>
      <c r="G247">
        <v>24476.478510000001</v>
      </c>
    </row>
    <row r="248" spans="1:7">
      <c r="A248">
        <v>60</v>
      </c>
      <c r="B248" t="s">
        <v>6</v>
      </c>
      <c r="C248">
        <v>38.06</v>
      </c>
      <c r="D248">
        <v>0</v>
      </c>
      <c r="E248" t="s">
        <v>10</v>
      </c>
      <c r="F248" t="s">
        <v>11</v>
      </c>
      <c r="G248">
        <v>12648.7034</v>
      </c>
    </row>
    <row r="249" spans="1:7">
      <c r="A249">
        <v>24</v>
      </c>
      <c r="B249" t="s">
        <v>9</v>
      </c>
      <c r="C249">
        <v>35.86</v>
      </c>
      <c r="D249">
        <v>0</v>
      </c>
      <c r="E249" t="s">
        <v>10</v>
      </c>
      <c r="F249" t="s">
        <v>11</v>
      </c>
      <c r="G249">
        <v>1986.9333999999999</v>
      </c>
    </row>
    <row r="250" spans="1:7">
      <c r="A250">
        <v>19</v>
      </c>
      <c r="B250" t="s">
        <v>9</v>
      </c>
      <c r="C250">
        <v>20.9</v>
      </c>
      <c r="D250">
        <v>1</v>
      </c>
      <c r="E250" t="s">
        <v>10</v>
      </c>
      <c r="F250" t="s">
        <v>8</v>
      </c>
      <c r="G250">
        <v>1832.0940000000001</v>
      </c>
    </row>
    <row r="251" spans="1:7">
      <c r="A251">
        <v>29</v>
      </c>
      <c r="B251" t="s">
        <v>9</v>
      </c>
      <c r="C251">
        <v>28.975000000000001</v>
      </c>
      <c r="D251">
        <v>1</v>
      </c>
      <c r="E251" t="s">
        <v>10</v>
      </c>
      <c r="F251" t="s">
        <v>13</v>
      </c>
      <c r="G251">
        <v>4040.55825</v>
      </c>
    </row>
    <row r="252" spans="1:7">
      <c r="A252">
        <v>18</v>
      </c>
      <c r="B252" t="s">
        <v>9</v>
      </c>
      <c r="C252">
        <v>17.29</v>
      </c>
      <c r="D252">
        <v>2</v>
      </c>
      <c r="E252" t="s">
        <v>7</v>
      </c>
      <c r="F252" t="s">
        <v>13</v>
      </c>
      <c r="G252">
        <v>12829.455099999999</v>
      </c>
    </row>
    <row r="253" spans="1:7">
      <c r="A253">
        <v>63</v>
      </c>
      <c r="B253" t="s">
        <v>6</v>
      </c>
      <c r="C253">
        <v>32.200000000000003</v>
      </c>
      <c r="D253">
        <v>2</v>
      </c>
      <c r="E253" t="s">
        <v>7</v>
      </c>
      <c r="F253" t="s">
        <v>8</v>
      </c>
      <c r="G253">
        <v>47305.305</v>
      </c>
    </row>
    <row r="254" spans="1:7">
      <c r="A254">
        <v>54</v>
      </c>
      <c r="B254" t="s">
        <v>9</v>
      </c>
      <c r="C254">
        <v>34.21</v>
      </c>
      <c r="D254">
        <v>2</v>
      </c>
      <c r="E254" t="s">
        <v>7</v>
      </c>
      <c r="F254" t="s">
        <v>11</v>
      </c>
      <c r="G254">
        <v>44260.749900000003</v>
      </c>
    </row>
    <row r="255" spans="1:7">
      <c r="A255">
        <v>27</v>
      </c>
      <c r="B255" t="s">
        <v>9</v>
      </c>
      <c r="C255">
        <v>30.3</v>
      </c>
      <c r="D255">
        <v>3</v>
      </c>
      <c r="E255" t="s">
        <v>10</v>
      </c>
      <c r="F255" t="s">
        <v>8</v>
      </c>
      <c r="G255">
        <v>4260.7439999999997</v>
      </c>
    </row>
    <row r="256" spans="1:7">
      <c r="A256">
        <v>50</v>
      </c>
      <c r="B256" t="s">
        <v>9</v>
      </c>
      <c r="C256">
        <v>31.824999999999999</v>
      </c>
      <c r="D256">
        <v>0</v>
      </c>
      <c r="E256" t="s">
        <v>7</v>
      </c>
      <c r="F256" t="s">
        <v>13</v>
      </c>
      <c r="G256">
        <v>41097.161749999999</v>
      </c>
    </row>
    <row r="257" spans="1:7">
      <c r="A257">
        <v>55</v>
      </c>
      <c r="B257" t="s">
        <v>6</v>
      </c>
      <c r="C257">
        <v>25.364999999999998</v>
      </c>
      <c r="D257">
        <v>3</v>
      </c>
      <c r="E257" t="s">
        <v>10</v>
      </c>
      <c r="F257" t="s">
        <v>13</v>
      </c>
      <c r="G257">
        <v>13047.332350000001</v>
      </c>
    </row>
    <row r="258" spans="1:7">
      <c r="A258">
        <v>56</v>
      </c>
      <c r="B258" t="s">
        <v>9</v>
      </c>
      <c r="C258">
        <v>33.630000000000003</v>
      </c>
      <c r="D258">
        <v>0</v>
      </c>
      <c r="E258" t="s">
        <v>7</v>
      </c>
      <c r="F258" t="s">
        <v>12</v>
      </c>
      <c r="G258">
        <v>43921.183700000001</v>
      </c>
    </row>
    <row r="259" spans="1:7">
      <c r="A259">
        <v>38</v>
      </c>
      <c r="B259" t="s">
        <v>6</v>
      </c>
      <c r="C259">
        <v>40.15</v>
      </c>
      <c r="D259">
        <v>0</v>
      </c>
      <c r="E259" t="s">
        <v>10</v>
      </c>
      <c r="F259" t="s">
        <v>11</v>
      </c>
      <c r="G259">
        <v>5400.9804999999997</v>
      </c>
    </row>
    <row r="260" spans="1:7">
      <c r="A260">
        <v>51</v>
      </c>
      <c r="B260" t="s">
        <v>9</v>
      </c>
      <c r="C260">
        <v>24.414999999999999</v>
      </c>
      <c r="D260">
        <v>4</v>
      </c>
      <c r="E260" t="s">
        <v>10</v>
      </c>
      <c r="F260" t="s">
        <v>12</v>
      </c>
      <c r="G260">
        <v>11520.099850000001</v>
      </c>
    </row>
    <row r="261" spans="1:7">
      <c r="A261">
        <v>19</v>
      </c>
      <c r="B261" t="s">
        <v>9</v>
      </c>
      <c r="C261">
        <v>31.92</v>
      </c>
      <c r="D261">
        <v>0</v>
      </c>
      <c r="E261" t="s">
        <v>7</v>
      </c>
      <c r="F261" t="s">
        <v>12</v>
      </c>
      <c r="G261">
        <v>33750.291799999999</v>
      </c>
    </row>
    <row r="262" spans="1:7">
      <c r="A262">
        <v>58</v>
      </c>
      <c r="B262" t="s">
        <v>6</v>
      </c>
      <c r="C262">
        <v>25.2</v>
      </c>
      <c r="D262">
        <v>0</v>
      </c>
      <c r="E262" t="s">
        <v>10</v>
      </c>
      <c r="F262" t="s">
        <v>8</v>
      </c>
      <c r="G262">
        <v>11837.16</v>
      </c>
    </row>
    <row r="263" spans="1:7">
      <c r="A263">
        <v>20</v>
      </c>
      <c r="B263" t="s">
        <v>6</v>
      </c>
      <c r="C263">
        <v>26.84</v>
      </c>
      <c r="D263">
        <v>1</v>
      </c>
      <c r="E263" t="s">
        <v>7</v>
      </c>
      <c r="F263" t="s">
        <v>11</v>
      </c>
      <c r="G263">
        <v>17085.267599999999</v>
      </c>
    </row>
    <row r="264" spans="1:7">
      <c r="A264">
        <v>52</v>
      </c>
      <c r="B264" t="s">
        <v>9</v>
      </c>
      <c r="C264">
        <v>24.32</v>
      </c>
      <c r="D264">
        <v>3</v>
      </c>
      <c r="E264" t="s">
        <v>7</v>
      </c>
      <c r="F264" t="s">
        <v>13</v>
      </c>
      <c r="G264">
        <v>24869.836800000001</v>
      </c>
    </row>
    <row r="265" spans="1:7">
      <c r="A265">
        <v>19</v>
      </c>
      <c r="B265" t="s">
        <v>9</v>
      </c>
      <c r="C265">
        <v>36.954999999999998</v>
      </c>
      <c r="D265">
        <v>0</v>
      </c>
      <c r="E265" t="s">
        <v>7</v>
      </c>
      <c r="F265" t="s">
        <v>12</v>
      </c>
      <c r="G265">
        <v>36219.405449999998</v>
      </c>
    </row>
    <row r="266" spans="1:7">
      <c r="A266">
        <v>53</v>
      </c>
      <c r="B266" t="s">
        <v>6</v>
      </c>
      <c r="C266">
        <v>38.06</v>
      </c>
      <c r="D266">
        <v>3</v>
      </c>
      <c r="E266" t="s">
        <v>10</v>
      </c>
      <c r="F266" t="s">
        <v>11</v>
      </c>
      <c r="G266">
        <v>20462.997660000001</v>
      </c>
    </row>
    <row r="267" spans="1:7">
      <c r="A267">
        <v>46</v>
      </c>
      <c r="B267" t="s">
        <v>9</v>
      </c>
      <c r="C267">
        <v>42.35</v>
      </c>
      <c r="D267">
        <v>3</v>
      </c>
      <c r="E267" t="s">
        <v>7</v>
      </c>
      <c r="F267" t="s">
        <v>11</v>
      </c>
      <c r="G267">
        <v>46151.124499999998</v>
      </c>
    </row>
    <row r="268" spans="1:7">
      <c r="A268">
        <v>40</v>
      </c>
      <c r="B268" t="s">
        <v>9</v>
      </c>
      <c r="C268">
        <v>19.8</v>
      </c>
      <c r="D268">
        <v>1</v>
      </c>
      <c r="E268" t="s">
        <v>7</v>
      </c>
      <c r="F268" t="s">
        <v>11</v>
      </c>
      <c r="G268">
        <v>17179.522000000001</v>
      </c>
    </row>
    <row r="269" spans="1:7">
      <c r="A269">
        <v>59</v>
      </c>
      <c r="B269" t="s">
        <v>6</v>
      </c>
      <c r="C269">
        <v>32.395000000000003</v>
      </c>
      <c r="D269">
        <v>3</v>
      </c>
      <c r="E269" t="s">
        <v>10</v>
      </c>
      <c r="F269" t="s">
        <v>13</v>
      </c>
      <c r="G269">
        <v>14590.63205</v>
      </c>
    </row>
    <row r="270" spans="1:7">
      <c r="A270">
        <v>45</v>
      </c>
      <c r="B270" t="s">
        <v>9</v>
      </c>
      <c r="C270">
        <v>30.2</v>
      </c>
      <c r="D270">
        <v>1</v>
      </c>
      <c r="E270" t="s">
        <v>10</v>
      </c>
      <c r="F270" t="s">
        <v>8</v>
      </c>
      <c r="G270">
        <v>7441.0529999999999</v>
      </c>
    </row>
    <row r="271" spans="1:7">
      <c r="A271">
        <v>49</v>
      </c>
      <c r="B271" t="s">
        <v>9</v>
      </c>
      <c r="C271">
        <v>25.84</v>
      </c>
      <c r="D271">
        <v>1</v>
      </c>
      <c r="E271" t="s">
        <v>10</v>
      </c>
      <c r="F271" t="s">
        <v>13</v>
      </c>
      <c r="G271">
        <v>9282.4806000000008</v>
      </c>
    </row>
    <row r="272" spans="1:7">
      <c r="A272">
        <v>18</v>
      </c>
      <c r="B272" t="s">
        <v>9</v>
      </c>
      <c r="C272">
        <v>29.37</v>
      </c>
      <c r="D272">
        <v>1</v>
      </c>
      <c r="E272" t="s">
        <v>10</v>
      </c>
      <c r="F272" t="s">
        <v>11</v>
      </c>
      <c r="G272">
        <v>1719.4363000000001</v>
      </c>
    </row>
    <row r="273" spans="1:7">
      <c r="A273">
        <v>50</v>
      </c>
      <c r="B273" t="s">
        <v>9</v>
      </c>
      <c r="C273">
        <v>34.200000000000003</v>
      </c>
      <c r="D273">
        <v>2</v>
      </c>
      <c r="E273" t="s">
        <v>7</v>
      </c>
      <c r="F273" t="s">
        <v>8</v>
      </c>
      <c r="G273">
        <v>42856.838000000003</v>
      </c>
    </row>
    <row r="274" spans="1:7">
      <c r="A274">
        <v>41</v>
      </c>
      <c r="B274" t="s">
        <v>9</v>
      </c>
      <c r="C274">
        <v>37.049999999999997</v>
      </c>
      <c r="D274">
        <v>2</v>
      </c>
      <c r="E274" t="s">
        <v>10</v>
      </c>
      <c r="F274" t="s">
        <v>12</v>
      </c>
      <c r="G274">
        <v>7265.7025000000003</v>
      </c>
    </row>
    <row r="275" spans="1:7">
      <c r="A275">
        <v>50</v>
      </c>
      <c r="B275" t="s">
        <v>9</v>
      </c>
      <c r="C275">
        <v>27.454999999999998</v>
      </c>
      <c r="D275">
        <v>1</v>
      </c>
      <c r="E275" t="s">
        <v>10</v>
      </c>
      <c r="F275" t="s">
        <v>13</v>
      </c>
      <c r="G275">
        <v>9617.6624499999998</v>
      </c>
    </row>
    <row r="276" spans="1:7">
      <c r="A276">
        <v>25</v>
      </c>
      <c r="B276" t="s">
        <v>9</v>
      </c>
      <c r="C276">
        <v>27.55</v>
      </c>
      <c r="D276">
        <v>0</v>
      </c>
      <c r="E276" t="s">
        <v>10</v>
      </c>
      <c r="F276" t="s">
        <v>12</v>
      </c>
      <c r="G276">
        <v>2523.1695</v>
      </c>
    </row>
    <row r="277" spans="1:7">
      <c r="A277">
        <v>47</v>
      </c>
      <c r="B277" t="s">
        <v>6</v>
      </c>
      <c r="C277">
        <v>26.6</v>
      </c>
      <c r="D277">
        <v>2</v>
      </c>
      <c r="E277" t="s">
        <v>10</v>
      </c>
      <c r="F277" t="s">
        <v>13</v>
      </c>
      <c r="G277">
        <v>9715.8410000000003</v>
      </c>
    </row>
    <row r="278" spans="1:7">
      <c r="A278">
        <v>19</v>
      </c>
      <c r="B278" t="s">
        <v>9</v>
      </c>
      <c r="C278">
        <v>20.614999999999998</v>
      </c>
      <c r="D278">
        <v>2</v>
      </c>
      <c r="E278" t="s">
        <v>10</v>
      </c>
      <c r="F278" t="s">
        <v>12</v>
      </c>
      <c r="G278">
        <v>2803.69785</v>
      </c>
    </row>
    <row r="279" spans="1:7">
      <c r="A279">
        <v>22</v>
      </c>
      <c r="B279" t="s">
        <v>6</v>
      </c>
      <c r="C279">
        <v>24.3</v>
      </c>
      <c r="D279">
        <v>0</v>
      </c>
      <c r="E279" t="s">
        <v>10</v>
      </c>
      <c r="F279" t="s">
        <v>8</v>
      </c>
      <c r="G279">
        <v>2150.4690000000001</v>
      </c>
    </row>
    <row r="280" spans="1:7">
      <c r="A280">
        <v>59</v>
      </c>
      <c r="B280" t="s">
        <v>9</v>
      </c>
      <c r="C280">
        <v>31.79</v>
      </c>
      <c r="D280">
        <v>2</v>
      </c>
      <c r="E280" t="s">
        <v>10</v>
      </c>
      <c r="F280" t="s">
        <v>11</v>
      </c>
      <c r="G280">
        <v>12928.7911</v>
      </c>
    </row>
    <row r="281" spans="1:7">
      <c r="A281">
        <v>51</v>
      </c>
      <c r="B281" t="s">
        <v>6</v>
      </c>
      <c r="C281">
        <v>21.56</v>
      </c>
      <c r="D281">
        <v>1</v>
      </c>
      <c r="E281" t="s">
        <v>10</v>
      </c>
      <c r="F281" t="s">
        <v>11</v>
      </c>
      <c r="G281">
        <v>9855.1314000000002</v>
      </c>
    </row>
    <row r="282" spans="1:7">
      <c r="A282">
        <v>40</v>
      </c>
      <c r="B282" t="s">
        <v>6</v>
      </c>
      <c r="C282">
        <v>28.12</v>
      </c>
      <c r="D282">
        <v>1</v>
      </c>
      <c r="E282" t="s">
        <v>7</v>
      </c>
      <c r="F282" t="s">
        <v>13</v>
      </c>
      <c r="G282">
        <v>22331.566800000001</v>
      </c>
    </row>
    <row r="283" spans="1:7">
      <c r="A283">
        <v>54</v>
      </c>
      <c r="B283" t="s">
        <v>9</v>
      </c>
      <c r="C283">
        <v>40.564999999999998</v>
      </c>
      <c r="D283">
        <v>3</v>
      </c>
      <c r="E283" t="s">
        <v>7</v>
      </c>
      <c r="F283" t="s">
        <v>13</v>
      </c>
      <c r="G283">
        <v>48549.178350000002</v>
      </c>
    </row>
    <row r="284" spans="1:7">
      <c r="A284">
        <v>30</v>
      </c>
      <c r="B284" t="s">
        <v>9</v>
      </c>
      <c r="C284">
        <v>27.645</v>
      </c>
      <c r="D284">
        <v>1</v>
      </c>
      <c r="E284" t="s">
        <v>10</v>
      </c>
      <c r="F284" t="s">
        <v>13</v>
      </c>
      <c r="G284">
        <v>4237.12655</v>
      </c>
    </row>
    <row r="285" spans="1:7">
      <c r="A285">
        <v>55</v>
      </c>
      <c r="B285" t="s">
        <v>6</v>
      </c>
      <c r="C285">
        <v>32.395000000000003</v>
      </c>
      <c r="D285">
        <v>1</v>
      </c>
      <c r="E285" t="s">
        <v>10</v>
      </c>
      <c r="F285" t="s">
        <v>13</v>
      </c>
      <c r="G285">
        <v>11879.10405</v>
      </c>
    </row>
    <row r="286" spans="1:7">
      <c r="A286">
        <v>52</v>
      </c>
      <c r="B286" t="s">
        <v>6</v>
      </c>
      <c r="C286">
        <v>31.2</v>
      </c>
      <c r="D286">
        <v>0</v>
      </c>
      <c r="E286" t="s">
        <v>10</v>
      </c>
      <c r="F286" t="s">
        <v>8</v>
      </c>
      <c r="G286">
        <v>9625.92</v>
      </c>
    </row>
    <row r="287" spans="1:7">
      <c r="A287">
        <v>46</v>
      </c>
      <c r="B287" t="s">
        <v>9</v>
      </c>
      <c r="C287">
        <v>26.62</v>
      </c>
      <c r="D287">
        <v>1</v>
      </c>
      <c r="E287" t="s">
        <v>10</v>
      </c>
      <c r="F287" t="s">
        <v>11</v>
      </c>
      <c r="G287">
        <v>7742.1098000000002</v>
      </c>
    </row>
    <row r="288" spans="1:7">
      <c r="A288">
        <v>46</v>
      </c>
      <c r="B288" t="s">
        <v>6</v>
      </c>
      <c r="C288">
        <v>48.07</v>
      </c>
      <c r="D288">
        <v>2</v>
      </c>
      <c r="E288" t="s">
        <v>10</v>
      </c>
      <c r="F288" t="s">
        <v>13</v>
      </c>
      <c r="G288">
        <v>9432.9253000000008</v>
      </c>
    </row>
    <row r="289" spans="1:7">
      <c r="A289">
        <v>63</v>
      </c>
      <c r="B289" t="s">
        <v>6</v>
      </c>
      <c r="C289">
        <v>26.22</v>
      </c>
      <c r="D289">
        <v>0</v>
      </c>
      <c r="E289" t="s">
        <v>10</v>
      </c>
      <c r="F289" t="s">
        <v>12</v>
      </c>
      <c r="G289">
        <v>14256.192800000001</v>
      </c>
    </row>
    <row r="290" spans="1:7">
      <c r="A290">
        <v>59</v>
      </c>
      <c r="B290" t="s">
        <v>6</v>
      </c>
      <c r="C290">
        <v>36.765000000000001</v>
      </c>
      <c r="D290">
        <v>1</v>
      </c>
      <c r="E290" t="s">
        <v>7</v>
      </c>
      <c r="F290" t="s">
        <v>13</v>
      </c>
      <c r="G290">
        <v>47896.79135</v>
      </c>
    </row>
    <row r="291" spans="1:7">
      <c r="A291">
        <v>52</v>
      </c>
      <c r="B291" t="s">
        <v>9</v>
      </c>
      <c r="C291">
        <v>26.4</v>
      </c>
      <c r="D291">
        <v>3</v>
      </c>
      <c r="E291" t="s">
        <v>10</v>
      </c>
      <c r="F291" t="s">
        <v>11</v>
      </c>
      <c r="G291">
        <v>25992.821039999999</v>
      </c>
    </row>
    <row r="292" spans="1:7">
      <c r="A292">
        <v>28</v>
      </c>
      <c r="B292" t="s">
        <v>6</v>
      </c>
      <c r="C292">
        <v>33.4</v>
      </c>
      <c r="D292">
        <v>0</v>
      </c>
      <c r="E292" t="s">
        <v>10</v>
      </c>
      <c r="F292" t="s">
        <v>8</v>
      </c>
      <c r="G292">
        <v>3172.018</v>
      </c>
    </row>
    <row r="293" spans="1:7">
      <c r="A293">
        <v>29</v>
      </c>
      <c r="B293" t="s">
        <v>9</v>
      </c>
      <c r="C293">
        <v>29.64</v>
      </c>
      <c r="D293">
        <v>1</v>
      </c>
      <c r="E293" t="s">
        <v>10</v>
      </c>
      <c r="F293" t="s">
        <v>13</v>
      </c>
      <c r="G293">
        <v>20277.807509999999</v>
      </c>
    </row>
    <row r="294" spans="1:7">
      <c r="A294">
        <v>25</v>
      </c>
      <c r="B294" t="s">
        <v>9</v>
      </c>
      <c r="C294">
        <v>45.54</v>
      </c>
      <c r="D294">
        <v>2</v>
      </c>
      <c r="E294" t="s">
        <v>7</v>
      </c>
      <c r="F294" t="s">
        <v>11</v>
      </c>
      <c r="G294">
        <v>42112.2356</v>
      </c>
    </row>
    <row r="295" spans="1:7">
      <c r="A295">
        <v>22</v>
      </c>
      <c r="B295" t="s">
        <v>6</v>
      </c>
      <c r="C295">
        <v>28.82</v>
      </c>
      <c r="D295">
        <v>0</v>
      </c>
      <c r="E295" t="s">
        <v>10</v>
      </c>
      <c r="F295" t="s">
        <v>11</v>
      </c>
      <c r="G295">
        <v>2156.7518</v>
      </c>
    </row>
    <row r="296" spans="1:7">
      <c r="A296">
        <v>25</v>
      </c>
      <c r="B296" t="s">
        <v>9</v>
      </c>
      <c r="C296">
        <v>26.8</v>
      </c>
      <c r="D296">
        <v>3</v>
      </c>
      <c r="E296" t="s">
        <v>10</v>
      </c>
      <c r="F296" t="s">
        <v>8</v>
      </c>
      <c r="G296">
        <v>3906.127</v>
      </c>
    </row>
    <row r="297" spans="1:7">
      <c r="A297">
        <v>18</v>
      </c>
      <c r="B297" t="s">
        <v>9</v>
      </c>
      <c r="C297">
        <v>22.99</v>
      </c>
      <c r="D297">
        <v>0</v>
      </c>
      <c r="E297" t="s">
        <v>10</v>
      </c>
      <c r="F297" t="s">
        <v>13</v>
      </c>
      <c r="G297">
        <v>1704.5681</v>
      </c>
    </row>
    <row r="298" spans="1:7">
      <c r="A298">
        <v>19</v>
      </c>
      <c r="B298" t="s">
        <v>9</v>
      </c>
      <c r="C298">
        <v>27.7</v>
      </c>
      <c r="D298">
        <v>0</v>
      </c>
      <c r="E298" t="s">
        <v>7</v>
      </c>
      <c r="F298" t="s">
        <v>8</v>
      </c>
      <c r="G298">
        <v>16297.846</v>
      </c>
    </row>
    <row r="299" spans="1:7">
      <c r="A299">
        <v>47</v>
      </c>
      <c r="B299" t="s">
        <v>9</v>
      </c>
      <c r="C299">
        <v>25.41</v>
      </c>
      <c r="D299">
        <v>1</v>
      </c>
      <c r="E299" t="s">
        <v>7</v>
      </c>
      <c r="F299" t="s">
        <v>11</v>
      </c>
      <c r="G299">
        <v>21978.676899999999</v>
      </c>
    </row>
    <row r="300" spans="1:7">
      <c r="A300">
        <v>31</v>
      </c>
      <c r="B300" t="s">
        <v>9</v>
      </c>
      <c r="C300">
        <v>34.39</v>
      </c>
      <c r="D300">
        <v>3</v>
      </c>
      <c r="E300" t="s">
        <v>7</v>
      </c>
      <c r="F300" t="s">
        <v>12</v>
      </c>
      <c r="G300">
        <v>38746.355100000001</v>
      </c>
    </row>
    <row r="301" spans="1:7">
      <c r="A301">
        <v>48</v>
      </c>
      <c r="B301" t="s">
        <v>6</v>
      </c>
      <c r="C301">
        <v>28.88</v>
      </c>
      <c r="D301">
        <v>1</v>
      </c>
      <c r="E301" t="s">
        <v>10</v>
      </c>
      <c r="F301" t="s">
        <v>12</v>
      </c>
      <c r="G301">
        <v>9249.4951999999994</v>
      </c>
    </row>
    <row r="302" spans="1:7">
      <c r="A302">
        <v>36</v>
      </c>
      <c r="B302" t="s">
        <v>9</v>
      </c>
      <c r="C302">
        <v>27.55</v>
      </c>
      <c r="D302">
        <v>3</v>
      </c>
      <c r="E302" t="s">
        <v>10</v>
      </c>
      <c r="F302" t="s">
        <v>13</v>
      </c>
      <c r="G302">
        <v>6746.7425000000003</v>
      </c>
    </row>
    <row r="303" spans="1:7">
      <c r="A303">
        <v>53</v>
      </c>
      <c r="B303" t="s">
        <v>6</v>
      </c>
      <c r="C303">
        <v>22.61</v>
      </c>
      <c r="D303">
        <v>3</v>
      </c>
      <c r="E303" t="s">
        <v>7</v>
      </c>
      <c r="F303" t="s">
        <v>13</v>
      </c>
      <c r="G303">
        <v>24873.384900000001</v>
      </c>
    </row>
    <row r="304" spans="1:7">
      <c r="A304">
        <v>56</v>
      </c>
      <c r="B304" t="s">
        <v>6</v>
      </c>
      <c r="C304">
        <v>37.51</v>
      </c>
      <c r="D304">
        <v>2</v>
      </c>
      <c r="E304" t="s">
        <v>10</v>
      </c>
      <c r="F304" t="s">
        <v>11</v>
      </c>
      <c r="G304">
        <v>12265.5069</v>
      </c>
    </row>
    <row r="305" spans="1:7">
      <c r="A305">
        <v>28</v>
      </c>
      <c r="B305" t="s">
        <v>6</v>
      </c>
      <c r="C305">
        <v>33</v>
      </c>
      <c r="D305">
        <v>2</v>
      </c>
      <c r="E305" t="s">
        <v>10</v>
      </c>
      <c r="F305" t="s">
        <v>11</v>
      </c>
      <c r="G305">
        <v>4349.4620000000004</v>
      </c>
    </row>
    <row r="306" spans="1:7">
      <c r="A306">
        <v>57</v>
      </c>
      <c r="B306" t="s">
        <v>6</v>
      </c>
      <c r="C306">
        <v>38</v>
      </c>
      <c r="D306">
        <v>2</v>
      </c>
      <c r="E306" t="s">
        <v>10</v>
      </c>
      <c r="F306" t="s">
        <v>8</v>
      </c>
      <c r="G306">
        <v>12646.207</v>
      </c>
    </row>
    <row r="307" spans="1:7">
      <c r="A307">
        <v>29</v>
      </c>
      <c r="B307" t="s">
        <v>9</v>
      </c>
      <c r="C307">
        <v>33.344999999999999</v>
      </c>
      <c r="D307">
        <v>2</v>
      </c>
      <c r="E307" t="s">
        <v>10</v>
      </c>
      <c r="F307" t="s">
        <v>12</v>
      </c>
      <c r="G307">
        <v>19442.353500000001</v>
      </c>
    </row>
    <row r="308" spans="1:7">
      <c r="A308">
        <v>28</v>
      </c>
      <c r="B308" t="s">
        <v>6</v>
      </c>
      <c r="C308">
        <v>27.5</v>
      </c>
      <c r="D308">
        <v>2</v>
      </c>
      <c r="E308" t="s">
        <v>10</v>
      </c>
      <c r="F308" t="s">
        <v>8</v>
      </c>
      <c r="G308">
        <v>20177.671129999999</v>
      </c>
    </row>
    <row r="309" spans="1:7">
      <c r="A309">
        <v>30</v>
      </c>
      <c r="B309" t="s">
        <v>6</v>
      </c>
      <c r="C309">
        <v>33.33</v>
      </c>
      <c r="D309">
        <v>1</v>
      </c>
      <c r="E309" t="s">
        <v>10</v>
      </c>
      <c r="F309" t="s">
        <v>11</v>
      </c>
      <c r="G309">
        <v>4151.0286999999998</v>
      </c>
    </row>
    <row r="310" spans="1:7">
      <c r="A310">
        <v>58</v>
      </c>
      <c r="B310" t="s">
        <v>9</v>
      </c>
      <c r="C310">
        <v>34.865000000000002</v>
      </c>
      <c r="D310">
        <v>0</v>
      </c>
      <c r="E310" t="s">
        <v>10</v>
      </c>
      <c r="F310" t="s">
        <v>13</v>
      </c>
      <c r="G310">
        <v>11944.594349999999</v>
      </c>
    </row>
    <row r="311" spans="1:7">
      <c r="A311">
        <v>41</v>
      </c>
      <c r="B311" t="s">
        <v>6</v>
      </c>
      <c r="C311">
        <v>33.06</v>
      </c>
      <c r="D311">
        <v>2</v>
      </c>
      <c r="E311" t="s">
        <v>10</v>
      </c>
      <c r="F311" t="s">
        <v>12</v>
      </c>
      <c r="G311">
        <v>7749.1563999999998</v>
      </c>
    </row>
    <row r="312" spans="1:7">
      <c r="A312">
        <v>50</v>
      </c>
      <c r="B312" t="s">
        <v>9</v>
      </c>
      <c r="C312">
        <v>26.6</v>
      </c>
      <c r="D312">
        <v>0</v>
      </c>
      <c r="E312" t="s">
        <v>10</v>
      </c>
      <c r="F312" t="s">
        <v>8</v>
      </c>
      <c r="G312">
        <v>8444.4740000000002</v>
      </c>
    </row>
    <row r="313" spans="1:7">
      <c r="A313">
        <v>19</v>
      </c>
      <c r="B313" t="s">
        <v>6</v>
      </c>
      <c r="C313">
        <v>24.7</v>
      </c>
      <c r="D313">
        <v>0</v>
      </c>
      <c r="E313" t="s">
        <v>10</v>
      </c>
      <c r="F313" t="s">
        <v>8</v>
      </c>
      <c r="G313">
        <v>1737.376</v>
      </c>
    </row>
    <row r="314" spans="1:7">
      <c r="A314">
        <v>43</v>
      </c>
      <c r="B314" t="s">
        <v>9</v>
      </c>
      <c r="C314">
        <v>35.97</v>
      </c>
      <c r="D314">
        <v>3</v>
      </c>
      <c r="E314" t="s">
        <v>7</v>
      </c>
      <c r="F314" t="s">
        <v>11</v>
      </c>
      <c r="G314">
        <v>42124.515299999999</v>
      </c>
    </row>
    <row r="315" spans="1:7">
      <c r="A315">
        <v>49</v>
      </c>
      <c r="B315" t="s">
        <v>9</v>
      </c>
      <c r="C315">
        <v>35.86</v>
      </c>
      <c r="D315">
        <v>0</v>
      </c>
      <c r="E315" t="s">
        <v>10</v>
      </c>
      <c r="F315" t="s">
        <v>11</v>
      </c>
      <c r="G315">
        <v>8124.4084000000003</v>
      </c>
    </row>
    <row r="316" spans="1:7">
      <c r="A316">
        <v>27</v>
      </c>
      <c r="B316" t="s">
        <v>6</v>
      </c>
      <c r="C316">
        <v>31.4</v>
      </c>
      <c r="D316">
        <v>0</v>
      </c>
      <c r="E316" t="s">
        <v>7</v>
      </c>
      <c r="F316" t="s">
        <v>8</v>
      </c>
      <c r="G316">
        <v>34838.873</v>
      </c>
    </row>
    <row r="317" spans="1:7">
      <c r="A317">
        <v>52</v>
      </c>
      <c r="B317" t="s">
        <v>9</v>
      </c>
      <c r="C317">
        <v>33.25</v>
      </c>
      <c r="D317">
        <v>0</v>
      </c>
      <c r="E317" t="s">
        <v>10</v>
      </c>
      <c r="F317" t="s">
        <v>13</v>
      </c>
      <c r="G317">
        <v>9722.7695000000003</v>
      </c>
    </row>
    <row r="318" spans="1:7">
      <c r="A318">
        <v>50</v>
      </c>
      <c r="B318" t="s">
        <v>9</v>
      </c>
      <c r="C318">
        <v>32.204999999999998</v>
      </c>
      <c r="D318">
        <v>0</v>
      </c>
      <c r="E318" t="s">
        <v>10</v>
      </c>
      <c r="F318" t="s">
        <v>12</v>
      </c>
      <c r="G318">
        <v>8835.2649500000007</v>
      </c>
    </row>
    <row r="319" spans="1:7">
      <c r="A319">
        <v>54</v>
      </c>
      <c r="B319" t="s">
        <v>9</v>
      </c>
      <c r="C319">
        <v>32.774999999999999</v>
      </c>
      <c r="D319">
        <v>0</v>
      </c>
      <c r="E319" t="s">
        <v>10</v>
      </c>
      <c r="F319" t="s">
        <v>13</v>
      </c>
      <c r="G319">
        <v>10435.06525</v>
      </c>
    </row>
    <row r="320" spans="1:7">
      <c r="A320">
        <v>44</v>
      </c>
      <c r="B320" t="s">
        <v>6</v>
      </c>
      <c r="C320">
        <v>27.645</v>
      </c>
      <c r="D320">
        <v>0</v>
      </c>
      <c r="E320" t="s">
        <v>10</v>
      </c>
      <c r="F320" t="s">
        <v>12</v>
      </c>
      <c r="G320">
        <v>7421.1945500000002</v>
      </c>
    </row>
    <row r="321" spans="1:7">
      <c r="A321">
        <v>32</v>
      </c>
      <c r="B321" t="s">
        <v>9</v>
      </c>
      <c r="C321">
        <v>37.335000000000001</v>
      </c>
      <c r="D321">
        <v>1</v>
      </c>
      <c r="E321" t="s">
        <v>10</v>
      </c>
      <c r="F321" t="s">
        <v>13</v>
      </c>
      <c r="G321">
        <v>4667.6076499999999</v>
      </c>
    </row>
    <row r="322" spans="1:7">
      <c r="A322">
        <v>34</v>
      </c>
      <c r="B322" t="s">
        <v>9</v>
      </c>
      <c r="C322">
        <v>25.27</v>
      </c>
      <c r="D322">
        <v>1</v>
      </c>
      <c r="E322" t="s">
        <v>10</v>
      </c>
      <c r="F322" t="s">
        <v>12</v>
      </c>
      <c r="G322">
        <v>4894.7533000000003</v>
      </c>
    </row>
    <row r="323" spans="1:7">
      <c r="A323">
        <v>26</v>
      </c>
      <c r="B323" t="s">
        <v>6</v>
      </c>
      <c r="C323">
        <v>29.64</v>
      </c>
      <c r="D323">
        <v>4</v>
      </c>
      <c r="E323" t="s">
        <v>10</v>
      </c>
      <c r="F323" t="s">
        <v>13</v>
      </c>
      <c r="G323">
        <v>24671.663339999999</v>
      </c>
    </row>
    <row r="324" spans="1:7">
      <c r="A324">
        <v>34</v>
      </c>
      <c r="B324" t="s">
        <v>9</v>
      </c>
      <c r="C324">
        <v>30.8</v>
      </c>
      <c r="D324">
        <v>0</v>
      </c>
      <c r="E324" t="s">
        <v>7</v>
      </c>
      <c r="F324" t="s">
        <v>8</v>
      </c>
      <c r="G324">
        <v>35491.64</v>
      </c>
    </row>
    <row r="325" spans="1:7">
      <c r="A325">
        <v>57</v>
      </c>
      <c r="B325" t="s">
        <v>9</v>
      </c>
      <c r="C325">
        <v>40.945</v>
      </c>
      <c r="D325">
        <v>0</v>
      </c>
      <c r="E325" t="s">
        <v>10</v>
      </c>
      <c r="F325" t="s">
        <v>13</v>
      </c>
      <c r="G325">
        <v>11566.30055</v>
      </c>
    </row>
    <row r="326" spans="1:7">
      <c r="A326">
        <v>29</v>
      </c>
      <c r="B326" t="s">
        <v>9</v>
      </c>
      <c r="C326">
        <v>27.2</v>
      </c>
      <c r="D326">
        <v>0</v>
      </c>
      <c r="E326" t="s">
        <v>10</v>
      </c>
      <c r="F326" t="s">
        <v>8</v>
      </c>
      <c r="G326">
        <v>2866.0909999999999</v>
      </c>
    </row>
    <row r="327" spans="1:7">
      <c r="A327">
        <v>40</v>
      </c>
      <c r="B327" t="s">
        <v>9</v>
      </c>
      <c r="C327">
        <v>34.104999999999997</v>
      </c>
      <c r="D327">
        <v>1</v>
      </c>
      <c r="E327" t="s">
        <v>10</v>
      </c>
      <c r="F327" t="s">
        <v>13</v>
      </c>
      <c r="G327">
        <v>6600.2059499999996</v>
      </c>
    </row>
    <row r="328" spans="1:7">
      <c r="A328">
        <v>27</v>
      </c>
      <c r="B328" t="s">
        <v>6</v>
      </c>
      <c r="C328">
        <v>23.21</v>
      </c>
      <c r="D328">
        <v>1</v>
      </c>
      <c r="E328" t="s">
        <v>10</v>
      </c>
      <c r="F328" t="s">
        <v>11</v>
      </c>
      <c r="G328">
        <v>3561.8888999999999</v>
      </c>
    </row>
    <row r="329" spans="1:7">
      <c r="A329">
        <v>45</v>
      </c>
      <c r="B329" t="s">
        <v>9</v>
      </c>
      <c r="C329">
        <v>36.479999999999997</v>
      </c>
      <c r="D329">
        <v>2</v>
      </c>
      <c r="E329" t="s">
        <v>7</v>
      </c>
      <c r="F329" t="s">
        <v>12</v>
      </c>
      <c r="G329">
        <v>42760.502200000003</v>
      </c>
    </row>
    <row r="330" spans="1:7">
      <c r="A330">
        <v>64</v>
      </c>
      <c r="B330" t="s">
        <v>6</v>
      </c>
      <c r="C330">
        <v>33.799999999999997</v>
      </c>
      <c r="D330">
        <v>1</v>
      </c>
      <c r="E330" t="s">
        <v>7</v>
      </c>
      <c r="F330" t="s">
        <v>8</v>
      </c>
      <c r="G330">
        <v>47928.03</v>
      </c>
    </row>
    <row r="331" spans="1:7">
      <c r="A331">
        <v>52</v>
      </c>
      <c r="B331" t="s">
        <v>9</v>
      </c>
      <c r="C331">
        <v>36.700000000000003</v>
      </c>
      <c r="D331">
        <v>0</v>
      </c>
      <c r="E331" t="s">
        <v>10</v>
      </c>
      <c r="F331" t="s">
        <v>8</v>
      </c>
      <c r="G331">
        <v>9144.5650000000005</v>
      </c>
    </row>
    <row r="332" spans="1:7">
      <c r="A332">
        <v>61</v>
      </c>
      <c r="B332" t="s">
        <v>6</v>
      </c>
      <c r="C332">
        <v>36.384999999999998</v>
      </c>
      <c r="D332">
        <v>1</v>
      </c>
      <c r="E332" t="s">
        <v>7</v>
      </c>
      <c r="F332" t="s">
        <v>13</v>
      </c>
      <c r="G332">
        <v>48517.563150000002</v>
      </c>
    </row>
    <row r="333" spans="1:7">
      <c r="A333">
        <v>52</v>
      </c>
      <c r="B333" t="s">
        <v>9</v>
      </c>
      <c r="C333">
        <v>27.36</v>
      </c>
      <c r="D333">
        <v>0</v>
      </c>
      <c r="E333" t="s">
        <v>7</v>
      </c>
      <c r="F333" t="s">
        <v>12</v>
      </c>
      <c r="G333">
        <v>24393.6224</v>
      </c>
    </row>
    <row r="334" spans="1:7">
      <c r="A334">
        <v>61</v>
      </c>
      <c r="B334" t="s">
        <v>6</v>
      </c>
      <c r="C334">
        <v>31.16</v>
      </c>
      <c r="D334">
        <v>0</v>
      </c>
      <c r="E334" t="s">
        <v>10</v>
      </c>
      <c r="F334" t="s">
        <v>12</v>
      </c>
      <c r="G334">
        <v>13429.035400000001</v>
      </c>
    </row>
    <row r="335" spans="1:7">
      <c r="A335">
        <v>56</v>
      </c>
      <c r="B335" t="s">
        <v>6</v>
      </c>
      <c r="C335">
        <v>28.785</v>
      </c>
      <c r="D335">
        <v>0</v>
      </c>
      <c r="E335" t="s">
        <v>10</v>
      </c>
      <c r="F335" t="s">
        <v>13</v>
      </c>
      <c r="G335">
        <v>11658.379150000001</v>
      </c>
    </row>
    <row r="336" spans="1:7">
      <c r="A336">
        <v>43</v>
      </c>
      <c r="B336" t="s">
        <v>6</v>
      </c>
      <c r="C336">
        <v>35.72</v>
      </c>
      <c r="D336">
        <v>2</v>
      </c>
      <c r="E336" t="s">
        <v>10</v>
      </c>
      <c r="F336" t="s">
        <v>13</v>
      </c>
      <c r="G336">
        <v>19144.576519999999</v>
      </c>
    </row>
    <row r="337" spans="1:7">
      <c r="A337">
        <v>64</v>
      </c>
      <c r="B337" t="s">
        <v>9</v>
      </c>
      <c r="C337">
        <v>34.5</v>
      </c>
      <c r="D337">
        <v>0</v>
      </c>
      <c r="E337" t="s">
        <v>10</v>
      </c>
      <c r="F337" t="s">
        <v>8</v>
      </c>
      <c r="G337">
        <v>13822.803</v>
      </c>
    </row>
    <row r="338" spans="1:7">
      <c r="A338">
        <v>60</v>
      </c>
      <c r="B338" t="s">
        <v>9</v>
      </c>
      <c r="C338">
        <v>25.74</v>
      </c>
      <c r="D338">
        <v>0</v>
      </c>
      <c r="E338" t="s">
        <v>10</v>
      </c>
      <c r="F338" t="s">
        <v>11</v>
      </c>
      <c r="G338">
        <v>12142.578600000001</v>
      </c>
    </row>
    <row r="339" spans="1:7">
      <c r="A339">
        <v>62</v>
      </c>
      <c r="B339" t="s">
        <v>9</v>
      </c>
      <c r="C339">
        <v>27.55</v>
      </c>
      <c r="D339">
        <v>1</v>
      </c>
      <c r="E339" t="s">
        <v>10</v>
      </c>
      <c r="F339" t="s">
        <v>12</v>
      </c>
      <c r="G339">
        <v>13937.666499999999</v>
      </c>
    </row>
    <row r="340" spans="1:7">
      <c r="A340">
        <v>50</v>
      </c>
      <c r="B340" t="s">
        <v>9</v>
      </c>
      <c r="C340">
        <v>32.299999999999997</v>
      </c>
      <c r="D340">
        <v>1</v>
      </c>
      <c r="E340" t="s">
        <v>7</v>
      </c>
      <c r="F340" t="s">
        <v>13</v>
      </c>
      <c r="G340">
        <v>41919.097000000002</v>
      </c>
    </row>
    <row r="341" spans="1:7">
      <c r="A341">
        <v>46</v>
      </c>
      <c r="B341" t="s">
        <v>6</v>
      </c>
      <c r="C341">
        <v>27.72</v>
      </c>
      <c r="D341">
        <v>1</v>
      </c>
      <c r="E341" t="s">
        <v>10</v>
      </c>
      <c r="F341" t="s">
        <v>11</v>
      </c>
      <c r="G341">
        <v>8232.6388000000006</v>
      </c>
    </row>
    <row r="342" spans="1:7">
      <c r="A342">
        <v>24</v>
      </c>
      <c r="B342" t="s">
        <v>6</v>
      </c>
      <c r="C342">
        <v>27.6</v>
      </c>
      <c r="D342">
        <v>0</v>
      </c>
      <c r="E342" t="s">
        <v>10</v>
      </c>
      <c r="F342" t="s">
        <v>8</v>
      </c>
      <c r="G342">
        <v>18955.220170000001</v>
      </c>
    </row>
    <row r="343" spans="1:7">
      <c r="A343">
        <v>62</v>
      </c>
      <c r="B343" t="s">
        <v>9</v>
      </c>
      <c r="C343">
        <v>30.02</v>
      </c>
      <c r="D343">
        <v>0</v>
      </c>
      <c r="E343" t="s">
        <v>10</v>
      </c>
      <c r="F343" t="s">
        <v>12</v>
      </c>
      <c r="G343">
        <v>13352.0998</v>
      </c>
    </row>
    <row r="344" spans="1:7">
      <c r="A344">
        <v>60</v>
      </c>
      <c r="B344" t="s">
        <v>6</v>
      </c>
      <c r="C344">
        <v>27.55</v>
      </c>
      <c r="D344">
        <v>0</v>
      </c>
      <c r="E344" t="s">
        <v>10</v>
      </c>
      <c r="F344" t="s">
        <v>13</v>
      </c>
      <c r="G344">
        <v>13217.094499999999</v>
      </c>
    </row>
    <row r="345" spans="1:7">
      <c r="A345">
        <v>63</v>
      </c>
      <c r="B345" t="s">
        <v>9</v>
      </c>
      <c r="C345">
        <v>36.765000000000001</v>
      </c>
      <c r="D345">
        <v>0</v>
      </c>
      <c r="E345" t="s">
        <v>10</v>
      </c>
      <c r="F345" t="s">
        <v>13</v>
      </c>
      <c r="G345">
        <v>13981.850350000001</v>
      </c>
    </row>
    <row r="346" spans="1:7">
      <c r="A346">
        <v>49</v>
      </c>
      <c r="B346" t="s">
        <v>6</v>
      </c>
      <c r="C346">
        <v>41.47</v>
      </c>
      <c r="D346">
        <v>4</v>
      </c>
      <c r="E346" t="s">
        <v>10</v>
      </c>
      <c r="F346" t="s">
        <v>11</v>
      </c>
      <c r="G346">
        <v>10977.2063</v>
      </c>
    </row>
    <row r="347" spans="1:7">
      <c r="A347">
        <v>34</v>
      </c>
      <c r="B347" t="s">
        <v>6</v>
      </c>
      <c r="C347">
        <v>29.26</v>
      </c>
      <c r="D347">
        <v>3</v>
      </c>
      <c r="E347" t="s">
        <v>10</v>
      </c>
      <c r="F347" t="s">
        <v>11</v>
      </c>
      <c r="G347">
        <v>6184.2993999999999</v>
      </c>
    </row>
    <row r="348" spans="1:7">
      <c r="A348">
        <v>33</v>
      </c>
      <c r="B348" t="s">
        <v>9</v>
      </c>
      <c r="C348">
        <v>35.75</v>
      </c>
      <c r="D348">
        <v>2</v>
      </c>
      <c r="E348" t="s">
        <v>10</v>
      </c>
      <c r="F348" t="s">
        <v>11</v>
      </c>
      <c r="G348">
        <v>4889.9994999999999</v>
      </c>
    </row>
    <row r="349" spans="1:7">
      <c r="A349">
        <v>46</v>
      </c>
      <c r="B349" t="s">
        <v>9</v>
      </c>
      <c r="C349">
        <v>33.344999999999999</v>
      </c>
      <c r="D349">
        <v>1</v>
      </c>
      <c r="E349" t="s">
        <v>10</v>
      </c>
      <c r="F349" t="s">
        <v>13</v>
      </c>
      <c r="G349">
        <v>8334.4575499999992</v>
      </c>
    </row>
    <row r="350" spans="1:7">
      <c r="A350">
        <v>36</v>
      </c>
      <c r="B350" t="s">
        <v>6</v>
      </c>
      <c r="C350">
        <v>29.92</v>
      </c>
      <c r="D350">
        <v>1</v>
      </c>
      <c r="E350" t="s">
        <v>10</v>
      </c>
      <c r="F350" t="s">
        <v>11</v>
      </c>
      <c r="G350">
        <v>5478.0367999999999</v>
      </c>
    </row>
    <row r="351" spans="1:7">
      <c r="A351">
        <v>19</v>
      </c>
      <c r="B351" t="s">
        <v>9</v>
      </c>
      <c r="C351">
        <v>27.835000000000001</v>
      </c>
      <c r="D351">
        <v>0</v>
      </c>
      <c r="E351" t="s">
        <v>10</v>
      </c>
      <c r="F351" t="s">
        <v>12</v>
      </c>
      <c r="G351">
        <v>1635.7336499999999</v>
      </c>
    </row>
    <row r="352" spans="1:7">
      <c r="A352">
        <v>57</v>
      </c>
      <c r="B352" t="s">
        <v>6</v>
      </c>
      <c r="C352">
        <v>23.18</v>
      </c>
      <c r="D352">
        <v>0</v>
      </c>
      <c r="E352" t="s">
        <v>10</v>
      </c>
      <c r="F352" t="s">
        <v>12</v>
      </c>
      <c r="G352">
        <v>11830.6072</v>
      </c>
    </row>
    <row r="353" spans="1:7">
      <c r="A353">
        <v>50</v>
      </c>
      <c r="B353" t="s">
        <v>6</v>
      </c>
      <c r="C353">
        <v>25.6</v>
      </c>
      <c r="D353">
        <v>0</v>
      </c>
      <c r="E353" t="s">
        <v>10</v>
      </c>
      <c r="F353" t="s">
        <v>8</v>
      </c>
      <c r="G353">
        <v>8932.0840000000007</v>
      </c>
    </row>
    <row r="354" spans="1:7">
      <c r="A354">
        <v>30</v>
      </c>
      <c r="B354" t="s">
        <v>6</v>
      </c>
      <c r="C354">
        <v>27.7</v>
      </c>
      <c r="D354">
        <v>0</v>
      </c>
      <c r="E354" t="s">
        <v>10</v>
      </c>
      <c r="F354" t="s">
        <v>8</v>
      </c>
      <c r="G354">
        <v>3554.203</v>
      </c>
    </row>
    <row r="355" spans="1:7">
      <c r="A355">
        <v>33</v>
      </c>
      <c r="B355" t="s">
        <v>9</v>
      </c>
      <c r="C355">
        <v>35.244999999999997</v>
      </c>
      <c r="D355">
        <v>0</v>
      </c>
      <c r="E355" t="s">
        <v>10</v>
      </c>
      <c r="F355" t="s">
        <v>13</v>
      </c>
      <c r="G355">
        <v>12404.8791</v>
      </c>
    </row>
    <row r="356" spans="1:7">
      <c r="A356">
        <v>18</v>
      </c>
      <c r="B356" t="s">
        <v>6</v>
      </c>
      <c r="C356">
        <v>38.28</v>
      </c>
      <c r="D356">
        <v>0</v>
      </c>
      <c r="E356" t="s">
        <v>10</v>
      </c>
      <c r="F356" t="s">
        <v>11</v>
      </c>
      <c r="G356">
        <v>14133.03775</v>
      </c>
    </row>
    <row r="357" spans="1:7">
      <c r="A357">
        <v>46</v>
      </c>
      <c r="B357" t="s">
        <v>9</v>
      </c>
      <c r="C357">
        <v>27.6</v>
      </c>
      <c r="D357">
        <v>0</v>
      </c>
      <c r="E357" t="s">
        <v>10</v>
      </c>
      <c r="F357" t="s">
        <v>8</v>
      </c>
      <c r="G357">
        <v>24603.04837</v>
      </c>
    </row>
    <row r="358" spans="1:7">
      <c r="A358">
        <v>46</v>
      </c>
      <c r="B358" t="s">
        <v>9</v>
      </c>
      <c r="C358">
        <v>43.89</v>
      </c>
      <c r="D358">
        <v>3</v>
      </c>
      <c r="E358" t="s">
        <v>10</v>
      </c>
      <c r="F358" t="s">
        <v>11</v>
      </c>
      <c r="G358">
        <v>8944.1151000000009</v>
      </c>
    </row>
    <row r="359" spans="1:7">
      <c r="A359">
        <v>47</v>
      </c>
      <c r="B359" t="s">
        <v>9</v>
      </c>
      <c r="C359">
        <v>29.83</v>
      </c>
      <c r="D359">
        <v>3</v>
      </c>
      <c r="E359" t="s">
        <v>10</v>
      </c>
      <c r="F359" t="s">
        <v>12</v>
      </c>
      <c r="G359">
        <v>9620.3307000000004</v>
      </c>
    </row>
    <row r="360" spans="1:7">
      <c r="A360">
        <v>23</v>
      </c>
      <c r="B360" t="s">
        <v>9</v>
      </c>
      <c r="C360">
        <v>41.91</v>
      </c>
      <c r="D360">
        <v>0</v>
      </c>
      <c r="E360" t="s">
        <v>10</v>
      </c>
      <c r="F360" t="s">
        <v>11</v>
      </c>
      <c r="G360">
        <v>1837.2819</v>
      </c>
    </row>
    <row r="361" spans="1:7">
      <c r="A361">
        <v>18</v>
      </c>
      <c r="B361" t="s">
        <v>6</v>
      </c>
      <c r="C361">
        <v>20.79</v>
      </c>
      <c r="D361">
        <v>0</v>
      </c>
      <c r="E361" t="s">
        <v>10</v>
      </c>
      <c r="F361" t="s">
        <v>11</v>
      </c>
      <c r="G361">
        <v>1607.5101</v>
      </c>
    </row>
    <row r="362" spans="1:7">
      <c r="A362">
        <v>48</v>
      </c>
      <c r="B362" t="s">
        <v>6</v>
      </c>
      <c r="C362">
        <v>32.299999999999997</v>
      </c>
      <c r="D362">
        <v>2</v>
      </c>
      <c r="E362" t="s">
        <v>10</v>
      </c>
      <c r="F362" t="s">
        <v>13</v>
      </c>
      <c r="G362">
        <v>10043.249</v>
      </c>
    </row>
    <row r="363" spans="1:7">
      <c r="A363">
        <v>35</v>
      </c>
      <c r="B363" t="s">
        <v>9</v>
      </c>
      <c r="C363">
        <v>30.5</v>
      </c>
      <c r="D363">
        <v>1</v>
      </c>
      <c r="E363" t="s">
        <v>10</v>
      </c>
      <c r="F363" t="s">
        <v>8</v>
      </c>
      <c r="G363">
        <v>4751.07</v>
      </c>
    </row>
    <row r="364" spans="1:7">
      <c r="A364">
        <v>19</v>
      </c>
      <c r="B364" t="s">
        <v>6</v>
      </c>
      <c r="C364">
        <v>21.7</v>
      </c>
      <c r="D364">
        <v>0</v>
      </c>
      <c r="E364" t="s">
        <v>7</v>
      </c>
      <c r="F364" t="s">
        <v>8</v>
      </c>
      <c r="G364">
        <v>13844.505999999999</v>
      </c>
    </row>
    <row r="365" spans="1:7">
      <c r="A365">
        <v>21</v>
      </c>
      <c r="B365" t="s">
        <v>6</v>
      </c>
      <c r="C365">
        <v>26.4</v>
      </c>
      <c r="D365">
        <v>1</v>
      </c>
      <c r="E365" t="s">
        <v>10</v>
      </c>
      <c r="F365" t="s">
        <v>8</v>
      </c>
      <c r="G365">
        <v>2597.779</v>
      </c>
    </row>
    <row r="366" spans="1:7">
      <c r="A366">
        <v>21</v>
      </c>
      <c r="B366" t="s">
        <v>6</v>
      </c>
      <c r="C366">
        <v>21.89</v>
      </c>
      <c r="D366">
        <v>2</v>
      </c>
      <c r="E366" t="s">
        <v>10</v>
      </c>
      <c r="F366" t="s">
        <v>11</v>
      </c>
      <c r="G366">
        <v>3180.5101</v>
      </c>
    </row>
    <row r="367" spans="1:7">
      <c r="A367">
        <v>49</v>
      </c>
      <c r="B367" t="s">
        <v>6</v>
      </c>
      <c r="C367">
        <v>30.78</v>
      </c>
      <c r="D367">
        <v>1</v>
      </c>
      <c r="E367" t="s">
        <v>10</v>
      </c>
      <c r="F367" t="s">
        <v>13</v>
      </c>
      <c r="G367">
        <v>9778.3472000000002</v>
      </c>
    </row>
    <row r="368" spans="1:7">
      <c r="A368">
        <v>56</v>
      </c>
      <c r="B368" t="s">
        <v>6</v>
      </c>
      <c r="C368">
        <v>32.299999999999997</v>
      </c>
      <c r="D368">
        <v>3</v>
      </c>
      <c r="E368" t="s">
        <v>10</v>
      </c>
      <c r="F368" t="s">
        <v>13</v>
      </c>
      <c r="G368">
        <v>13430.264999999999</v>
      </c>
    </row>
    <row r="369" spans="1:7">
      <c r="A369">
        <v>42</v>
      </c>
      <c r="B369" t="s">
        <v>6</v>
      </c>
      <c r="C369">
        <v>24.984999999999999</v>
      </c>
      <c r="D369">
        <v>2</v>
      </c>
      <c r="E369" t="s">
        <v>10</v>
      </c>
      <c r="F369" t="s">
        <v>12</v>
      </c>
      <c r="G369">
        <v>8017.0611500000005</v>
      </c>
    </row>
    <row r="370" spans="1:7">
      <c r="A370">
        <v>44</v>
      </c>
      <c r="B370" t="s">
        <v>9</v>
      </c>
      <c r="C370">
        <v>32.015000000000001</v>
      </c>
      <c r="D370">
        <v>2</v>
      </c>
      <c r="E370" t="s">
        <v>10</v>
      </c>
      <c r="F370" t="s">
        <v>12</v>
      </c>
      <c r="G370">
        <v>8116.2688500000004</v>
      </c>
    </row>
    <row r="371" spans="1:7">
      <c r="A371">
        <v>18</v>
      </c>
      <c r="B371" t="s">
        <v>9</v>
      </c>
      <c r="C371">
        <v>30.4</v>
      </c>
      <c r="D371">
        <v>3</v>
      </c>
      <c r="E371" t="s">
        <v>10</v>
      </c>
      <c r="F371" t="s">
        <v>13</v>
      </c>
      <c r="G371">
        <v>3481.8679999999999</v>
      </c>
    </row>
    <row r="372" spans="1:7">
      <c r="A372">
        <v>61</v>
      </c>
      <c r="B372" t="s">
        <v>6</v>
      </c>
      <c r="C372">
        <v>21.09</v>
      </c>
      <c r="D372">
        <v>0</v>
      </c>
      <c r="E372" t="s">
        <v>10</v>
      </c>
      <c r="F372" t="s">
        <v>12</v>
      </c>
      <c r="G372">
        <v>13415.0381</v>
      </c>
    </row>
    <row r="373" spans="1:7">
      <c r="A373">
        <v>57</v>
      </c>
      <c r="B373" t="s">
        <v>6</v>
      </c>
      <c r="C373">
        <v>22.23</v>
      </c>
      <c r="D373">
        <v>0</v>
      </c>
      <c r="E373" t="s">
        <v>10</v>
      </c>
      <c r="F373" t="s">
        <v>13</v>
      </c>
      <c r="G373">
        <v>12029.286700000001</v>
      </c>
    </row>
    <row r="374" spans="1:7">
      <c r="A374">
        <v>42</v>
      </c>
      <c r="B374" t="s">
        <v>6</v>
      </c>
      <c r="C374">
        <v>33.155000000000001</v>
      </c>
      <c r="D374">
        <v>1</v>
      </c>
      <c r="E374" t="s">
        <v>10</v>
      </c>
      <c r="F374" t="s">
        <v>13</v>
      </c>
      <c r="G374">
        <v>7639.4174499999999</v>
      </c>
    </row>
    <row r="375" spans="1:7">
      <c r="A375">
        <v>26</v>
      </c>
      <c r="B375" t="s">
        <v>9</v>
      </c>
      <c r="C375">
        <v>32.9</v>
      </c>
      <c r="D375">
        <v>2</v>
      </c>
      <c r="E375" t="s">
        <v>7</v>
      </c>
      <c r="F375" t="s">
        <v>8</v>
      </c>
      <c r="G375">
        <v>36085.218999999997</v>
      </c>
    </row>
    <row r="376" spans="1:7">
      <c r="A376">
        <v>20</v>
      </c>
      <c r="B376" t="s">
        <v>9</v>
      </c>
      <c r="C376">
        <v>33.33</v>
      </c>
      <c r="D376">
        <v>0</v>
      </c>
      <c r="E376" t="s">
        <v>10</v>
      </c>
      <c r="F376" t="s">
        <v>11</v>
      </c>
      <c r="G376">
        <v>1391.5287000000001</v>
      </c>
    </row>
    <row r="377" spans="1:7">
      <c r="A377">
        <v>23</v>
      </c>
      <c r="B377" t="s">
        <v>6</v>
      </c>
      <c r="C377">
        <v>28.31</v>
      </c>
      <c r="D377">
        <v>0</v>
      </c>
      <c r="E377" t="s">
        <v>7</v>
      </c>
      <c r="F377" t="s">
        <v>12</v>
      </c>
      <c r="G377">
        <v>18033.9679</v>
      </c>
    </row>
    <row r="378" spans="1:7">
      <c r="A378">
        <v>39</v>
      </c>
      <c r="B378" t="s">
        <v>6</v>
      </c>
      <c r="C378">
        <v>24.89</v>
      </c>
      <c r="D378">
        <v>3</v>
      </c>
      <c r="E378" t="s">
        <v>7</v>
      </c>
      <c r="F378" t="s">
        <v>13</v>
      </c>
      <c r="G378">
        <v>21659.930100000001</v>
      </c>
    </row>
    <row r="379" spans="1:7">
      <c r="A379">
        <v>24</v>
      </c>
      <c r="B379" t="s">
        <v>9</v>
      </c>
      <c r="C379">
        <v>40.15</v>
      </c>
      <c r="D379">
        <v>0</v>
      </c>
      <c r="E379" t="s">
        <v>7</v>
      </c>
      <c r="F379" t="s">
        <v>11</v>
      </c>
      <c r="G379">
        <v>38126.246500000001</v>
      </c>
    </row>
    <row r="380" spans="1:7">
      <c r="A380">
        <v>64</v>
      </c>
      <c r="B380" t="s">
        <v>6</v>
      </c>
      <c r="C380">
        <v>30.114999999999998</v>
      </c>
      <c r="D380">
        <v>3</v>
      </c>
      <c r="E380" t="s">
        <v>10</v>
      </c>
      <c r="F380" t="s">
        <v>12</v>
      </c>
      <c r="G380">
        <v>16455.707849999999</v>
      </c>
    </row>
    <row r="381" spans="1:7">
      <c r="A381">
        <v>62</v>
      </c>
      <c r="B381" t="s">
        <v>9</v>
      </c>
      <c r="C381">
        <v>31.46</v>
      </c>
      <c r="D381">
        <v>1</v>
      </c>
      <c r="E381" t="s">
        <v>10</v>
      </c>
      <c r="F381" t="s">
        <v>11</v>
      </c>
      <c r="G381">
        <v>27000.98473</v>
      </c>
    </row>
    <row r="382" spans="1:7">
      <c r="A382">
        <v>27</v>
      </c>
      <c r="B382" t="s">
        <v>6</v>
      </c>
      <c r="C382">
        <v>17.954999999999998</v>
      </c>
      <c r="D382">
        <v>2</v>
      </c>
      <c r="E382" t="s">
        <v>7</v>
      </c>
      <c r="F382" t="s">
        <v>13</v>
      </c>
      <c r="G382">
        <v>15006.579449999999</v>
      </c>
    </row>
    <row r="383" spans="1:7">
      <c r="A383">
        <v>55</v>
      </c>
      <c r="B383" t="s">
        <v>9</v>
      </c>
      <c r="C383">
        <v>30.684999999999999</v>
      </c>
      <c r="D383">
        <v>0</v>
      </c>
      <c r="E383" t="s">
        <v>7</v>
      </c>
      <c r="F383" t="s">
        <v>13</v>
      </c>
      <c r="G383">
        <v>42303.692150000003</v>
      </c>
    </row>
    <row r="384" spans="1:7">
      <c r="A384">
        <v>55</v>
      </c>
      <c r="B384" t="s">
        <v>9</v>
      </c>
      <c r="C384">
        <v>33</v>
      </c>
      <c r="D384">
        <v>0</v>
      </c>
      <c r="E384" t="s">
        <v>10</v>
      </c>
      <c r="F384" t="s">
        <v>11</v>
      </c>
      <c r="G384">
        <v>20781.48892</v>
      </c>
    </row>
    <row r="385" spans="1:7">
      <c r="A385">
        <v>35</v>
      </c>
      <c r="B385" t="s">
        <v>6</v>
      </c>
      <c r="C385">
        <v>43.34</v>
      </c>
      <c r="D385">
        <v>2</v>
      </c>
      <c r="E385" t="s">
        <v>10</v>
      </c>
      <c r="F385" t="s">
        <v>11</v>
      </c>
      <c r="G385">
        <v>5846.9175999999998</v>
      </c>
    </row>
    <row r="386" spans="1:7">
      <c r="A386">
        <v>44</v>
      </c>
      <c r="B386" t="s">
        <v>9</v>
      </c>
      <c r="C386">
        <v>22.135000000000002</v>
      </c>
      <c r="D386">
        <v>2</v>
      </c>
      <c r="E386" t="s">
        <v>10</v>
      </c>
      <c r="F386" t="s">
        <v>13</v>
      </c>
      <c r="G386">
        <v>8302.5356499999998</v>
      </c>
    </row>
    <row r="387" spans="1:7">
      <c r="A387">
        <v>19</v>
      </c>
      <c r="B387" t="s">
        <v>9</v>
      </c>
      <c r="C387">
        <v>34.4</v>
      </c>
      <c r="D387">
        <v>0</v>
      </c>
      <c r="E387" t="s">
        <v>10</v>
      </c>
      <c r="F387" t="s">
        <v>8</v>
      </c>
      <c r="G387">
        <v>1261.8589999999999</v>
      </c>
    </row>
    <row r="388" spans="1:7">
      <c r="A388">
        <v>58</v>
      </c>
      <c r="B388" t="s">
        <v>6</v>
      </c>
      <c r="C388">
        <v>39.049999999999997</v>
      </c>
      <c r="D388">
        <v>0</v>
      </c>
      <c r="E388" t="s">
        <v>10</v>
      </c>
      <c r="F388" t="s">
        <v>11</v>
      </c>
      <c r="G388">
        <v>11856.4115</v>
      </c>
    </row>
    <row r="389" spans="1:7">
      <c r="A389">
        <v>50</v>
      </c>
      <c r="B389" t="s">
        <v>9</v>
      </c>
      <c r="C389">
        <v>25.364999999999998</v>
      </c>
      <c r="D389">
        <v>2</v>
      </c>
      <c r="E389" t="s">
        <v>10</v>
      </c>
      <c r="F389" t="s">
        <v>12</v>
      </c>
      <c r="G389">
        <v>30284.642940000002</v>
      </c>
    </row>
    <row r="390" spans="1:7">
      <c r="A390">
        <v>26</v>
      </c>
      <c r="B390" t="s">
        <v>6</v>
      </c>
      <c r="C390">
        <v>22.61</v>
      </c>
      <c r="D390">
        <v>0</v>
      </c>
      <c r="E390" t="s">
        <v>10</v>
      </c>
      <c r="F390" t="s">
        <v>12</v>
      </c>
      <c r="G390">
        <v>3176.8159000000001</v>
      </c>
    </row>
    <row r="391" spans="1:7">
      <c r="A391">
        <v>24</v>
      </c>
      <c r="B391" t="s">
        <v>6</v>
      </c>
      <c r="C391">
        <v>30.21</v>
      </c>
      <c r="D391">
        <v>3</v>
      </c>
      <c r="E391" t="s">
        <v>10</v>
      </c>
      <c r="F391" t="s">
        <v>12</v>
      </c>
      <c r="G391">
        <v>4618.0798999999997</v>
      </c>
    </row>
    <row r="392" spans="1:7">
      <c r="A392">
        <v>48</v>
      </c>
      <c r="B392" t="s">
        <v>9</v>
      </c>
      <c r="C392">
        <v>35.625</v>
      </c>
      <c r="D392">
        <v>4</v>
      </c>
      <c r="E392" t="s">
        <v>10</v>
      </c>
      <c r="F392" t="s">
        <v>13</v>
      </c>
      <c r="G392">
        <v>10736.87075</v>
      </c>
    </row>
    <row r="393" spans="1:7">
      <c r="A393">
        <v>19</v>
      </c>
      <c r="B393" t="s">
        <v>6</v>
      </c>
      <c r="C393">
        <v>37.43</v>
      </c>
      <c r="D393">
        <v>0</v>
      </c>
      <c r="E393" t="s">
        <v>10</v>
      </c>
      <c r="F393" t="s">
        <v>12</v>
      </c>
      <c r="G393">
        <v>2138.0707000000002</v>
      </c>
    </row>
    <row r="394" spans="1:7">
      <c r="A394">
        <v>48</v>
      </c>
      <c r="B394" t="s">
        <v>9</v>
      </c>
      <c r="C394">
        <v>31.445</v>
      </c>
      <c r="D394">
        <v>1</v>
      </c>
      <c r="E394" t="s">
        <v>10</v>
      </c>
      <c r="F394" t="s">
        <v>13</v>
      </c>
      <c r="G394">
        <v>8964.0605500000001</v>
      </c>
    </row>
    <row r="395" spans="1:7">
      <c r="A395">
        <v>49</v>
      </c>
      <c r="B395" t="s">
        <v>9</v>
      </c>
      <c r="C395">
        <v>31.35</v>
      </c>
      <c r="D395">
        <v>1</v>
      </c>
      <c r="E395" t="s">
        <v>10</v>
      </c>
      <c r="F395" t="s">
        <v>13</v>
      </c>
      <c r="G395">
        <v>9290.1394999999993</v>
      </c>
    </row>
    <row r="396" spans="1:7">
      <c r="A396">
        <v>46</v>
      </c>
      <c r="B396" t="s">
        <v>6</v>
      </c>
      <c r="C396">
        <v>32.299999999999997</v>
      </c>
      <c r="D396">
        <v>2</v>
      </c>
      <c r="E396" t="s">
        <v>10</v>
      </c>
      <c r="F396" t="s">
        <v>13</v>
      </c>
      <c r="G396">
        <v>9411.0049999999992</v>
      </c>
    </row>
    <row r="397" spans="1:7">
      <c r="A397">
        <v>46</v>
      </c>
      <c r="B397" t="s">
        <v>9</v>
      </c>
      <c r="C397">
        <v>19.855</v>
      </c>
      <c r="D397">
        <v>0</v>
      </c>
      <c r="E397" t="s">
        <v>10</v>
      </c>
      <c r="F397" t="s">
        <v>12</v>
      </c>
      <c r="G397">
        <v>7526.7064499999997</v>
      </c>
    </row>
    <row r="398" spans="1:7">
      <c r="A398">
        <v>43</v>
      </c>
      <c r="B398" t="s">
        <v>6</v>
      </c>
      <c r="C398">
        <v>34.4</v>
      </c>
      <c r="D398">
        <v>3</v>
      </c>
      <c r="E398" t="s">
        <v>10</v>
      </c>
      <c r="F398" t="s">
        <v>8</v>
      </c>
      <c r="G398">
        <v>8522.0030000000006</v>
      </c>
    </row>
    <row r="399" spans="1:7">
      <c r="A399">
        <v>21</v>
      </c>
      <c r="B399" t="s">
        <v>9</v>
      </c>
      <c r="C399">
        <v>31.02</v>
      </c>
      <c r="D399">
        <v>0</v>
      </c>
      <c r="E399" t="s">
        <v>10</v>
      </c>
      <c r="F399" t="s">
        <v>11</v>
      </c>
      <c r="G399">
        <v>16586.49771</v>
      </c>
    </row>
    <row r="400" spans="1:7">
      <c r="A400">
        <v>64</v>
      </c>
      <c r="B400" t="s">
        <v>9</v>
      </c>
      <c r="C400">
        <v>25.6</v>
      </c>
      <c r="D400">
        <v>2</v>
      </c>
      <c r="E400" t="s">
        <v>10</v>
      </c>
      <c r="F400" t="s">
        <v>8</v>
      </c>
      <c r="G400">
        <v>14988.432000000001</v>
      </c>
    </row>
    <row r="401" spans="1:7">
      <c r="A401">
        <v>18</v>
      </c>
      <c r="B401" t="s">
        <v>6</v>
      </c>
      <c r="C401">
        <v>38.17</v>
      </c>
      <c r="D401">
        <v>0</v>
      </c>
      <c r="E401" t="s">
        <v>10</v>
      </c>
      <c r="F401" t="s">
        <v>11</v>
      </c>
      <c r="G401">
        <v>1631.6683</v>
      </c>
    </row>
    <row r="402" spans="1:7">
      <c r="A402">
        <v>51</v>
      </c>
      <c r="B402" t="s">
        <v>6</v>
      </c>
      <c r="C402">
        <v>20.6</v>
      </c>
      <c r="D402">
        <v>0</v>
      </c>
      <c r="E402" t="s">
        <v>10</v>
      </c>
      <c r="F402" t="s">
        <v>8</v>
      </c>
      <c r="G402">
        <v>9264.7970000000005</v>
      </c>
    </row>
    <row r="403" spans="1:7">
      <c r="A403">
        <v>47</v>
      </c>
      <c r="B403" t="s">
        <v>9</v>
      </c>
      <c r="C403">
        <v>47.52</v>
      </c>
      <c r="D403">
        <v>1</v>
      </c>
      <c r="E403" t="s">
        <v>10</v>
      </c>
      <c r="F403" t="s">
        <v>11</v>
      </c>
      <c r="G403">
        <v>8083.9197999999997</v>
      </c>
    </row>
    <row r="404" spans="1:7">
      <c r="A404">
        <v>64</v>
      </c>
      <c r="B404" t="s">
        <v>6</v>
      </c>
      <c r="C404">
        <v>32.965000000000003</v>
      </c>
      <c r="D404">
        <v>0</v>
      </c>
      <c r="E404" t="s">
        <v>10</v>
      </c>
      <c r="F404" t="s">
        <v>12</v>
      </c>
      <c r="G404">
        <v>14692.66935</v>
      </c>
    </row>
    <row r="405" spans="1:7">
      <c r="A405">
        <v>49</v>
      </c>
      <c r="B405" t="s">
        <v>9</v>
      </c>
      <c r="C405">
        <v>32.299999999999997</v>
      </c>
      <c r="D405">
        <v>3</v>
      </c>
      <c r="E405" t="s">
        <v>10</v>
      </c>
      <c r="F405" t="s">
        <v>12</v>
      </c>
      <c r="G405">
        <v>10269.459999999999</v>
      </c>
    </row>
    <row r="406" spans="1:7">
      <c r="A406">
        <v>31</v>
      </c>
      <c r="B406" t="s">
        <v>9</v>
      </c>
      <c r="C406">
        <v>20.399999999999999</v>
      </c>
      <c r="D406">
        <v>0</v>
      </c>
      <c r="E406" t="s">
        <v>10</v>
      </c>
      <c r="F406" t="s">
        <v>8</v>
      </c>
      <c r="G406">
        <v>3260.1990000000001</v>
      </c>
    </row>
    <row r="407" spans="1:7">
      <c r="A407">
        <v>52</v>
      </c>
      <c r="B407" t="s">
        <v>6</v>
      </c>
      <c r="C407">
        <v>38.380000000000003</v>
      </c>
      <c r="D407">
        <v>2</v>
      </c>
      <c r="E407" t="s">
        <v>10</v>
      </c>
      <c r="F407" t="s">
        <v>13</v>
      </c>
      <c r="G407">
        <v>11396.9002</v>
      </c>
    </row>
    <row r="408" spans="1:7">
      <c r="A408">
        <v>33</v>
      </c>
      <c r="B408" t="s">
        <v>6</v>
      </c>
      <c r="C408">
        <v>24.31</v>
      </c>
      <c r="D408">
        <v>0</v>
      </c>
      <c r="E408" t="s">
        <v>10</v>
      </c>
      <c r="F408" t="s">
        <v>11</v>
      </c>
      <c r="G408">
        <v>4185.0978999999998</v>
      </c>
    </row>
    <row r="409" spans="1:7">
      <c r="A409">
        <v>47</v>
      </c>
      <c r="B409" t="s">
        <v>6</v>
      </c>
      <c r="C409">
        <v>23.6</v>
      </c>
      <c r="D409">
        <v>1</v>
      </c>
      <c r="E409" t="s">
        <v>10</v>
      </c>
      <c r="F409" t="s">
        <v>8</v>
      </c>
      <c r="G409">
        <v>8539.6710000000003</v>
      </c>
    </row>
    <row r="410" spans="1:7">
      <c r="A410">
        <v>38</v>
      </c>
      <c r="B410" t="s">
        <v>9</v>
      </c>
      <c r="C410">
        <v>21.12</v>
      </c>
      <c r="D410">
        <v>3</v>
      </c>
      <c r="E410" t="s">
        <v>10</v>
      </c>
      <c r="F410" t="s">
        <v>11</v>
      </c>
      <c r="G410">
        <v>6652.5288</v>
      </c>
    </row>
    <row r="411" spans="1:7">
      <c r="A411">
        <v>32</v>
      </c>
      <c r="B411" t="s">
        <v>9</v>
      </c>
      <c r="C411">
        <v>30.03</v>
      </c>
      <c r="D411">
        <v>1</v>
      </c>
      <c r="E411" t="s">
        <v>10</v>
      </c>
      <c r="F411" t="s">
        <v>11</v>
      </c>
      <c r="G411">
        <v>4074.4537</v>
      </c>
    </row>
    <row r="412" spans="1:7">
      <c r="A412">
        <v>19</v>
      </c>
      <c r="B412" t="s">
        <v>9</v>
      </c>
      <c r="C412">
        <v>17.48</v>
      </c>
      <c r="D412">
        <v>0</v>
      </c>
      <c r="E412" t="s">
        <v>10</v>
      </c>
      <c r="F412" t="s">
        <v>12</v>
      </c>
      <c r="G412">
        <v>1621.3402000000001</v>
      </c>
    </row>
    <row r="413" spans="1:7">
      <c r="A413">
        <v>44</v>
      </c>
      <c r="B413" t="s">
        <v>6</v>
      </c>
      <c r="C413">
        <v>20.234999999999999</v>
      </c>
      <c r="D413">
        <v>1</v>
      </c>
      <c r="E413" t="s">
        <v>7</v>
      </c>
      <c r="F413" t="s">
        <v>13</v>
      </c>
      <c r="G413">
        <v>19594.809649999999</v>
      </c>
    </row>
    <row r="414" spans="1:7">
      <c r="A414">
        <v>26</v>
      </c>
      <c r="B414" t="s">
        <v>6</v>
      </c>
      <c r="C414">
        <v>17.195</v>
      </c>
      <c r="D414">
        <v>2</v>
      </c>
      <c r="E414" t="s">
        <v>7</v>
      </c>
      <c r="F414" t="s">
        <v>13</v>
      </c>
      <c r="G414">
        <v>14455.644050000001</v>
      </c>
    </row>
    <row r="415" spans="1:7">
      <c r="A415">
        <v>25</v>
      </c>
      <c r="B415" t="s">
        <v>9</v>
      </c>
      <c r="C415">
        <v>23.9</v>
      </c>
      <c r="D415">
        <v>5</v>
      </c>
      <c r="E415" t="s">
        <v>10</v>
      </c>
      <c r="F415" t="s">
        <v>8</v>
      </c>
      <c r="G415">
        <v>5080.0959999999995</v>
      </c>
    </row>
    <row r="416" spans="1:7">
      <c r="A416">
        <v>19</v>
      </c>
      <c r="B416" t="s">
        <v>6</v>
      </c>
      <c r="C416">
        <v>35.15</v>
      </c>
      <c r="D416">
        <v>0</v>
      </c>
      <c r="E416" t="s">
        <v>10</v>
      </c>
      <c r="F416" t="s">
        <v>12</v>
      </c>
      <c r="G416">
        <v>2134.9014999999999</v>
      </c>
    </row>
    <row r="417" spans="1:7">
      <c r="A417">
        <v>43</v>
      </c>
      <c r="B417" t="s">
        <v>6</v>
      </c>
      <c r="C417">
        <v>35.64</v>
      </c>
      <c r="D417">
        <v>1</v>
      </c>
      <c r="E417" t="s">
        <v>10</v>
      </c>
      <c r="F417" t="s">
        <v>11</v>
      </c>
      <c r="G417">
        <v>7345.7266</v>
      </c>
    </row>
    <row r="418" spans="1:7">
      <c r="A418">
        <v>52</v>
      </c>
      <c r="B418" t="s">
        <v>9</v>
      </c>
      <c r="C418">
        <v>34.1</v>
      </c>
      <c r="D418">
        <v>0</v>
      </c>
      <c r="E418" t="s">
        <v>10</v>
      </c>
      <c r="F418" t="s">
        <v>11</v>
      </c>
      <c r="G418">
        <v>9140.9509999999991</v>
      </c>
    </row>
    <row r="419" spans="1:7">
      <c r="A419">
        <v>36</v>
      </c>
      <c r="B419" t="s">
        <v>6</v>
      </c>
      <c r="C419">
        <v>22.6</v>
      </c>
      <c r="D419">
        <v>2</v>
      </c>
      <c r="E419" t="s">
        <v>7</v>
      </c>
      <c r="F419" t="s">
        <v>8</v>
      </c>
      <c r="G419">
        <v>18608.261999999999</v>
      </c>
    </row>
    <row r="420" spans="1:7">
      <c r="A420">
        <v>64</v>
      </c>
      <c r="B420" t="s">
        <v>9</v>
      </c>
      <c r="C420">
        <v>39.159999999999997</v>
      </c>
      <c r="D420">
        <v>1</v>
      </c>
      <c r="E420" t="s">
        <v>10</v>
      </c>
      <c r="F420" t="s">
        <v>11</v>
      </c>
      <c r="G420">
        <v>14418.2804</v>
      </c>
    </row>
    <row r="421" spans="1:7">
      <c r="A421">
        <v>63</v>
      </c>
      <c r="B421" t="s">
        <v>6</v>
      </c>
      <c r="C421">
        <v>26.98</v>
      </c>
      <c r="D421">
        <v>0</v>
      </c>
      <c r="E421" t="s">
        <v>7</v>
      </c>
      <c r="F421" t="s">
        <v>12</v>
      </c>
      <c r="G421">
        <v>28950.4692</v>
      </c>
    </row>
    <row r="422" spans="1:7">
      <c r="A422">
        <v>64</v>
      </c>
      <c r="B422" t="s">
        <v>9</v>
      </c>
      <c r="C422">
        <v>33.880000000000003</v>
      </c>
      <c r="D422">
        <v>0</v>
      </c>
      <c r="E422" t="s">
        <v>7</v>
      </c>
      <c r="F422" t="s">
        <v>11</v>
      </c>
      <c r="G422">
        <v>46889.261200000001</v>
      </c>
    </row>
    <row r="423" spans="1:7">
      <c r="A423">
        <v>61</v>
      </c>
      <c r="B423" t="s">
        <v>9</v>
      </c>
      <c r="C423">
        <v>35.86</v>
      </c>
      <c r="D423">
        <v>0</v>
      </c>
      <c r="E423" t="s">
        <v>7</v>
      </c>
      <c r="F423" t="s">
        <v>11</v>
      </c>
      <c r="G423">
        <v>46599.108399999997</v>
      </c>
    </row>
    <row r="424" spans="1:7">
      <c r="A424">
        <v>40</v>
      </c>
      <c r="B424" t="s">
        <v>9</v>
      </c>
      <c r="C424">
        <v>32.774999999999999</v>
      </c>
      <c r="D424">
        <v>1</v>
      </c>
      <c r="E424" t="s">
        <v>7</v>
      </c>
      <c r="F424" t="s">
        <v>13</v>
      </c>
      <c r="G424">
        <v>39125.332249999999</v>
      </c>
    </row>
    <row r="425" spans="1:7">
      <c r="A425">
        <v>25</v>
      </c>
      <c r="B425" t="s">
        <v>9</v>
      </c>
      <c r="C425">
        <v>30.59</v>
      </c>
      <c r="D425">
        <v>0</v>
      </c>
      <c r="E425" t="s">
        <v>10</v>
      </c>
      <c r="F425" t="s">
        <v>13</v>
      </c>
      <c r="G425">
        <v>2727.3951000000002</v>
      </c>
    </row>
    <row r="426" spans="1:7">
      <c r="A426">
        <v>48</v>
      </c>
      <c r="B426" t="s">
        <v>9</v>
      </c>
      <c r="C426">
        <v>30.2</v>
      </c>
      <c r="D426">
        <v>2</v>
      </c>
      <c r="E426" t="s">
        <v>10</v>
      </c>
      <c r="F426" t="s">
        <v>8</v>
      </c>
      <c r="G426">
        <v>8968.33</v>
      </c>
    </row>
    <row r="427" spans="1:7">
      <c r="A427">
        <v>45</v>
      </c>
      <c r="B427" t="s">
        <v>9</v>
      </c>
      <c r="C427">
        <v>24.31</v>
      </c>
      <c r="D427">
        <v>5</v>
      </c>
      <c r="E427" t="s">
        <v>10</v>
      </c>
      <c r="F427" t="s">
        <v>11</v>
      </c>
      <c r="G427">
        <v>9788.8659000000007</v>
      </c>
    </row>
    <row r="428" spans="1:7">
      <c r="A428">
        <v>38</v>
      </c>
      <c r="B428" t="s">
        <v>6</v>
      </c>
      <c r="C428">
        <v>27.265000000000001</v>
      </c>
      <c r="D428">
        <v>1</v>
      </c>
      <c r="E428" t="s">
        <v>10</v>
      </c>
      <c r="F428" t="s">
        <v>13</v>
      </c>
      <c r="G428">
        <v>6555.07035</v>
      </c>
    </row>
    <row r="429" spans="1:7">
      <c r="A429">
        <v>18</v>
      </c>
      <c r="B429" t="s">
        <v>6</v>
      </c>
      <c r="C429">
        <v>29.164999999999999</v>
      </c>
      <c r="D429">
        <v>0</v>
      </c>
      <c r="E429" t="s">
        <v>10</v>
      </c>
      <c r="F429" t="s">
        <v>13</v>
      </c>
      <c r="G429">
        <v>7323.7348190000002</v>
      </c>
    </row>
    <row r="430" spans="1:7">
      <c r="A430">
        <v>21</v>
      </c>
      <c r="B430" t="s">
        <v>6</v>
      </c>
      <c r="C430">
        <v>16.815000000000001</v>
      </c>
      <c r="D430">
        <v>1</v>
      </c>
      <c r="E430" t="s">
        <v>10</v>
      </c>
      <c r="F430" t="s">
        <v>13</v>
      </c>
      <c r="G430">
        <v>3167.4558499999998</v>
      </c>
    </row>
    <row r="431" spans="1:7">
      <c r="A431">
        <v>27</v>
      </c>
      <c r="B431" t="s">
        <v>6</v>
      </c>
      <c r="C431">
        <v>30.4</v>
      </c>
      <c r="D431">
        <v>3</v>
      </c>
      <c r="E431" t="s">
        <v>10</v>
      </c>
      <c r="F431" t="s">
        <v>12</v>
      </c>
      <c r="G431">
        <v>18804.752400000001</v>
      </c>
    </row>
    <row r="432" spans="1:7">
      <c r="A432">
        <v>19</v>
      </c>
      <c r="B432" t="s">
        <v>9</v>
      </c>
      <c r="C432">
        <v>33.1</v>
      </c>
      <c r="D432">
        <v>0</v>
      </c>
      <c r="E432" t="s">
        <v>10</v>
      </c>
      <c r="F432" t="s">
        <v>8</v>
      </c>
      <c r="G432">
        <v>23082.955330000001</v>
      </c>
    </row>
    <row r="433" spans="1:7">
      <c r="A433">
        <v>29</v>
      </c>
      <c r="B433" t="s">
        <v>6</v>
      </c>
      <c r="C433">
        <v>20.234999999999999</v>
      </c>
      <c r="D433">
        <v>2</v>
      </c>
      <c r="E433" t="s">
        <v>10</v>
      </c>
      <c r="F433" t="s">
        <v>12</v>
      </c>
      <c r="G433">
        <v>4906.4096499999996</v>
      </c>
    </row>
    <row r="434" spans="1:7">
      <c r="A434">
        <v>42</v>
      </c>
      <c r="B434" t="s">
        <v>9</v>
      </c>
      <c r="C434">
        <v>26.9</v>
      </c>
      <c r="D434">
        <v>0</v>
      </c>
      <c r="E434" t="s">
        <v>10</v>
      </c>
      <c r="F434" t="s">
        <v>8</v>
      </c>
      <c r="G434">
        <v>5969.723</v>
      </c>
    </row>
    <row r="435" spans="1:7">
      <c r="A435">
        <v>60</v>
      </c>
      <c r="B435" t="s">
        <v>6</v>
      </c>
      <c r="C435">
        <v>30.5</v>
      </c>
      <c r="D435">
        <v>0</v>
      </c>
      <c r="E435" t="s">
        <v>10</v>
      </c>
      <c r="F435" t="s">
        <v>8</v>
      </c>
      <c r="G435">
        <v>12638.195</v>
      </c>
    </row>
    <row r="436" spans="1:7">
      <c r="A436">
        <v>31</v>
      </c>
      <c r="B436" t="s">
        <v>9</v>
      </c>
      <c r="C436">
        <v>28.594999999999999</v>
      </c>
      <c r="D436">
        <v>1</v>
      </c>
      <c r="E436" t="s">
        <v>10</v>
      </c>
      <c r="F436" t="s">
        <v>12</v>
      </c>
      <c r="G436">
        <v>4243.5900499999998</v>
      </c>
    </row>
    <row r="437" spans="1:7">
      <c r="A437">
        <v>60</v>
      </c>
      <c r="B437" t="s">
        <v>9</v>
      </c>
      <c r="C437">
        <v>33.11</v>
      </c>
      <c r="D437">
        <v>3</v>
      </c>
      <c r="E437" t="s">
        <v>10</v>
      </c>
      <c r="F437" t="s">
        <v>11</v>
      </c>
      <c r="G437">
        <v>13919.822899999999</v>
      </c>
    </row>
    <row r="438" spans="1:7">
      <c r="A438">
        <v>22</v>
      </c>
      <c r="B438" t="s">
        <v>9</v>
      </c>
      <c r="C438">
        <v>31.73</v>
      </c>
      <c r="D438">
        <v>0</v>
      </c>
      <c r="E438" t="s">
        <v>10</v>
      </c>
      <c r="F438" t="s">
        <v>13</v>
      </c>
      <c r="G438">
        <v>2254.7966999999999</v>
      </c>
    </row>
    <row r="439" spans="1:7">
      <c r="A439">
        <v>35</v>
      </c>
      <c r="B439" t="s">
        <v>9</v>
      </c>
      <c r="C439">
        <v>28.9</v>
      </c>
      <c r="D439">
        <v>3</v>
      </c>
      <c r="E439" t="s">
        <v>10</v>
      </c>
      <c r="F439" t="s">
        <v>8</v>
      </c>
      <c r="G439">
        <v>5926.8459999999995</v>
      </c>
    </row>
    <row r="440" spans="1:7">
      <c r="A440">
        <v>52</v>
      </c>
      <c r="B440" t="s">
        <v>6</v>
      </c>
      <c r="C440">
        <v>46.75</v>
      </c>
      <c r="D440">
        <v>5</v>
      </c>
      <c r="E440" t="s">
        <v>10</v>
      </c>
      <c r="F440" t="s">
        <v>11</v>
      </c>
      <c r="G440">
        <v>12592.5345</v>
      </c>
    </row>
    <row r="441" spans="1:7">
      <c r="A441">
        <v>26</v>
      </c>
      <c r="B441" t="s">
        <v>9</v>
      </c>
      <c r="C441">
        <v>29.45</v>
      </c>
      <c r="D441">
        <v>0</v>
      </c>
      <c r="E441" t="s">
        <v>10</v>
      </c>
      <c r="F441" t="s">
        <v>13</v>
      </c>
      <c r="G441">
        <v>2897.3235</v>
      </c>
    </row>
    <row r="442" spans="1:7">
      <c r="A442">
        <v>31</v>
      </c>
      <c r="B442" t="s">
        <v>6</v>
      </c>
      <c r="C442">
        <v>32.68</v>
      </c>
      <c r="D442">
        <v>1</v>
      </c>
      <c r="E442" t="s">
        <v>10</v>
      </c>
      <c r="F442" t="s">
        <v>12</v>
      </c>
      <c r="G442">
        <v>4738.2682000000004</v>
      </c>
    </row>
    <row r="443" spans="1:7">
      <c r="A443">
        <v>33</v>
      </c>
      <c r="B443" t="s">
        <v>6</v>
      </c>
      <c r="C443">
        <v>33.5</v>
      </c>
      <c r="D443">
        <v>0</v>
      </c>
      <c r="E443" t="s">
        <v>7</v>
      </c>
      <c r="F443" t="s">
        <v>8</v>
      </c>
      <c r="G443">
        <v>37079.372000000003</v>
      </c>
    </row>
    <row r="444" spans="1:7">
      <c r="A444">
        <v>18</v>
      </c>
      <c r="B444" t="s">
        <v>9</v>
      </c>
      <c r="C444">
        <v>43.01</v>
      </c>
      <c r="D444">
        <v>0</v>
      </c>
      <c r="E444" t="s">
        <v>10</v>
      </c>
      <c r="F444" t="s">
        <v>11</v>
      </c>
      <c r="G444">
        <v>1149.3959</v>
      </c>
    </row>
    <row r="445" spans="1:7">
      <c r="A445">
        <v>59</v>
      </c>
      <c r="B445" t="s">
        <v>6</v>
      </c>
      <c r="C445">
        <v>36.520000000000003</v>
      </c>
      <c r="D445">
        <v>1</v>
      </c>
      <c r="E445" t="s">
        <v>10</v>
      </c>
      <c r="F445" t="s">
        <v>11</v>
      </c>
      <c r="G445">
        <v>28287.897659999999</v>
      </c>
    </row>
    <row r="446" spans="1:7">
      <c r="A446">
        <v>56</v>
      </c>
      <c r="B446" t="s">
        <v>9</v>
      </c>
      <c r="C446">
        <v>26.695</v>
      </c>
      <c r="D446">
        <v>1</v>
      </c>
      <c r="E446" t="s">
        <v>7</v>
      </c>
      <c r="F446" t="s">
        <v>12</v>
      </c>
      <c r="G446">
        <v>26109.32905</v>
      </c>
    </row>
    <row r="447" spans="1:7">
      <c r="A447">
        <v>45</v>
      </c>
      <c r="B447" t="s">
        <v>6</v>
      </c>
      <c r="C447">
        <v>33.1</v>
      </c>
      <c r="D447">
        <v>0</v>
      </c>
      <c r="E447" t="s">
        <v>10</v>
      </c>
      <c r="F447" t="s">
        <v>8</v>
      </c>
      <c r="G447">
        <v>7345.0839999999998</v>
      </c>
    </row>
    <row r="448" spans="1:7">
      <c r="A448">
        <v>60</v>
      </c>
      <c r="B448" t="s">
        <v>9</v>
      </c>
      <c r="C448">
        <v>29.64</v>
      </c>
      <c r="D448">
        <v>0</v>
      </c>
      <c r="E448" t="s">
        <v>10</v>
      </c>
      <c r="F448" t="s">
        <v>13</v>
      </c>
      <c r="G448">
        <v>12730.999599999999</v>
      </c>
    </row>
    <row r="449" spans="1:7">
      <c r="A449">
        <v>56</v>
      </c>
      <c r="B449" t="s">
        <v>6</v>
      </c>
      <c r="C449">
        <v>25.65</v>
      </c>
      <c r="D449">
        <v>0</v>
      </c>
      <c r="E449" t="s">
        <v>10</v>
      </c>
      <c r="F449" t="s">
        <v>12</v>
      </c>
      <c r="G449">
        <v>11454.021500000001</v>
      </c>
    </row>
    <row r="450" spans="1:7">
      <c r="A450">
        <v>40</v>
      </c>
      <c r="B450" t="s">
        <v>6</v>
      </c>
      <c r="C450">
        <v>29.6</v>
      </c>
      <c r="D450">
        <v>0</v>
      </c>
      <c r="E450" t="s">
        <v>10</v>
      </c>
      <c r="F450" t="s">
        <v>8</v>
      </c>
      <c r="G450">
        <v>5910.9440000000004</v>
      </c>
    </row>
    <row r="451" spans="1:7">
      <c r="A451">
        <v>35</v>
      </c>
      <c r="B451" t="s">
        <v>9</v>
      </c>
      <c r="C451">
        <v>38.6</v>
      </c>
      <c r="D451">
        <v>1</v>
      </c>
      <c r="E451" t="s">
        <v>10</v>
      </c>
      <c r="F451" t="s">
        <v>8</v>
      </c>
      <c r="G451">
        <v>4762.3289999999997</v>
      </c>
    </row>
    <row r="452" spans="1:7">
      <c r="A452">
        <v>39</v>
      </c>
      <c r="B452" t="s">
        <v>9</v>
      </c>
      <c r="C452">
        <v>29.6</v>
      </c>
      <c r="D452">
        <v>4</v>
      </c>
      <c r="E452" t="s">
        <v>10</v>
      </c>
      <c r="F452" t="s">
        <v>8</v>
      </c>
      <c r="G452">
        <v>7512.2669999999998</v>
      </c>
    </row>
    <row r="453" spans="1:7">
      <c r="A453">
        <v>30</v>
      </c>
      <c r="B453" t="s">
        <v>9</v>
      </c>
      <c r="C453">
        <v>24.13</v>
      </c>
      <c r="D453">
        <v>1</v>
      </c>
      <c r="E453" t="s">
        <v>10</v>
      </c>
      <c r="F453" t="s">
        <v>12</v>
      </c>
      <c r="G453">
        <v>4032.2406999999998</v>
      </c>
    </row>
    <row r="454" spans="1:7">
      <c r="A454">
        <v>24</v>
      </c>
      <c r="B454" t="s">
        <v>9</v>
      </c>
      <c r="C454">
        <v>23.4</v>
      </c>
      <c r="D454">
        <v>0</v>
      </c>
      <c r="E454" t="s">
        <v>10</v>
      </c>
      <c r="F454" t="s">
        <v>8</v>
      </c>
      <c r="G454">
        <v>1969.614</v>
      </c>
    </row>
    <row r="455" spans="1:7">
      <c r="A455">
        <v>20</v>
      </c>
      <c r="B455" t="s">
        <v>9</v>
      </c>
      <c r="C455">
        <v>29.734999999999999</v>
      </c>
      <c r="D455">
        <v>0</v>
      </c>
      <c r="E455" t="s">
        <v>10</v>
      </c>
      <c r="F455" t="s">
        <v>12</v>
      </c>
      <c r="G455">
        <v>1769.5316499999999</v>
      </c>
    </row>
    <row r="456" spans="1:7">
      <c r="A456">
        <v>32</v>
      </c>
      <c r="B456" t="s">
        <v>9</v>
      </c>
      <c r="C456">
        <v>46.53</v>
      </c>
      <c r="D456">
        <v>2</v>
      </c>
      <c r="E456" t="s">
        <v>10</v>
      </c>
      <c r="F456" t="s">
        <v>11</v>
      </c>
      <c r="G456">
        <v>4686.3887000000004</v>
      </c>
    </row>
    <row r="457" spans="1:7">
      <c r="A457">
        <v>59</v>
      </c>
      <c r="B457" t="s">
        <v>9</v>
      </c>
      <c r="C457">
        <v>37.4</v>
      </c>
      <c r="D457">
        <v>0</v>
      </c>
      <c r="E457" t="s">
        <v>10</v>
      </c>
      <c r="F457" t="s">
        <v>8</v>
      </c>
      <c r="G457">
        <v>21797.000400000001</v>
      </c>
    </row>
    <row r="458" spans="1:7">
      <c r="A458">
        <v>55</v>
      </c>
      <c r="B458" t="s">
        <v>6</v>
      </c>
      <c r="C458">
        <v>30.14</v>
      </c>
      <c r="D458">
        <v>2</v>
      </c>
      <c r="E458" t="s">
        <v>10</v>
      </c>
      <c r="F458" t="s">
        <v>11</v>
      </c>
      <c r="G458">
        <v>11881.9696</v>
      </c>
    </row>
    <row r="459" spans="1:7">
      <c r="A459">
        <v>57</v>
      </c>
      <c r="B459" t="s">
        <v>6</v>
      </c>
      <c r="C459">
        <v>30.495000000000001</v>
      </c>
      <c r="D459">
        <v>0</v>
      </c>
      <c r="E459" t="s">
        <v>10</v>
      </c>
      <c r="F459" t="s">
        <v>12</v>
      </c>
      <c r="G459">
        <v>11840.77505</v>
      </c>
    </row>
    <row r="460" spans="1:7">
      <c r="A460">
        <v>56</v>
      </c>
      <c r="B460" t="s">
        <v>9</v>
      </c>
      <c r="C460">
        <v>39.6</v>
      </c>
      <c r="D460">
        <v>0</v>
      </c>
      <c r="E460" t="s">
        <v>10</v>
      </c>
      <c r="F460" t="s">
        <v>8</v>
      </c>
      <c r="G460">
        <v>10601.412</v>
      </c>
    </row>
    <row r="461" spans="1:7">
      <c r="A461">
        <v>40</v>
      </c>
      <c r="B461" t="s">
        <v>6</v>
      </c>
      <c r="C461">
        <v>33</v>
      </c>
      <c r="D461">
        <v>3</v>
      </c>
      <c r="E461" t="s">
        <v>10</v>
      </c>
      <c r="F461" t="s">
        <v>11</v>
      </c>
      <c r="G461">
        <v>7682.67</v>
      </c>
    </row>
    <row r="462" spans="1:7">
      <c r="A462">
        <v>49</v>
      </c>
      <c r="B462" t="s">
        <v>6</v>
      </c>
      <c r="C462">
        <v>36.630000000000003</v>
      </c>
      <c r="D462">
        <v>3</v>
      </c>
      <c r="E462" t="s">
        <v>10</v>
      </c>
      <c r="F462" t="s">
        <v>11</v>
      </c>
      <c r="G462">
        <v>10381.4787</v>
      </c>
    </row>
    <row r="463" spans="1:7">
      <c r="A463">
        <v>42</v>
      </c>
      <c r="B463" t="s">
        <v>9</v>
      </c>
      <c r="C463">
        <v>30</v>
      </c>
      <c r="D463">
        <v>0</v>
      </c>
      <c r="E463" t="s">
        <v>7</v>
      </c>
      <c r="F463" t="s">
        <v>8</v>
      </c>
      <c r="G463">
        <v>22144.031999999999</v>
      </c>
    </row>
    <row r="464" spans="1:7">
      <c r="A464">
        <v>62</v>
      </c>
      <c r="B464" t="s">
        <v>6</v>
      </c>
      <c r="C464">
        <v>38.094999999999999</v>
      </c>
      <c r="D464">
        <v>2</v>
      </c>
      <c r="E464" t="s">
        <v>10</v>
      </c>
      <c r="F464" t="s">
        <v>13</v>
      </c>
      <c r="G464">
        <v>15230.324049999999</v>
      </c>
    </row>
    <row r="465" spans="1:7">
      <c r="A465">
        <v>56</v>
      </c>
      <c r="B465" t="s">
        <v>9</v>
      </c>
      <c r="C465">
        <v>25.934999999999999</v>
      </c>
      <c r="D465">
        <v>0</v>
      </c>
      <c r="E465" t="s">
        <v>10</v>
      </c>
      <c r="F465" t="s">
        <v>13</v>
      </c>
      <c r="G465">
        <v>11165.417649999999</v>
      </c>
    </row>
    <row r="466" spans="1:7">
      <c r="A466">
        <v>19</v>
      </c>
      <c r="B466" t="s">
        <v>9</v>
      </c>
      <c r="C466">
        <v>25.175000000000001</v>
      </c>
      <c r="D466">
        <v>0</v>
      </c>
      <c r="E466" t="s">
        <v>10</v>
      </c>
      <c r="F466" t="s">
        <v>12</v>
      </c>
      <c r="G466">
        <v>1632.0362500000001</v>
      </c>
    </row>
    <row r="467" spans="1:7">
      <c r="A467">
        <v>30</v>
      </c>
      <c r="B467" t="s">
        <v>6</v>
      </c>
      <c r="C467">
        <v>28.38</v>
      </c>
      <c r="D467">
        <v>1</v>
      </c>
      <c r="E467" t="s">
        <v>7</v>
      </c>
      <c r="F467" t="s">
        <v>11</v>
      </c>
      <c r="G467">
        <v>19521.968199999999</v>
      </c>
    </row>
    <row r="468" spans="1:7">
      <c r="A468">
        <v>60</v>
      </c>
      <c r="B468" t="s">
        <v>6</v>
      </c>
      <c r="C468">
        <v>28.7</v>
      </c>
      <c r="D468">
        <v>1</v>
      </c>
      <c r="E468" t="s">
        <v>10</v>
      </c>
      <c r="F468" t="s">
        <v>8</v>
      </c>
      <c r="G468">
        <v>13224.692999999999</v>
      </c>
    </row>
    <row r="469" spans="1:7">
      <c r="A469">
        <v>56</v>
      </c>
      <c r="B469" t="s">
        <v>6</v>
      </c>
      <c r="C469">
        <v>33.82</v>
      </c>
      <c r="D469">
        <v>2</v>
      </c>
      <c r="E469" t="s">
        <v>10</v>
      </c>
      <c r="F469" t="s">
        <v>12</v>
      </c>
      <c r="G469">
        <v>12643.3778</v>
      </c>
    </row>
    <row r="470" spans="1:7">
      <c r="A470">
        <v>28</v>
      </c>
      <c r="B470" t="s">
        <v>6</v>
      </c>
      <c r="C470">
        <v>24.32</v>
      </c>
      <c r="D470">
        <v>1</v>
      </c>
      <c r="E470" t="s">
        <v>10</v>
      </c>
      <c r="F470" t="s">
        <v>13</v>
      </c>
      <c r="G470">
        <v>23288.928400000001</v>
      </c>
    </row>
    <row r="471" spans="1:7">
      <c r="A471">
        <v>18</v>
      </c>
      <c r="B471" t="s">
        <v>6</v>
      </c>
      <c r="C471">
        <v>24.09</v>
      </c>
      <c r="D471">
        <v>1</v>
      </c>
      <c r="E471" t="s">
        <v>10</v>
      </c>
      <c r="F471" t="s">
        <v>11</v>
      </c>
      <c r="G471">
        <v>2201.0971</v>
      </c>
    </row>
    <row r="472" spans="1:7">
      <c r="A472">
        <v>27</v>
      </c>
      <c r="B472" t="s">
        <v>9</v>
      </c>
      <c r="C472">
        <v>32.67</v>
      </c>
      <c r="D472">
        <v>0</v>
      </c>
      <c r="E472" t="s">
        <v>10</v>
      </c>
      <c r="F472" t="s">
        <v>11</v>
      </c>
      <c r="G472">
        <v>2497.0383000000002</v>
      </c>
    </row>
    <row r="473" spans="1:7">
      <c r="A473">
        <v>18</v>
      </c>
      <c r="B473" t="s">
        <v>6</v>
      </c>
      <c r="C473">
        <v>30.114999999999998</v>
      </c>
      <c r="D473">
        <v>0</v>
      </c>
      <c r="E473" t="s">
        <v>10</v>
      </c>
      <c r="F473" t="s">
        <v>13</v>
      </c>
      <c r="G473">
        <v>2203.4718499999999</v>
      </c>
    </row>
    <row r="474" spans="1:7">
      <c r="A474">
        <v>19</v>
      </c>
      <c r="B474" t="s">
        <v>6</v>
      </c>
      <c r="C474">
        <v>29.8</v>
      </c>
      <c r="D474">
        <v>0</v>
      </c>
      <c r="E474" t="s">
        <v>10</v>
      </c>
      <c r="F474" t="s">
        <v>8</v>
      </c>
      <c r="G474">
        <v>1744.4649999999999</v>
      </c>
    </row>
    <row r="475" spans="1:7">
      <c r="A475">
        <v>47</v>
      </c>
      <c r="B475" t="s">
        <v>6</v>
      </c>
      <c r="C475">
        <v>33.344999999999999</v>
      </c>
      <c r="D475">
        <v>0</v>
      </c>
      <c r="E475" t="s">
        <v>10</v>
      </c>
      <c r="F475" t="s">
        <v>13</v>
      </c>
      <c r="G475">
        <v>20878.78443</v>
      </c>
    </row>
    <row r="476" spans="1:7">
      <c r="A476">
        <v>54</v>
      </c>
      <c r="B476" t="s">
        <v>9</v>
      </c>
      <c r="C476">
        <v>25.1</v>
      </c>
      <c r="D476">
        <v>3</v>
      </c>
      <c r="E476" t="s">
        <v>7</v>
      </c>
      <c r="F476" t="s">
        <v>8</v>
      </c>
      <c r="G476">
        <v>25382.296999999999</v>
      </c>
    </row>
    <row r="477" spans="1:7">
      <c r="A477">
        <v>61</v>
      </c>
      <c r="B477" t="s">
        <v>9</v>
      </c>
      <c r="C477">
        <v>28.31</v>
      </c>
      <c r="D477">
        <v>1</v>
      </c>
      <c r="E477" t="s">
        <v>7</v>
      </c>
      <c r="F477" t="s">
        <v>12</v>
      </c>
      <c r="G477">
        <v>28868.6639</v>
      </c>
    </row>
    <row r="478" spans="1:7">
      <c r="A478">
        <v>24</v>
      </c>
      <c r="B478" t="s">
        <v>9</v>
      </c>
      <c r="C478">
        <v>28.5</v>
      </c>
      <c r="D478">
        <v>0</v>
      </c>
      <c r="E478" t="s">
        <v>7</v>
      </c>
      <c r="F478" t="s">
        <v>13</v>
      </c>
      <c r="G478">
        <v>35147.528480000001</v>
      </c>
    </row>
    <row r="479" spans="1:7">
      <c r="A479">
        <v>25</v>
      </c>
      <c r="B479" t="s">
        <v>9</v>
      </c>
      <c r="C479">
        <v>35.625</v>
      </c>
      <c r="D479">
        <v>0</v>
      </c>
      <c r="E479" t="s">
        <v>10</v>
      </c>
      <c r="F479" t="s">
        <v>12</v>
      </c>
      <c r="G479">
        <v>2534.3937500000002</v>
      </c>
    </row>
    <row r="480" spans="1:7">
      <c r="A480">
        <v>21</v>
      </c>
      <c r="B480" t="s">
        <v>9</v>
      </c>
      <c r="C480">
        <v>36.85</v>
      </c>
      <c r="D480">
        <v>0</v>
      </c>
      <c r="E480" t="s">
        <v>10</v>
      </c>
      <c r="F480" t="s">
        <v>11</v>
      </c>
      <c r="G480">
        <v>1534.3045</v>
      </c>
    </row>
    <row r="481" spans="1:7">
      <c r="A481">
        <v>23</v>
      </c>
      <c r="B481" t="s">
        <v>9</v>
      </c>
      <c r="C481">
        <v>32.56</v>
      </c>
      <c r="D481">
        <v>0</v>
      </c>
      <c r="E481" t="s">
        <v>10</v>
      </c>
      <c r="F481" t="s">
        <v>11</v>
      </c>
      <c r="G481">
        <v>1824.2854</v>
      </c>
    </row>
    <row r="482" spans="1:7">
      <c r="A482">
        <v>63</v>
      </c>
      <c r="B482" t="s">
        <v>9</v>
      </c>
      <c r="C482">
        <v>41.325000000000003</v>
      </c>
      <c r="D482">
        <v>3</v>
      </c>
      <c r="E482" t="s">
        <v>10</v>
      </c>
      <c r="F482" t="s">
        <v>12</v>
      </c>
      <c r="G482">
        <v>15555.188749999999</v>
      </c>
    </row>
    <row r="483" spans="1:7">
      <c r="A483">
        <v>49</v>
      </c>
      <c r="B483" t="s">
        <v>9</v>
      </c>
      <c r="C483">
        <v>37.51</v>
      </c>
      <c r="D483">
        <v>2</v>
      </c>
      <c r="E483" t="s">
        <v>10</v>
      </c>
      <c r="F483" t="s">
        <v>11</v>
      </c>
      <c r="G483">
        <v>9304.7019</v>
      </c>
    </row>
    <row r="484" spans="1:7">
      <c r="A484">
        <v>18</v>
      </c>
      <c r="B484" t="s">
        <v>6</v>
      </c>
      <c r="C484">
        <v>31.35</v>
      </c>
      <c r="D484">
        <v>0</v>
      </c>
      <c r="E484" t="s">
        <v>10</v>
      </c>
      <c r="F484" t="s">
        <v>11</v>
      </c>
      <c r="G484">
        <v>1622.1885</v>
      </c>
    </row>
    <row r="485" spans="1:7">
      <c r="A485">
        <v>51</v>
      </c>
      <c r="B485" t="s">
        <v>6</v>
      </c>
      <c r="C485">
        <v>39.5</v>
      </c>
      <c r="D485">
        <v>1</v>
      </c>
      <c r="E485" t="s">
        <v>10</v>
      </c>
      <c r="F485" t="s">
        <v>8</v>
      </c>
      <c r="G485">
        <v>9880.0679999999993</v>
      </c>
    </row>
    <row r="486" spans="1:7">
      <c r="A486">
        <v>48</v>
      </c>
      <c r="B486" t="s">
        <v>9</v>
      </c>
      <c r="C486">
        <v>34.299999999999997</v>
      </c>
      <c r="D486">
        <v>3</v>
      </c>
      <c r="E486" t="s">
        <v>10</v>
      </c>
      <c r="F486" t="s">
        <v>8</v>
      </c>
      <c r="G486">
        <v>9563.0290000000005</v>
      </c>
    </row>
    <row r="487" spans="1:7">
      <c r="A487">
        <v>31</v>
      </c>
      <c r="B487" t="s">
        <v>6</v>
      </c>
      <c r="C487">
        <v>31.065000000000001</v>
      </c>
      <c r="D487">
        <v>0</v>
      </c>
      <c r="E487" t="s">
        <v>10</v>
      </c>
      <c r="F487" t="s">
        <v>13</v>
      </c>
      <c r="G487">
        <v>4347.0233500000004</v>
      </c>
    </row>
    <row r="488" spans="1:7">
      <c r="A488">
        <v>54</v>
      </c>
      <c r="B488" t="s">
        <v>6</v>
      </c>
      <c r="C488">
        <v>21.47</v>
      </c>
      <c r="D488">
        <v>3</v>
      </c>
      <c r="E488" t="s">
        <v>10</v>
      </c>
      <c r="F488" t="s">
        <v>12</v>
      </c>
      <c r="G488">
        <v>12475.3513</v>
      </c>
    </row>
    <row r="489" spans="1:7">
      <c r="A489">
        <v>19</v>
      </c>
      <c r="B489" t="s">
        <v>9</v>
      </c>
      <c r="C489">
        <v>28.7</v>
      </c>
      <c r="D489">
        <v>0</v>
      </c>
      <c r="E489" t="s">
        <v>10</v>
      </c>
      <c r="F489" t="s">
        <v>8</v>
      </c>
      <c r="G489">
        <v>1253.9359999999999</v>
      </c>
    </row>
    <row r="490" spans="1:7">
      <c r="A490">
        <v>44</v>
      </c>
      <c r="B490" t="s">
        <v>6</v>
      </c>
      <c r="C490">
        <v>38.06</v>
      </c>
      <c r="D490">
        <v>0</v>
      </c>
      <c r="E490" t="s">
        <v>7</v>
      </c>
      <c r="F490" t="s">
        <v>11</v>
      </c>
      <c r="G490">
        <v>48885.135609999998</v>
      </c>
    </row>
    <row r="491" spans="1:7">
      <c r="A491">
        <v>53</v>
      </c>
      <c r="B491" t="s">
        <v>9</v>
      </c>
      <c r="C491">
        <v>31.16</v>
      </c>
      <c r="D491">
        <v>1</v>
      </c>
      <c r="E491" t="s">
        <v>10</v>
      </c>
      <c r="F491" t="s">
        <v>12</v>
      </c>
      <c r="G491">
        <v>10461.9794</v>
      </c>
    </row>
    <row r="492" spans="1:7">
      <c r="A492">
        <v>19</v>
      </c>
      <c r="B492" t="s">
        <v>6</v>
      </c>
      <c r="C492">
        <v>32.9</v>
      </c>
      <c r="D492">
        <v>0</v>
      </c>
      <c r="E492" t="s">
        <v>10</v>
      </c>
      <c r="F492" t="s">
        <v>8</v>
      </c>
      <c r="G492">
        <v>1748.7739999999999</v>
      </c>
    </row>
    <row r="493" spans="1:7">
      <c r="A493">
        <v>61</v>
      </c>
      <c r="B493" t="s">
        <v>6</v>
      </c>
      <c r="C493">
        <v>25.08</v>
      </c>
      <c r="D493">
        <v>0</v>
      </c>
      <c r="E493" t="s">
        <v>10</v>
      </c>
      <c r="F493" t="s">
        <v>11</v>
      </c>
      <c r="G493">
        <v>24513.091260000001</v>
      </c>
    </row>
    <row r="494" spans="1:7">
      <c r="A494">
        <v>18</v>
      </c>
      <c r="B494" t="s">
        <v>6</v>
      </c>
      <c r="C494">
        <v>25.08</v>
      </c>
      <c r="D494">
        <v>0</v>
      </c>
      <c r="E494" t="s">
        <v>10</v>
      </c>
      <c r="F494" t="s">
        <v>13</v>
      </c>
      <c r="G494">
        <v>2196.4731999999999</v>
      </c>
    </row>
    <row r="495" spans="1:7">
      <c r="A495">
        <v>61</v>
      </c>
      <c r="B495" t="s">
        <v>9</v>
      </c>
      <c r="C495">
        <v>43.4</v>
      </c>
      <c r="D495">
        <v>0</v>
      </c>
      <c r="E495" t="s">
        <v>10</v>
      </c>
      <c r="F495" t="s">
        <v>8</v>
      </c>
      <c r="G495">
        <v>12574.049000000001</v>
      </c>
    </row>
    <row r="496" spans="1:7">
      <c r="A496">
        <v>21</v>
      </c>
      <c r="B496" t="s">
        <v>9</v>
      </c>
      <c r="C496">
        <v>25.7</v>
      </c>
      <c r="D496">
        <v>4</v>
      </c>
      <c r="E496" t="s">
        <v>7</v>
      </c>
      <c r="F496" t="s">
        <v>8</v>
      </c>
      <c r="G496">
        <v>17942.106</v>
      </c>
    </row>
    <row r="497" spans="1:7">
      <c r="A497">
        <v>20</v>
      </c>
      <c r="B497" t="s">
        <v>9</v>
      </c>
      <c r="C497">
        <v>27.93</v>
      </c>
      <c r="D497">
        <v>0</v>
      </c>
      <c r="E497" t="s">
        <v>10</v>
      </c>
      <c r="F497" t="s">
        <v>13</v>
      </c>
      <c r="G497">
        <v>1967.0227</v>
      </c>
    </row>
    <row r="498" spans="1:7">
      <c r="A498">
        <v>31</v>
      </c>
      <c r="B498" t="s">
        <v>6</v>
      </c>
      <c r="C498">
        <v>23.6</v>
      </c>
      <c r="D498">
        <v>2</v>
      </c>
      <c r="E498" t="s">
        <v>10</v>
      </c>
      <c r="F498" t="s">
        <v>8</v>
      </c>
      <c r="G498">
        <v>4931.6469999999999</v>
      </c>
    </row>
    <row r="499" spans="1:7">
      <c r="A499">
        <v>45</v>
      </c>
      <c r="B499" t="s">
        <v>9</v>
      </c>
      <c r="C499">
        <v>28.7</v>
      </c>
      <c r="D499">
        <v>2</v>
      </c>
      <c r="E499" t="s">
        <v>10</v>
      </c>
      <c r="F499" t="s">
        <v>8</v>
      </c>
      <c r="G499">
        <v>8027.9679999999998</v>
      </c>
    </row>
    <row r="500" spans="1:7">
      <c r="A500">
        <v>44</v>
      </c>
      <c r="B500" t="s">
        <v>6</v>
      </c>
      <c r="C500">
        <v>23.98</v>
      </c>
      <c r="D500">
        <v>2</v>
      </c>
      <c r="E500" t="s">
        <v>10</v>
      </c>
      <c r="F500" t="s">
        <v>11</v>
      </c>
      <c r="G500">
        <v>8211.1002000000008</v>
      </c>
    </row>
    <row r="501" spans="1:7">
      <c r="A501">
        <v>62</v>
      </c>
      <c r="B501" t="s">
        <v>6</v>
      </c>
      <c r="C501">
        <v>39.200000000000003</v>
      </c>
      <c r="D501">
        <v>0</v>
      </c>
      <c r="E501" t="s">
        <v>10</v>
      </c>
      <c r="F501" t="s">
        <v>8</v>
      </c>
      <c r="G501">
        <v>13470.86</v>
      </c>
    </row>
    <row r="502" spans="1:7">
      <c r="A502">
        <v>29</v>
      </c>
      <c r="B502" t="s">
        <v>9</v>
      </c>
      <c r="C502">
        <v>34.4</v>
      </c>
      <c r="D502">
        <v>0</v>
      </c>
      <c r="E502" t="s">
        <v>7</v>
      </c>
      <c r="F502" t="s">
        <v>8</v>
      </c>
      <c r="G502">
        <v>36197.699000000001</v>
      </c>
    </row>
    <row r="503" spans="1:7">
      <c r="A503">
        <v>43</v>
      </c>
      <c r="B503" t="s">
        <v>9</v>
      </c>
      <c r="C503">
        <v>26.03</v>
      </c>
      <c r="D503">
        <v>0</v>
      </c>
      <c r="E503" t="s">
        <v>10</v>
      </c>
      <c r="F503" t="s">
        <v>13</v>
      </c>
      <c r="G503">
        <v>6837.3687</v>
      </c>
    </row>
    <row r="504" spans="1:7">
      <c r="A504">
        <v>51</v>
      </c>
      <c r="B504" t="s">
        <v>9</v>
      </c>
      <c r="C504">
        <v>23.21</v>
      </c>
      <c r="D504">
        <v>1</v>
      </c>
      <c r="E504" t="s">
        <v>7</v>
      </c>
      <c r="F504" t="s">
        <v>11</v>
      </c>
      <c r="G504">
        <v>22218.1149</v>
      </c>
    </row>
    <row r="505" spans="1:7">
      <c r="A505">
        <v>19</v>
      </c>
      <c r="B505" t="s">
        <v>9</v>
      </c>
      <c r="C505">
        <v>30.25</v>
      </c>
      <c r="D505">
        <v>0</v>
      </c>
      <c r="E505" t="s">
        <v>7</v>
      </c>
      <c r="F505" t="s">
        <v>11</v>
      </c>
      <c r="G505">
        <v>32548.340499999998</v>
      </c>
    </row>
    <row r="506" spans="1:7">
      <c r="A506">
        <v>38</v>
      </c>
      <c r="B506" t="s">
        <v>6</v>
      </c>
      <c r="C506">
        <v>28.93</v>
      </c>
      <c r="D506">
        <v>1</v>
      </c>
      <c r="E506" t="s">
        <v>10</v>
      </c>
      <c r="F506" t="s">
        <v>11</v>
      </c>
      <c r="G506">
        <v>5974.3846999999996</v>
      </c>
    </row>
    <row r="507" spans="1:7">
      <c r="A507">
        <v>37</v>
      </c>
      <c r="B507" t="s">
        <v>9</v>
      </c>
      <c r="C507">
        <v>30.875</v>
      </c>
      <c r="D507">
        <v>3</v>
      </c>
      <c r="E507" t="s">
        <v>10</v>
      </c>
      <c r="F507" t="s">
        <v>12</v>
      </c>
      <c r="G507">
        <v>6796.8632500000003</v>
      </c>
    </row>
    <row r="508" spans="1:7">
      <c r="A508">
        <v>22</v>
      </c>
      <c r="B508" t="s">
        <v>9</v>
      </c>
      <c r="C508">
        <v>31.35</v>
      </c>
      <c r="D508">
        <v>1</v>
      </c>
      <c r="E508" t="s">
        <v>10</v>
      </c>
      <c r="F508" t="s">
        <v>12</v>
      </c>
      <c r="G508">
        <v>2643.2685000000001</v>
      </c>
    </row>
    <row r="509" spans="1:7">
      <c r="A509">
        <v>21</v>
      </c>
      <c r="B509" t="s">
        <v>9</v>
      </c>
      <c r="C509">
        <v>23.75</v>
      </c>
      <c r="D509">
        <v>2</v>
      </c>
      <c r="E509" t="s">
        <v>10</v>
      </c>
      <c r="F509" t="s">
        <v>12</v>
      </c>
      <c r="G509">
        <v>3077.0954999999999</v>
      </c>
    </row>
    <row r="510" spans="1:7">
      <c r="A510">
        <v>24</v>
      </c>
      <c r="B510" t="s">
        <v>6</v>
      </c>
      <c r="C510">
        <v>25.27</v>
      </c>
      <c r="D510">
        <v>0</v>
      </c>
      <c r="E510" t="s">
        <v>10</v>
      </c>
      <c r="F510" t="s">
        <v>13</v>
      </c>
      <c r="G510">
        <v>3044.2132999999999</v>
      </c>
    </row>
    <row r="511" spans="1:7">
      <c r="A511">
        <v>57</v>
      </c>
      <c r="B511" t="s">
        <v>6</v>
      </c>
      <c r="C511">
        <v>28.7</v>
      </c>
      <c r="D511">
        <v>0</v>
      </c>
      <c r="E511" t="s">
        <v>10</v>
      </c>
      <c r="F511" t="s">
        <v>8</v>
      </c>
      <c r="G511">
        <v>11455.28</v>
      </c>
    </row>
    <row r="512" spans="1:7">
      <c r="A512">
        <v>56</v>
      </c>
      <c r="B512" t="s">
        <v>9</v>
      </c>
      <c r="C512">
        <v>32.11</v>
      </c>
      <c r="D512">
        <v>1</v>
      </c>
      <c r="E512" t="s">
        <v>10</v>
      </c>
      <c r="F512" t="s">
        <v>13</v>
      </c>
      <c r="G512">
        <v>11763.000899999999</v>
      </c>
    </row>
    <row r="513" spans="1:7">
      <c r="A513">
        <v>27</v>
      </c>
      <c r="B513" t="s">
        <v>9</v>
      </c>
      <c r="C513">
        <v>33.659999999999997</v>
      </c>
      <c r="D513">
        <v>0</v>
      </c>
      <c r="E513" t="s">
        <v>10</v>
      </c>
      <c r="F513" t="s">
        <v>11</v>
      </c>
      <c r="G513">
        <v>2498.4144000000001</v>
      </c>
    </row>
    <row r="514" spans="1:7">
      <c r="A514">
        <v>51</v>
      </c>
      <c r="B514" t="s">
        <v>9</v>
      </c>
      <c r="C514">
        <v>22.42</v>
      </c>
      <c r="D514">
        <v>0</v>
      </c>
      <c r="E514" t="s">
        <v>10</v>
      </c>
      <c r="F514" t="s">
        <v>13</v>
      </c>
      <c r="G514">
        <v>9361.3268000000007</v>
      </c>
    </row>
    <row r="515" spans="1:7">
      <c r="A515">
        <v>19</v>
      </c>
      <c r="B515" t="s">
        <v>9</v>
      </c>
      <c r="C515">
        <v>30.4</v>
      </c>
      <c r="D515">
        <v>0</v>
      </c>
      <c r="E515" t="s">
        <v>10</v>
      </c>
      <c r="F515" t="s">
        <v>8</v>
      </c>
      <c r="G515">
        <v>1256.299</v>
      </c>
    </row>
    <row r="516" spans="1:7">
      <c r="A516">
        <v>39</v>
      </c>
      <c r="B516" t="s">
        <v>9</v>
      </c>
      <c r="C516">
        <v>28.3</v>
      </c>
      <c r="D516">
        <v>1</v>
      </c>
      <c r="E516" t="s">
        <v>7</v>
      </c>
      <c r="F516" t="s">
        <v>8</v>
      </c>
      <c r="G516">
        <v>21082.16</v>
      </c>
    </row>
    <row r="517" spans="1:7">
      <c r="A517">
        <v>58</v>
      </c>
      <c r="B517" t="s">
        <v>9</v>
      </c>
      <c r="C517">
        <v>35.700000000000003</v>
      </c>
      <c r="D517">
        <v>0</v>
      </c>
      <c r="E517" t="s">
        <v>10</v>
      </c>
      <c r="F517" t="s">
        <v>8</v>
      </c>
      <c r="G517">
        <v>11362.754999999999</v>
      </c>
    </row>
    <row r="518" spans="1:7">
      <c r="A518">
        <v>20</v>
      </c>
      <c r="B518" t="s">
        <v>9</v>
      </c>
      <c r="C518">
        <v>35.31</v>
      </c>
      <c r="D518">
        <v>1</v>
      </c>
      <c r="E518" t="s">
        <v>10</v>
      </c>
      <c r="F518" t="s">
        <v>11</v>
      </c>
      <c r="G518">
        <v>27724.28875</v>
      </c>
    </row>
    <row r="519" spans="1:7">
      <c r="A519">
        <v>45</v>
      </c>
      <c r="B519" t="s">
        <v>9</v>
      </c>
      <c r="C519">
        <v>30.495000000000001</v>
      </c>
      <c r="D519">
        <v>2</v>
      </c>
      <c r="E519" t="s">
        <v>10</v>
      </c>
      <c r="F519" t="s">
        <v>12</v>
      </c>
      <c r="G519">
        <v>8413.4630500000003</v>
      </c>
    </row>
    <row r="520" spans="1:7">
      <c r="A520">
        <v>35</v>
      </c>
      <c r="B520" t="s">
        <v>6</v>
      </c>
      <c r="C520">
        <v>31</v>
      </c>
      <c r="D520">
        <v>1</v>
      </c>
      <c r="E520" t="s">
        <v>10</v>
      </c>
      <c r="F520" t="s">
        <v>8</v>
      </c>
      <c r="G520">
        <v>5240.7650000000003</v>
      </c>
    </row>
    <row r="521" spans="1:7">
      <c r="A521">
        <v>31</v>
      </c>
      <c r="B521" t="s">
        <v>9</v>
      </c>
      <c r="C521">
        <v>30.875</v>
      </c>
      <c r="D521">
        <v>0</v>
      </c>
      <c r="E521" t="s">
        <v>10</v>
      </c>
      <c r="F521" t="s">
        <v>13</v>
      </c>
      <c r="G521">
        <v>3857.7592500000001</v>
      </c>
    </row>
    <row r="522" spans="1:7">
      <c r="A522">
        <v>50</v>
      </c>
      <c r="B522" t="s">
        <v>6</v>
      </c>
      <c r="C522">
        <v>27.36</v>
      </c>
      <c r="D522">
        <v>0</v>
      </c>
      <c r="E522" t="s">
        <v>10</v>
      </c>
      <c r="F522" t="s">
        <v>13</v>
      </c>
      <c r="G522">
        <v>25656.575260000001</v>
      </c>
    </row>
    <row r="523" spans="1:7">
      <c r="A523">
        <v>32</v>
      </c>
      <c r="B523" t="s">
        <v>6</v>
      </c>
      <c r="C523">
        <v>44.22</v>
      </c>
      <c r="D523">
        <v>0</v>
      </c>
      <c r="E523" t="s">
        <v>10</v>
      </c>
      <c r="F523" t="s">
        <v>11</v>
      </c>
      <c r="G523">
        <v>3994.1777999999999</v>
      </c>
    </row>
    <row r="524" spans="1:7">
      <c r="A524">
        <v>51</v>
      </c>
      <c r="B524" t="s">
        <v>6</v>
      </c>
      <c r="C524">
        <v>33.914999999999999</v>
      </c>
      <c r="D524">
        <v>0</v>
      </c>
      <c r="E524" t="s">
        <v>10</v>
      </c>
      <c r="F524" t="s">
        <v>13</v>
      </c>
      <c r="G524">
        <v>9866.3048500000004</v>
      </c>
    </row>
    <row r="525" spans="1:7">
      <c r="A525">
        <v>38</v>
      </c>
      <c r="B525" t="s">
        <v>6</v>
      </c>
      <c r="C525">
        <v>37.729999999999997</v>
      </c>
      <c r="D525">
        <v>0</v>
      </c>
      <c r="E525" t="s">
        <v>10</v>
      </c>
      <c r="F525" t="s">
        <v>11</v>
      </c>
      <c r="G525">
        <v>5397.6166999999996</v>
      </c>
    </row>
    <row r="526" spans="1:7">
      <c r="A526">
        <v>42</v>
      </c>
      <c r="B526" t="s">
        <v>9</v>
      </c>
      <c r="C526">
        <v>26.07</v>
      </c>
      <c r="D526">
        <v>1</v>
      </c>
      <c r="E526" t="s">
        <v>7</v>
      </c>
      <c r="F526" t="s">
        <v>11</v>
      </c>
      <c r="G526">
        <v>38245.593269999998</v>
      </c>
    </row>
    <row r="527" spans="1:7">
      <c r="A527">
        <v>18</v>
      </c>
      <c r="B527" t="s">
        <v>6</v>
      </c>
      <c r="C527">
        <v>33.880000000000003</v>
      </c>
      <c r="D527">
        <v>0</v>
      </c>
      <c r="E527" t="s">
        <v>10</v>
      </c>
      <c r="F527" t="s">
        <v>11</v>
      </c>
      <c r="G527">
        <v>11482.63485</v>
      </c>
    </row>
    <row r="528" spans="1:7">
      <c r="A528">
        <v>19</v>
      </c>
      <c r="B528" t="s">
        <v>6</v>
      </c>
      <c r="C528">
        <v>30.59</v>
      </c>
      <c r="D528">
        <v>2</v>
      </c>
      <c r="E528" t="s">
        <v>10</v>
      </c>
      <c r="F528" t="s">
        <v>12</v>
      </c>
      <c r="G528">
        <v>24059.680189999999</v>
      </c>
    </row>
    <row r="529" spans="1:7">
      <c r="A529">
        <v>51</v>
      </c>
      <c r="B529" t="s">
        <v>6</v>
      </c>
      <c r="C529">
        <v>25.8</v>
      </c>
      <c r="D529">
        <v>1</v>
      </c>
      <c r="E529" t="s">
        <v>10</v>
      </c>
      <c r="F529" t="s">
        <v>8</v>
      </c>
      <c r="G529">
        <v>9861.0249999999996</v>
      </c>
    </row>
    <row r="530" spans="1:7">
      <c r="A530">
        <v>46</v>
      </c>
      <c r="B530" t="s">
        <v>9</v>
      </c>
      <c r="C530">
        <v>39.424999999999997</v>
      </c>
      <c r="D530">
        <v>1</v>
      </c>
      <c r="E530" t="s">
        <v>10</v>
      </c>
      <c r="F530" t="s">
        <v>13</v>
      </c>
      <c r="G530">
        <v>8342.9087500000005</v>
      </c>
    </row>
    <row r="531" spans="1:7">
      <c r="A531">
        <v>18</v>
      </c>
      <c r="B531" t="s">
        <v>9</v>
      </c>
      <c r="C531">
        <v>25.46</v>
      </c>
      <c r="D531">
        <v>0</v>
      </c>
      <c r="E531" t="s">
        <v>10</v>
      </c>
      <c r="F531" t="s">
        <v>13</v>
      </c>
      <c r="G531">
        <v>1708.0014000000001</v>
      </c>
    </row>
    <row r="532" spans="1:7">
      <c r="A532">
        <v>57</v>
      </c>
      <c r="B532" t="s">
        <v>9</v>
      </c>
      <c r="C532">
        <v>42.13</v>
      </c>
      <c r="D532">
        <v>1</v>
      </c>
      <c r="E532" t="s">
        <v>7</v>
      </c>
      <c r="F532" t="s">
        <v>11</v>
      </c>
      <c r="G532">
        <v>48675.517699999997</v>
      </c>
    </row>
    <row r="533" spans="1:7">
      <c r="A533">
        <v>62</v>
      </c>
      <c r="B533" t="s">
        <v>6</v>
      </c>
      <c r="C533">
        <v>31.73</v>
      </c>
      <c r="D533">
        <v>0</v>
      </c>
      <c r="E533" t="s">
        <v>10</v>
      </c>
      <c r="F533" t="s">
        <v>13</v>
      </c>
      <c r="G533">
        <v>14043.476699999999</v>
      </c>
    </row>
    <row r="534" spans="1:7">
      <c r="A534">
        <v>59</v>
      </c>
      <c r="B534" t="s">
        <v>9</v>
      </c>
      <c r="C534">
        <v>29.7</v>
      </c>
      <c r="D534">
        <v>2</v>
      </c>
      <c r="E534" t="s">
        <v>10</v>
      </c>
      <c r="F534" t="s">
        <v>11</v>
      </c>
      <c r="G534">
        <v>12925.886</v>
      </c>
    </row>
    <row r="535" spans="1:7">
      <c r="A535">
        <v>37</v>
      </c>
      <c r="B535" t="s">
        <v>9</v>
      </c>
      <c r="C535">
        <v>36.19</v>
      </c>
      <c r="D535">
        <v>0</v>
      </c>
      <c r="E535" t="s">
        <v>10</v>
      </c>
      <c r="F535" t="s">
        <v>11</v>
      </c>
      <c r="G535">
        <v>19214.705529999999</v>
      </c>
    </row>
    <row r="536" spans="1:7">
      <c r="A536">
        <v>64</v>
      </c>
      <c r="B536" t="s">
        <v>9</v>
      </c>
      <c r="C536">
        <v>40.479999999999997</v>
      </c>
      <c r="D536">
        <v>0</v>
      </c>
      <c r="E536" t="s">
        <v>10</v>
      </c>
      <c r="F536" t="s">
        <v>11</v>
      </c>
      <c r="G536">
        <v>13831.1152</v>
      </c>
    </row>
    <row r="537" spans="1:7">
      <c r="A537">
        <v>38</v>
      </c>
      <c r="B537" t="s">
        <v>9</v>
      </c>
      <c r="C537">
        <v>28.024999999999999</v>
      </c>
      <c r="D537">
        <v>1</v>
      </c>
      <c r="E537" t="s">
        <v>10</v>
      </c>
      <c r="F537" t="s">
        <v>13</v>
      </c>
      <c r="G537">
        <v>6067.1267500000004</v>
      </c>
    </row>
    <row r="538" spans="1:7">
      <c r="A538">
        <v>33</v>
      </c>
      <c r="B538" t="s">
        <v>6</v>
      </c>
      <c r="C538">
        <v>38.9</v>
      </c>
      <c r="D538">
        <v>3</v>
      </c>
      <c r="E538" t="s">
        <v>10</v>
      </c>
      <c r="F538" t="s">
        <v>8</v>
      </c>
      <c r="G538">
        <v>5972.3779999999997</v>
      </c>
    </row>
    <row r="539" spans="1:7">
      <c r="A539">
        <v>46</v>
      </c>
      <c r="B539" t="s">
        <v>6</v>
      </c>
      <c r="C539">
        <v>30.2</v>
      </c>
      <c r="D539">
        <v>2</v>
      </c>
      <c r="E539" t="s">
        <v>10</v>
      </c>
      <c r="F539" t="s">
        <v>8</v>
      </c>
      <c r="G539">
        <v>8825.0859999999993</v>
      </c>
    </row>
    <row r="540" spans="1:7">
      <c r="A540">
        <v>46</v>
      </c>
      <c r="B540" t="s">
        <v>6</v>
      </c>
      <c r="C540">
        <v>28.05</v>
      </c>
      <c r="D540">
        <v>1</v>
      </c>
      <c r="E540" t="s">
        <v>10</v>
      </c>
      <c r="F540" t="s">
        <v>11</v>
      </c>
      <c r="G540">
        <v>8233.0974999999999</v>
      </c>
    </row>
    <row r="541" spans="1:7">
      <c r="A541">
        <v>53</v>
      </c>
      <c r="B541" t="s">
        <v>9</v>
      </c>
      <c r="C541">
        <v>31.35</v>
      </c>
      <c r="D541">
        <v>0</v>
      </c>
      <c r="E541" t="s">
        <v>10</v>
      </c>
      <c r="F541" t="s">
        <v>11</v>
      </c>
      <c r="G541">
        <v>27346.04207</v>
      </c>
    </row>
    <row r="542" spans="1:7">
      <c r="A542">
        <v>34</v>
      </c>
      <c r="B542" t="s">
        <v>6</v>
      </c>
      <c r="C542">
        <v>38</v>
      </c>
      <c r="D542">
        <v>3</v>
      </c>
      <c r="E542" t="s">
        <v>10</v>
      </c>
      <c r="F542" t="s">
        <v>8</v>
      </c>
      <c r="G542">
        <v>6196.4480000000003</v>
      </c>
    </row>
    <row r="543" spans="1:7">
      <c r="A543">
        <v>20</v>
      </c>
      <c r="B543" t="s">
        <v>6</v>
      </c>
      <c r="C543">
        <v>31.79</v>
      </c>
      <c r="D543">
        <v>2</v>
      </c>
      <c r="E543" t="s">
        <v>10</v>
      </c>
      <c r="F543" t="s">
        <v>11</v>
      </c>
      <c r="G543">
        <v>3056.3881000000001</v>
      </c>
    </row>
    <row r="544" spans="1:7">
      <c r="A544">
        <v>63</v>
      </c>
      <c r="B544" t="s">
        <v>6</v>
      </c>
      <c r="C544">
        <v>36.299999999999997</v>
      </c>
      <c r="D544">
        <v>0</v>
      </c>
      <c r="E544" t="s">
        <v>10</v>
      </c>
      <c r="F544" t="s">
        <v>11</v>
      </c>
      <c r="G544">
        <v>13887.204</v>
      </c>
    </row>
    <row r="545" spans="1:7">
      <c r="A545">
        <v>54</v>
      </c>
      <c r="B545" t="s">
        <v>6</v>
      </c>
      <c r="C545">
        <v>47.41</v>
      </c>
      <c r="D545">
        <v>0</v>
      </c>
      <c r="E545" t="s">
        <v>7</v>
      </c>
      <c r="F545" t="s">
        <v>11</v>
      </c>
      <c r="G545">
        <v>63770.428010000003</v>
      </c>
    </row>
    <row r="546" spans="1:7">
      <c r="A546">
        <v>54</v>
      </c>
      <c r="B546" t="s">
        <v>9</v>
      </c>
      <c r="C546">
        <v>30.21</v>
      </c>
      <c r="D546">
        <v>0</v>
      </c>
      <c r="E546" t="s">
        <v>10</v>
      </c>
      <c r="F546" t="s">
        <v>12</v>
      </c>
      <c r="G546">
        <v>10231.499900000001</v>
      </c>
    </row>
    <row r="547" spans="1:7">
      <c r="A547">
        <v>49</v>
      </c>
      <c r="B547" t="s">
        <v>9</v>
      </c>
      <c r="C547">
        <v>25.84</v>
      </c>
      <c r="D547">
        <v>2</v>
      </c>
      <c r="E547" t="s">
        <v>7</v>
      </c>
      <c r="F547" t="s">
        <v>12</v>
      </c>
      <c r="G547">
        <v>23807.240600000001</v>
      </c>
    </row>
    <row r="548" spans="1:7">
      <c r="A548">
        <v>28</v>
      </c>
      <c r="B548" t="s">
        <v>9</v>
      </c>
      <c r="C548">
        <v>35.435000000000002</v>
      </c>
      <c r="D548">
        <v>0</v>
      </c>
      <c r="E548" t="s">
        <v>10</v>
      </c>
      <c r="F548" t="s">
        <v>13</v>
      </c>
      <c r="G548">
        <v>3268.84665</v>
      </c>
    </row>
    <row r="549" spans="1:7">
      <c r="A549">
        <v>54</v>
      </c>
      <c r="B549" t="s">
        <v>6</v>
      </c>
      <c r="C549">
        <v>46.7</v>
      </c>
      <c r="D549">
        <v>2</v>
      </c>
      <c r="E549" t="s">
        <v>10</v>
      </c>
      <c r="F549" t="s">
        <v>8</v>
      </c>
      <c r="G549">
        <v>11538.421</v>
      </c>
    </row>
    <row r="550" spans="1:7">
      <c r="A550">
        <v>25</v>
      </c>
      <c r="B550" t="s">
        <v>6</v>
      </c>
      <c r="C550">
        <v>28.594999999999999</v>
      </c>
      <c r="D550">
        <v>0</v>
      </c>
      <c r="E550" t="s">
        <v>10</v>
      </c>
      <c r="F550" t="s">
        <v>13</v>
      </c>
      <c r="G550">
        <v>3213.6220499999999</v>
      </c>
    </row>
    <row r="551" spans="1:7">
      <c r="A551">
        <v>43</v>
      </c>
      <c r="B551" t="s">
        <v>6</v>
      </c>
      <c r="C551">
        <v>46.2</v>
      </c>
      <c r="D551">
        <v>0</v>
      </c>
      <c r="E551" t="s">
        <v>7</v>
      </c>
      <c r="F551" t="s">
        <v>11</v>
      </c>
      <c r="G551">
        <v>45863.205000000002</v>
      </c>
    </row>
    <row r="552" spans="1:7">
      <c r="A552">
        <v>63</v>
      </c>
      <c r="B552" t="s">
        <v>9</v>
      </c>
      <c r="C552">
        <v>30.8</v>
      </c>
      <c r="D552">
        <v>0</v>
      </c>
      <c r="E552" t="s">
        <v>10</v>
      </c>
      <c r="F552" t="s">
        <v>8</v>
      </c>
      <c r="G552">
        <v>13390.558999999999</v>
      </c>
    </row>
    <row r="553" spans="1:7">
      <c r="A553">
        <v>32</v>
      </c>
      <c r="B553" t="s">
        <v>6</v>
      </c>
      <c r="C553">
        <v>28.93</v>
      </c>
      <c r="D553">
        <v>0</v>
      </c>
      <c r="E553" t="s">
        <v>10</v>
      </c>
      <c r="F553" t="s">
        <v>11</v>
      </c>
      <c r="G553">
        <v>3972.9247</v>
      </c>
    </row>
    <row r="554" spans="1:7">
      <c r="A554">
        <v>62</v>
      </c>
      <c r="B554" t="s">
        <v>9</v>
      </c>
      <c r="C554">
        <v>21.4</v>
      </c>
      <c r="D554">
        <v>0</v>
      </c>
      <c r="E554" t="s">
        <v>10</v>
      </c>
      <c r="F554" t="s">
        <v>8</v>
      </c>
      <c r="G554">
        <v>12957.118</v>
      </c>
    </row>
    <row r="555" spans="1:7">
      <c r="A555">
        <v>52</v>
      </c>
      <c r="B555" t="s">
        <v>6</v>
      </c>
      <c r="C555">
        <v>31.73</v>
      </c>
      <c r="D555">
        <v>2</v>
      </c>
      <c r="E555" t="s">
        <v>10</v>
      </c>
      <c r="F555" t="s">
        <v>12</v>
      </c>
      <c r="G555">
        <v>11187.6567</v>
      </c>
    </row>
    <row r="556" spans="1:7">
      <c r="A556">
        <v>25</v>
      </c>
      <c r="B556" t="s">
        <v>6</v>
      </c>
      <c r="C556">
        <v>41.325000000000003</v>
      </c>
      <c r="D556">
        <v>0</v>
      </c>
      <c r="E556" t="s">
        <v>10</v>
      </c>
      <c r="F556" t="s">
        <v>13</v>
      </c>
      <c r="G556">
        <v>17878.900679999999</v>
      </c>
    </row>
    <row r="557" spans="1:7">
      <c r="A557">
        <v>28</v>
      </c>
      <c r="B557" t="s">
        <v>9</v>
      </c>
      <c r="C557">
        <v>23.8</v>
      </c>
      <c r="D557">
        <v>2</v>
      </c>
      <c r="E557" t="s">
        <v>10</v>
      </c>
      <c r="F557" t="s">
        <v>8</v>
      </c>
      <c r="G557">
        <v>3847.674</v>
      </c>
    </row>
    <row r="558" spans="1:7">
      <c r="A558">
        <v>46</v>
      </c>
      <c r="B558" t="s">
        <v>9</v>
      </c>
      <c r="C558">
        <v>33.44</v>
      </c>
      <c r="D558">
        <v>1</v>
      </c>
      <c r="E558" t="s">
        <v>10</v>
      </c>
      <c r="F558" t="s">
        <v>13</v>
      </c>
      <c r="G558">
        <v>8334.5895999999993</v>
      </c>
    </row>
    <row r="559" spans="1:7">
      <c r="A559">
        <v>34</v>
      </c>
      <c r="B559" t="s">
        <v>9</v>
      </c>
      <c r="C559">
        <v>34.21</v>
      </c>
      <c r="D559">
        <v>0</v>
      </c>
      <c r="E559" t="s">
        <v>10</v>
      </c>
      <c r="F559" t="s">
        <v>11</v>
      </c>
      <c r="G559">
        <v>3935.1799000000001</v>
      </c>
    </row>
    <row r="560" spans="1:7">
      <c r="A560">
        <v>35</v>
      </c>
      <c r="B560" t="s">
        <v>6</v>
      </c>
      <c r="C560">
        <v>34.104999999999997</v>
      </c>
      <c r="D560">
        <v>3</v>
      </c>
      <c r="E560" t="s">
        <v>7</v>
      </c>
      <c r="F560" t="s">
        <v>12</v>
      </c>
      <c r="G560">
        <v>39983.425949999997</v>
      </c>
    </row>
    <row r="561" spans="1:7">
      <c r="A561">
        <v>19</v>
      </c>
      <c r="B561" t="s">
        <v>9</v>
      </c>
      <c r="C561">
        <v>35.53</v>
      </c>
      <c r="D561">
        <v>0</v>
      </c>
      <c r="E561" t="s">
        <v>10</v>
      </c>
      <c r="F561" t="s">
        <v>12</v>
      </c>
      <c r="G561">
        <v>1646.4296999999999</v>
      </c>
    </row>
    <row r="562" spans="1:7">
      <c r="A562">
        <v>46</v>
      </c>
      <c r="B562" t="s">
        <v>6</v>
      </c>
      <c r="C562">
        <v>19.95</v>
      </c>
      <c r="D562">
        <v>2</v>
      </c>
      <c r="E562" t="s">
        <v>10</v>
      </c>
      <c r="F562" t="s">
        <v>12</v>
      </c>
      <c r="G562">
        <v>9193.8384999999998</v>
      </c>
    </row>
    <row r="563" spans="1:7">
      <c r="A563">
        <v>54</v>
      </c>
      <c r="B563" t="s">
        <v>6</v>
      </c>
      <c r="C563">
        <v>32.68</v>
      </c>
      <c r="D563">
        <v>0</v>
      </c>
      <c r="E563" t="s">
        <v>10</v>
      </c>
      <c r="F563" t="s">
        <v>13</v>
      </c>
      <c r="G563">
        <v>10923.933199999999</v>
      </c>
    </row>
    <row r="564" spans="1:7">
      <c r="A564">
        <v>27</v>
      </c>
      <c r="B564" t="s">
        <v>9</v>
      </c>
      <c r="C564">
        <v>30.5</v>
      </c>
      <c r="D564">
        <v>0</v>
      </c>
      <c r="E564" t="s">
        <v>10</v>
      </c>
      <c r="F564" t="s">
        <v>8</v>
      </c>
      <c r="G564">
        <v>2494.0219999999999</v>
      </c>
    </row>
    <row r="565" spans="1:7">
      <c r="A565">
        <v>50</v>
      </c>
      <c r="B565" t="s">
        <v>9</v>
      </c>
      <c r="C565">
        <v>44.77</v>
      </c>
      <c r="D565">
        <v>1</v>
      </c>
      <c r="E565" t="s">
        <v>10</v>
      </c>
      <c r="F565" t="s">
        <v>11</v>
      </c>
      <c r="G565">
        <v>9058.7302999999993</v>
      </c>
    </row>
    <row r="566" spans="1:7">
      <c r="A566">
        <v>18</v>
      </c>
      <c r="B566" t="s">
        <v>6</v>
      </c>
      <c r="C566">
        <v>32.119999999999997</v>
      </c>
      <c r="D566">
        <v>2</v>
      </c>
      <c r="E566" t="s">
        <v>10</v>
      </c>
      <c r="F566" t="s">
        <v>11</v>
      </c>
      <c r="G566">
        <v>2801.2588000000001</v>
      </c>
    </row>
    <row r="567" spans="1:7">
      <c r="A567">
        <v>19</v>
      </c>
      <c r="B567" t="s">
        <v>6</v>
      </c>
      <c r="C567">
        <v>30.495000000000001</v>
      </c>
      <c r="D567">
        <v>0</v>
      </c>
      <c r="E567" t="s">
        <v>10</v>
      </c>
      <c r="F567" t="s">
        <v>12</v>
      </c>
      <c r="G567">
        <v>2128.4310500000001</v>
      </c>
    </row>
    <row r="568" spans="1:7">
      <c r="A568">
        <v>38</v>
      </c>
      <c r="B568" t="s">
        <v>6</v>
      </c>
      <c r="C568">
        <v>40.564999999999998</v>
      </c>
      <c r="D568">
        <v>1</v>
      </c>
      <c r="E568" t="s">
        <v>10</v>
      </c>
      <c r="F568" t="s">
        <v>12</v>
      </c>
      <c r="G568">
        <v>6373.55735</v>
      </c>
    </row>
    <row r="569" spans="1:7">
      <c r="A569">
        <v>41</v>
      </c>
      <c r="B569" t="s">
        <v>9</v>
      </c>
      <c r="C569">
        <v>30.59</v>
      </c>
      <c r="D569">
        <v>2</v>
      </c>
      <c r="E569" t="s">
        <v>10</v>
      </c>
      <c r="F569" t="s">
        <v>12</v>
      </c>
      <c r="G569">
        <v>7256.7231000000002</v>
      </c>
    </row>
    <row r="570" spans="1:7">
      <c r="A570">
        <v>49</v>
      </c>
      <c r="B570" t="s">
        <v>6</v>
      </c>
      <c r="C570">
        <v>31.9</v>
      </c>
      <c r="D570">
        <v>5</v>
      </c>
      <c r="E570" t="s">
        <v>10</v>
      </c>
      <c r="F570" t="s">
        <v>8</v>
      </c>
      <c r="G570">
        <v>11552.904</v>
      </c>
    </row>
    <row r="571" spans="1:7">
      <c r="A571">
        <v>48</v>
      </c>
      <c r="B571" t="s">
        <v>9</v>
      </c>
      <c r="C571">
        <v>40.564999999999998</v>
      </c>
      <c r="D571">
        <v>2</v>
      </c>
      <c r="E571" t="s">
        <v>7</v>
      </c>
      <c r="F571" t="s">
        <v>12</v>
      </c>
      <c r="G571">
        <v>45702.022349999999</v>
      </c>
    </row>
    <row r="572" spans="1:7">
      <c r="A572">
        <v>31</v>
      </c>
      <c r="B572" t="s">
        <v>6</v>
      </c>
      <c r="C572">
        <v>29.1</v>
      </c>
      <c r="D572">
        <v>0</v>
      </c>
      <c r="E572" t="s">
        <v>10</v>
      </c>
      <c r="F572" t="s">
        <v>8</v>
      </c>
      <c r="G572">
        <v>3761.2919999999999</v>
      </c>
    </row>
    <row r="573" spans="1:7">
      <c r="A573">
        <v>18</v>
      </c>
      <c r="B573" t="s">
        <v>6</v>
      </c>
      <c r="C573">
        <v>37.29</v>
      </c>
      <c r="D573">
        <v>1</v>
      </c>
      <c r="E573" t="s">
        <v>10</v>
      </c>
      <c r="F573" t="s">
        <v>11</v>
      </c>
      <c r="G573">
        <v>2219.4450999999999</v>
      </c>
    </row>
    <row r="574" spans="1:7">
      <c r="A574">
        <v>30</v>
      </c>
      <c r="B574" t="s">
        <v>6</v>
      </c>
      <c r="C574">
        <v>43.12</v>
      </c>
      <c r="D574">
        <v>2</v>
      </c>
      <c r="E574" t="s">
        <v>10</v>
      </c>
      <c r="F574" t="s">
        <v>11</v>
      </c>
      <c r="G574">
        <v>4753.6368000000002</v>
      </c>
    </row>
    <row r="575" spans="1:7">
      <c r="A575">
        <v>62</v>
      </c>
      <c r="B575" t="s">
        <v>6</v>
      </c>
      <c r="C575">
        <v>36.86</v>
      </c>
      <c r="D575">
        <v>1</v>
      </c>
      <c r="E575" t="s">
        <v>10</v>
      </c>
      <c r="F575" t="s">
        <v>13</v>
      </c>
      <c r="G575">
        <v>31620.001059999999</v>
      </c>
    </row>
    <row r="576" spans="1:7">
      <c r="A576">
        <v>57</v>
      </c>
      <c r="B576" t="s">
        <v>6</v>
      </c>
      <c r="C576">
        <v>34.295000000000002</v>
      </c>
      <c r="D576">
        <v>2</v>
      </c>
      <c r="E576" t="s">
        <v>10</v>
      </c>
      <c r="F576" t="s">
        <v>13</v>
      </c>
      <c r="G576">
        <v>13224.057049999999</v>
      </c>
    </row>
    <row r="577" spans="1:7">
      <c r="A577">
        <v>58</v>
      </c>
      <c r="B577" t="s">
        <v>6</v>
      </c>
      <c r="C577">
        <v>27.17</v>
      </c>
      <c r="D577">
        <v>0</v>
      </c>
      <c r="E577" t="s">
        <v>10</v>
      </c>
      <c r="F577" t="s">
        <v>12</v>
      </c>
      <c r="G577">
        <v>12222.898300000001</v>
      </c>
    </row>
    <row r="578" spans="1:7">
      <c r="A578">
        <v>22</v>
      </c>
      <c r="B578" t="s">
        <v>9</v>
      </c>
      <c r="C578">
        <v>26.84</v>
      </c>
      <c r="D578">
        <v>0</v>
      </c>
      <c r="E578" t="s">
        <v>10</v>
      </c>
      <c r="F578" t="s">
        <v>11</v>
      </c>
      <c r="G578">
        <v>1664.9996000000001</v>
      </c>
    </row>
    <row r="579" spans="1:7">
      <c r="A579">
        <v>31</v>
      </c>
      <c r="B579" t="s">
        <v>6</v>
      </c>
      <c r="C579">
        <v>38.094999999999999</v>
      </c>
      <c r="D579">
        <v>1</v>
      </c>
      <c r="E579" t="s">
        <v>7</v>
      </c>
      <c r="F579" t="s">
        <v>13</v>
      </c>
      <c r="G579">
        <v>58571.074480000003</v>
      </c>
    </row>
    <row r="580" spans="1:7">
      <c r="A580">
        <v>52</v>
      </c>
      <c r="B580" t="s">
        <v>9</v>
      </c>
      <c r="C580">
        <v>30.2</v>
      </c>
      <c r="D580">
        <v>1</v>
      </c>
      <c r="E580" t="s">
        <v>10</v>
      </c>
      <c r="F580" t="s">
        <v>8</v>
      </c>
      <c r="G580">
        <v>9724.5300000000007</v>
      </c>
    </row>
    <row r="581" spans="1:7">
      <c r="A581">
        <v>25</v>
      </c>
      <c r="B581" t="s">
        <v>6</v>
      </c>
      <c r="C581">
        <v>23.465</v>
      </c>
      <c r="D581">
        <v>0</v>
      </c>
      <c r="E581" t="s">
        <v>10</v>
      </c>
      <c r="F581" t="s">
        <v>13</v>
      </c>
      <c r="G581">
        <v>3206.4913499999998</v>
      </c>
    </row>
    <row r="582" spans="1:7">
      <c r="A582">
        <v>59</v>
      </c>
      <c r="B582" t="s">
        <v>9</v>
      </c>
      <c r="C582">
        <v>25.46</v>
      </c>
      <c r="D582">
        <v>1</v>
      </c>
      <c r="E582" t="s">
        <v>10</v>
      </c>
      <c r="F582" t="s">
        <v>13</v>
      </c>
      <c r="G582">
        <v>12913.992399999999</v>
      </c>
    </row>
    <row r="583" spans="1:7">
      <c r="A583">
        <v>19</v>
      </c>
      <c r="B583" t="s">
        <v>9</v>
      </c>
      <c r="C583">
        <v>30.59</v>
      </c>
      <c r="D583">
        <v>0</v>
      </c>
      <c r="E583" t="s">
        <v>10</v>
      </c>
      <c r="F583" t="s">
        <v>12</v>
      </c>
      <c r="G583">
        <v>1639.5631000000001</v>
      </c>
    </row>
    <row r="584" spans="1:7">
      <c r="A584">
        <v>39</v>
      </c>
      <c r="B584" t="s">
        <v>9</v>
      </c>
      <c r="C584">
        <v>45.43</v>
      </c>
      <c r="D584">
        <v>2</v>
      </c>
      <c r="E584" t="s">
        <v>10</v>
      </c>
      <c r="F584" t="s">
        <v>11</v>
      </c>
      <c r="G584">
        <v>6356.2707</v>
      </c>
    </row>
    <row r="585" spans="1:7">
      <c r="A585">
        <v>32</v>
      </c>
      <c r="B585" t="s">
        <v>6</v>
      </c>
      <c r="C585">
        <v>23.65</v>
      </c>
      <c r="D585">
        <v>1</v>
      </c>
      <c r="E585" t="s">
        <v>10</v>
      </c>
      <c r="F585" t="s">
        <v>11</v>
      </c>
      <c r="G585">
        <v>17626.239509999999</v>
      </c>
    </row>
    <row r="586" spans="1:7">
      <c r="A586">
        <v>19</v>
      </c>
      <c r="B586" t="s">
        <v>9</v>
      </c>
      <c r="C586">
        <v>20.7</v>
      </c>
      <c r="D586">
        <v>0</v>
      </c>
      <c r="E586" t="s">
        <v>10</v>
      </c>
      <c r="F586" t="s">
        <v>8</v>
      </c>
      <c r="G586">
        <v>1242.816</v>
      </c>
    </row>
    <row r="587" spans="1:7">
      <c r="A587">
        <v>33</v>
      </c>
      <c r="B587" t="s">
        <v>6</v>
      </c>
      <c r="C587">
        <v>28.27</v>
      </c>
      <c r="D587">
        <v>1</v>
      </c>
      <c r="E587" t="s">
        <v>10</v>
      </c>
      <c r="F587" t="s">
        <v>11</v>
      </c>
      <c r="G587">
        <v>4779.6022999999996</v>
      </c>
    </row>
    <row r="588" spans="1:7">
      <c r="A588">
        <v>21</v>
      </c>
      <c r="B588" t="s">
        <v>9</v>
      </c>
      <c r="C588">
        <v>20.234999999999999</v>
      </c>
      <c r="D588">
        <v>3</v>
      </c>
      <c r="E588" t="s">
        <v>10</v>
      </c>
      <c r="F588" t="s">
        <v>13</v>
      </c>
      <c r="G588">
        <v>3861.2096499999998</v>
      </c>
    </row>
    <row r="589" spans="1:7">
      <c r="A589">
        <v>34</v>
      </c>
      <c r="B589" t="s">
        <v>6</v>
      </c>
      <c r="C589">
        <v>30.21</v>
      </c>
      <c r="D589">
        <v>1</v>
      </c>
      <c r="E589" t="s">
        <v>7</v>
      </c>
      <c r="F589" t="s">
        <v>12</v>
      </c>
      <c r="G589">
        <v>43943.876100000001</v>
      </c>
    </row>
    <row r="590" spans="1:7">
      <c r="A590">
        <v>61</v>
      </c>
      <c r="B590" t="s">
        <v>6</v>
      </c>
      <c r="C590">
        <v>35.909999999999997</v>
      </c>
      <c r="D590">
        <v>0</v>
      </c>
      <c r="E590" t="s">
        <v>10</v>
      </c>
      <c r="F590" t="s">
        <v>13</v>
      </c>
      <c r="G590">
        <v>13635.6379</v>
      </c>
    </row>
    <row r="591" spans="1:7">
      <c r="A591">
        <v>38</v>
      </c>
      <c r="B591" t="s">
        <v>6</v>
      </c>
      <c r="C591">
        <v>30.69</v>
      </c>
      <c r="D591">
        <v>1</v>
      </c>
      <c r="E591" t="s">
        <v>10</v>
      </c>
      <c r="F591" t="s">
        <v>11</v>
      </c>
      <c r="G591">
        <v>5976.8311000000003</v>
      </c>
    </row>
    <row r="592" spans="1:7">
      <c r="A592">
        <v>58</v>
      </c>
      <c r="B592" t="s">
        <v>6</v>
      </c>
      <c r="C592">
        <v>29</v>
      </c>
      <c r="D592">
        <v>0</v>
      </c>
      <c r="E592" t="s">
        <v>10</v>
      </c>
      <c r="F592" t="s">
        <v>8</v>
      </c>
      <c r="G592">
        <v>11842.441999999999</v>
      </c>
    </row>
    <row r="593" spans="1:7">
      <c r="A593">
        <v>47</v>
      </c>
      <c r="B593" t="s">
        <v>9</v>
      </c>
      <c r="C593">
        <v>19.57</v>
      </c>
      <c r="D593">
        <v>1</v>
      </c>
      <c r="E593" t="s">
        <v>10</v>
      </c>
      <c r="F593" t="s">
        <v>12</v>
      </c>
      <c r="G593">
        <v>8428.0692999999992</v>
      </c>
    </row>
    <row r="594" spans="1:7">
      <c r="A594">
        <v>20</v>
      </c>
      <c r="B594" t="s">
        <v>9</v>
      </c>
      <c r="C594">
        <v>31.13</v>
      </c>
      <c r="D594">
        <v>2</v>
      </c>
      <c r="E594" t="s">
        <v>10</v>
      </c>
      <c r="F594" t="s">
        <v>11</v>
      </c>
      <c r="G594">
        <v>2566.4706999999999</v>
      </c>
    </row>
    <row r="595" spans="1:7">
      <c r="A595">
        <v>21</v>
      </c>
      <c r="B595" t="s">
        <v>6</v>
      </c>
      <c r="C595">
        <v>21.85</v>
      </c>
      <c r="D595">
        <v>1</v>
      </c>
      <c r="E595" t="s">
        <v>7</v>
      </c>
      <c r="F595" t="s">
        <v>13</v>
      </c>
      <c r="G595">
        <v>15359.104499999999</v>
      </c>
    </row>
    <row r="596" spans="1:7">
      <c r="A596">
        <v>41</v>
      </c>
      <c r="B596" t="s">
        <v>9</v>
      </c>
      <c r="C596">
        <v>40.26</v>
      </c>
      <c r="D596">
        <v>0</v>
      </c>
      <c r="E596" t="s">
        <v>10</v>
      </c>
      <c r="F596" t="s">
        <v>11</v>
      </c>
      <c r="G596">
        <v>5709.1643999999997</v>
      </c>
    </row>
    <row r="597" spans="1:7">
      <c r="A597">
        <v>46</v>
      </c>
      <c r="B597" t="s">
        <v>6</v>
      </c>
      <c r="C597">
        <v>33.725000000000001</v>
      </c>
      <c r="D597">
        <v>1</v>
      </c>
      <c r="E597" t="s">
        <v>10</v>
      </c>
      <c r="F597" t="s">
        <v>13</v>
      </c>
      <c r="G597">
        <v>8823.9857499999998</v>
      </c>
    </row>
    <row r="598" spans="1:7">
      <c r="A598">
        <v>42</v>
      </c>
      <c r="B598" t="s">
        <v>6</v>
      </c>
      <c r="C598">
        <v>29.48</v>
      </c>
      <c r="D598">
        <v>2</v>
      </c>
      <c r="E598" t="s">
        <v>10</v>
      </c>
      <c r="F598" t="s">
        <v>11</v>
      </c>
      <c r="G598">
        <v>7640.3091999999997</v>
      </c>
    </row>
    <row r="599" spans="1:7">
      <c r="A599">
        <v>34</v>
      </c>
      <c r="B599" t="s">
        <v>6</v>
      </c>
      <c r="C599">
        <v>33.25</v>
      </c>
      <c r="D599">
        <v>1</v>
      </c>
      <c r="E599" t="s">
        <v>10</v>
      </c>
      <c r="F599" t="s">
        <v>13</v>
      </c>
      <c r="G599">
        <v>5594.8455000000004</v>
      </c>
    </row>
    <row r="600" spans="1:7">
      <c r="A600">
        <v>43</v>
      </c>
      <c r="B600" t="s">
        <v>9</v>
      </c>
      <c r="C600">
        <v>32.6</v>
      </c>
      <c r="D600">
        <v>2</v>
      </c>
      <c r="E600" t="s">
        <v>10</v>
      </c>
      <c r="F600" t="s">
        <v>8</v>
      </c>
      <c r="G600">
        <v>7441.5010000000002</v>
      </c>
    </row>
    <row r="601" spans="1:7">
      <c r="A601">
        <v>52</v>
      </c>
      <c r="B601" t="s">
        <v>6</v>
      </c>
      <c r="C601">
        <v>37.524999999999999</v>
      </c>
      <c r="D601">
        <v>2</v>
      </c>
      <c r="E601" t="s">
        <v>10</v>
      </c>
      <c r="F601" t="s">
        <v>12</v>
      </c>
      <c r="G601">
        <v>33471.971890000001</v>
      </c>
    </row>
    <row r="602" spans="1:7">
      <c r="A602">
        <v>18</v>
      </c>
      <c r="B602" t="s">
        <v>6</v>
      </c>
      <c r="C602">
        <v>39.159999999999997</v>
      </c>
      <c r="D602">
        <v>0</v>
      </c>
      <c r="E602" t="s">
        <v>10</v>
      </c>
      <c r="F602" t="s">
        <v>11</v>
      </c>
      <c r="G602">
        <v>1633.0444</v>
      </c>
    </row>
    <row r="603" spans="1:7">
      <c r="A603">
        <v>51</v>
      </c>
      <c r="B603" t="s">
        <v>9</v>
      </c>
      <c r="C603">
        <v>31.635000000000002</v>
      </c>
      <c r="D603">
        <v>0</v>
      </c>
      <c r="E603" t="s">
        <v>10</v>
      </c>
      <c r="F603" t="s">
        <v>12</v>
      </c>
      <c r="G603">
        <v>9174.1356500000002</v>
      </c>
    </row>
    <row r="604" spans="1:7">
      <c r="A604">
        <v>56</v>
      </c>
      <c r="B604" t="s">
        <v>6</v>
      </c>
      <c r="C604">
        <v>25.3</v>
      </c>
      <c r="D604">
        <v>0</v>
      </c>
      <c r="E604" t="s">
        <v>10</v>
      </c>
      <c r="F604" t="s">
        <v>8</v>
      </c>
      <c r="G604">
        <v>11070.535</v>
      </c>
    </row>
    <row r="605" spans="1:7">
      <c r="A605">
        <v>64</v>
      </c>
      <c r="B605" t="s">
        <v>6</v>
      </c>
      <c r="C605">
        <v>39.049999999999997</v>
      </c>
      <c r="D605">
        <v>3</v>
      </c>
      <c r="E605" t="s">
        <v>10</v>
      </c>
      <c r="F605" t="s">
        <v>11</v>
      </c>
      <c r="G605">
        <v>16085.127500000001</v>
      </c>
    </row>
    <row r="606" spans="1:7">
      <c r="A606">
        <v>19</v>
      </c>
      <c r="B606" t="s">
        <v>6</v>
      </c>
      <c r="C606">
        <v>28.31</v>
      </c>
      <c r="D606">
        <v>0</v>
      </c>
      <c r="E606" t="s">
        <v>7</v>
      </c>
      <c r="F606" t="s">
        <v>12</v>
      </c>
      <c r="G606">
        <v>17468.983899999999</v>
      </c>
    </row>
    <row r="607" spans="1:7">
      <c r="A607">
        <v>51</v>
      </c>
      <c r="B607" t="s">
        <v>6</v>
      </c>
      <c r="C607">
        <v>34.1</v>
      </c>
      <c r="D607">
        <v>0</v>
      </c>
      <c r="E607" t="s">
        <v>10</v>
      </c>
      <c r="F607" t="s">
        <v>11</v>
      </c>
      <c r="G607">
        <v>9283.5619999999999</v>
      </c>
    </row>
    <row r="608" spans="1:7">
      <c r="A608">
        <v>27</v>
      </c>
      <c r="B608" t="s">
        <v>6</v>
      </c>
      <c r="C608">
        <v>25.175000000000001</v>
      </c>
      <c r="D608">
        <v>0</v>
      </c>
      <c r="E608" t="s">
        <v>10</v>
      </c>
      <c r="F608" t="s">
        <v>13</v>
      </c>
      <c r="G608">
        <v>3558.6202499999999</v>
      </c>
    </row>
    <row r="609" spans="1:7">
      <c r="A609">
        <v>59</v>
      </c>
      <c r="B609" t="s">
        <v>6</v>
      </c>
      <c r="C609">
        <v>23.655000000000001</v>
      </c>
      <c r="D609">
        <v>0</v>
      </c>
      <c r="E609" t="s">
        <v>7</v>
      </c>
      <c r="F609" t="s">
        <v>12</v>
      </c>
      <c r="G609">
        <v>25678.778450000002</v>
      </c>
    </row>
    <row r="610" spans="1:7">
      <c r="A610">
        <v>28</v>
      </c>
      <c r="B610" t="s">
        <v>9</v>
      </c>
      <c r="C610">
        <v>26.98</v>
      </c>
      <c r="D610">
        <v>2</v>
      </c>
      <c r="E610" t="s">
        <v>10</v>
      </c>
      <c r="F610" t="s">
        <v>13</v>
      </c>
      <c r="G610">
        <v>4435.0941999999995</v>
      </c>
    </row>
    <row r="611" spans="1:7">
      <c r="A611">
        <v>30</v>
      </c>
      <c r="B611" t="s">
        <v>9</v>
      </c>
      <c r="C611">
        <v>37.799999999999997</v>
      </c>
      <c r="D611">
        <v>2</v>
      </c>
      <c r="E611" t="s">
        <v>7</v>
      </c>
      <c r="F611" t="s">
        <v>8</v>
      </c>
      <c r="G611">
        <v>39241.442000000003</v>
      </c>
    </row>
    <row r="612" spans="1:7">
      <c r="A612">
        <v>47</v>
      </c>
      <c r="B612" t="s">
        <v>6</v>
      </c>
      <c r="C612">
        <v>29.37</v>
      </c>
      <c r="D612">
        <v>1</v>
      </c>
      <c r="E612" t="s">
        <v>10</v>
      </c>
      <c r="F612" t="s">
        <v>11</v>
      </c>
      <c r="G612">
        <v>8547.6913000000004</v>
      </c>
    </row>
    <row r="613" spans="1:7">
      <c r="A613">
        <v>38</v>
      </c>
      <c r="B613" t="s">
        <v>6</v>
      </c>
      <c r="C613">
        <v>34.799999999999997</v>
      </c>
      <c r="D613">
        <v>2</v>
      </c>
      <c r="E613" t="s">
        <v>10</v>
      </c>
      <c r="F613" t="s">
        <v>8</v>
      </c>
      <c r="G613">
        <v>6571.5439999999999</v>
      </c>
    </row>
    <row r="614" spans="1:7">
      <c r="A614">
        <v>18</v>
      </c>
      <c r="B614" t="s">
        <v>6</v>
      </c>
      <c r="C614">
        <v>33.155000000000001</v>
      </c>
      <c r="D614">
        <v>0</v>
      </c>
      <c r="E614" t="s">
        <v>10</v>
      </c>
      <c r="F614" t="s">
        <v>13</v>
      </c>
      <c r="G614">
        <v>2207.6974500000001</v>
      </c>
    </row>
    <row r="615" spans="1:7">
      <c r="A615">
        <v>34</v>
      </c>
      <c r="B615" t="s">
        <v>6</v>
      </c>
      <c r="C615">
        <v>19</v>
      </c>
      <c r="D615">
        <v>3</v>
      </c>
      <c r="E615" t="s">
        <v>10</v>
      </c>
      <c r="F615" t="s">
        <v>13</v>
      </c>
      <c r="G615">
        <v>6753.0379999999996</v>
      </c>
    </row>
    <row r="616" spans="1:7">
      <c r="A616">
        <v>20</v>
      </c>
      <c r="B616" t="s">
        <v>6</v>
      </c>
      <c r="C616">
        <v>33</v>
      </c>
      <c r="D616">
        <v>0</v>
      </c>
      <c r="E616" t="s">
        <v>10</v>
      </c>
      <c r="F616" t="s">
        <v>11</v>
      </c>
      <c r="G616">
        <v>1880.07</v>
      </c>
    </row>
    <row r="617" spans="1:7">
      <c r="A617">
        <v>47</v>
      </c>
      <c r="B617" t="s">
        <v>6</v>
      </c>
      <c r="C617">
        <v>36.630000000000003</v>
      </c>
      <c r="D617">
        <v>1</v>
      </c>
      <c r="E617" t="s">
        <v>7</v>
      </c>
      <c r="F617" t="s">
        <v>11</v>
      </c>
      <c r="G617">
        <v>42969.852700000003</v>
      </c>
    </row>
    <row r="618" spans="1:7">
      <c r="A618">
        <v>56</v>
      </c>
      <c r="B618" t="s">
        <v>6</v>
      </c>
      <c r="C618">
        <v>28.594999999999999</v>
      </c>
      <c r="D618">
        <v>0</v>
      </c>
      <c r="E618" t="s">
        <v>10</v>
      </c>
      <c r="F618" t="s">
        <v>13</v>
      </c>
      <c r="G618">
        <v>11658.11505</v>
      </c>
    </row>
    <row r="619" spans="1:7">
      <c r="A619">
        <v>49</v>
      </c>
      <c r="B619" t="s">
        <v>9</v>
      </c>
      <c r="C619">
        <v>25.6</v>
      </c>
      <c r="D619">
        <v>2</v>
      </c>
      <c r="E619" t="s">
        <v>7</v>
      </c>
      <c r="F619" t="s">
        <v>8</v>
      </c>
      <c r="G619">
        <v>23306.546999999999</v>
      </c>
    </row>
    <row r="620" spans="1:7">
      <c r="A620">
        <v>19</v>
      </c>
      <c r="B620" t="s">
        <v>6</v>
      </c>
      <c r="C620">
        <v>33.11</v>
      </c>
      <c r="D620">
        <v>0</v>
      </c>
      <c r="E620" t="s">
        <v>7</v>
      </c>
      <c r="F620" t="s">
        <v>11</v>
      </c>
      <c r="G620">
        <v>34439.855900000002</v>
      </c>
    </row>
    <row r="621" spans="1:7">
      <c r="A621">
        <v>55</v>
      </c>
      <c r="B621" t="s">
        <v>6</v>
      </c>
      <c r="C621">
        <v>37.1</v>
      </c>
      <c r="D621">
        <v>0</v>
      </c>
      <c r="E621" t="s">
        <v>10</v>
      </c>
      <c r="F621" t="s">
        <v>8</v>
      </c>
      <c r="G621">
        <v>10713.644</v>
      </c>
    </row>
    <row r="622" spans="1:7">
      <c r="A622">
        <v>30</v>
      </c>
      <c r="B622" t="s">
        <v>9</v>
      </c>
      <c r="C622">
        <v>31.4</v>
      </c>
      <c r="D622">
        <v>1</v>
      </c>
      <c r="E622" t="s">
        <v>10</v>
      </c>
      <c r="F622" t="s">
        <v>8</v>
      </c>
      <c r="G622">
        <v>3659.346</v>
      </c>
    </row>
    <row r="623" spans="1:7">
      <c r="A623">
        <v>37</v>
      </c>
      <c r="B623" t="s">
        <v>9</v>
      </c>
      <c r="C623">
        <v>34.1</v>
      </c>
      <c r="D623">
        <v>4</v>
      </c>
      <c r="E623" t="s">
        <v>7</v>
      </c>
      <c r="F623" t="s">
        <v>8</v>
      </c>
      <c r="G623">
        <v>40182.245999999999</v>
      </c>
    </row>
    <row r="624" spans="1:7">
      <c r="A624">
        <v>49</v>
      </c>
      <c r="B624" t="s">
        <v>6</v>
      </c>
      <c r="C624">
        <v>21.3</v>
      </c>
      <c r="D624">
        <v>1</v>
      </c>
      <c r="E624" t="s">
        <v>10</v>
      </c>
      <c r="F624" t="s">
        <v>8</v>
      </c>
      <c r="G624">
        <v>9182.17</v>
      </c>
    </row>
    <row r="625" spans="1:7">
      <c r="A625">
        <v>18</v>
      </c>
      <c r="B625" t="s">
        <v>9</v>
      </c>
      <c r="C625">
        <v>33.534999999999997</v>
      </c>
      <c r="D625">
        <v>0</v>
      </c>
      <c r="E625" t="s">
        <v>7</v>
      </c>
      <c r="F625" t="s">
        <v>13</v>
      </c>
      <c r="G625">
        <v>34617.840649999998</v>
      </c>
    </row>
    <row r="626" spans="1:7">
      <c r="A626">
        <v>59</v>
      </c>
      <c r="B626" t="s">
        <v>9</v>
      </c>
      <c r="C626">
        <v>28.785</v>
      </c>
      <c r="D626">
        <v>0</v>
      </c>
      <c r="E626" t="s">
        <v>10</v>
      </c>
      <c r="F626" t="s">
        <v>12</v>
      </c>
      <c r="G626">
        <v>12129.614149999999</v>
      </c>
    </row>
    <row r="627" spans="1:7">
      <c r="A627">
        <v>29</v>
      </c>
      <c r="B627" t="s">
        <v>6</v>
      </c>
      <c r="C627">
        <v>26.03</v>
      </c>
      <c r="D627">
        <v>0</v>
      </c>
      <c r="E627" t="s">
        <v>10</v>
      </c>
      <c r="F627" t="s">
        <v>12</v>
      </c>
      <c r="G627">
        <v>3736.4647</v>
      </c>
    </row>
    <row r="628" spans="1:7">
      <c r="A628">
        <v>36</v>
      </c>
      <c r="B628" t="s">
        <v>9</v>
      </c>
      <c r="C628">
        <v>28.88</v>
      </c>
      <c r="D628">
        <v>3</v>
      </c>
      <c r="E628" t="s">
        <v>10</v>
      </c>
      <c r="F628" t="s">
        <v>13</v>
      </c>
      <c r="G628">
        <v>6748.5911999999998</v>
      </c>
    </row>
    <row r="629" spans="1:7">
      <c r="A629">
        <v>33</v>
      </c>
      <c r="B629" t="s">
        <v>9</v>
      </c>
      <c r="C629">
        <v>42.46</v>
      </c>
      <c r="D629">
        <v>1</v>
      </c>
      <c r="E629" t="s">
        <v>10</v>
      </c>
      <c r="F629" t="s">
        <v>11</v>
      </c>
      <c r="G629">
        <v>11326.71487</v>
      </c>
    </row>
    <row r="630" spans="1:7">
      <c r="A630">
        <v>58</v>
      </c>
      <c r="B630" t="s">
        <v>9</v>
      </c>
      <c r="C630">
        <v>38</v>
      </c>
      <c r="D630">
        <v>0</v>
      </c>
      <c r="E630" t="s">
        <v>10</v>
      </c>
      <c r="F630" t="s">
        <v>8</v>
      </c>
      <c r="G630">
        <v>11365.951999999999</v>
      </c>
    </row>
    <row r="631" spans="1:7">
      <c r="A631">
        <v>44</v>
      </c>
      <c r="B631" t="s">
        <v>6</v>
      </c>
      <c r="C631">
        <v>38.950000000000003</v>
      </c>
      <c r="D631">
        <v>0</v>
      </c>
      <c r="E631" t="s">
        <v>7</v>
      </c>
      <c r="F631" t="s">
        <v>12</v>
      </c>
      <c r="G631">
        <v>42983.458500000001</v>
      </c>
    </row>
    <row r="632" spans="1:7">
      <c r="A632">
        <v>53</v>
      </c>
      <c r="B632" t="s">
        <v>9</v>
      </c>
      <c r="C632">
        <v>36.1</v>
      </c>
      <c r="D632">
        <v>1</v>
      </c>
      <c r="E632" t="s">
        <v>10</v>
      </c>
      <c r="F632" t="s">
        <v>8</v>
      </c>
      <c r="G632">
        <v>10085.846</v>
      </c>
    </row>
    <row r="633" spans="1:7">
      <c r="A633">
        <v>24</v>
      </c>
      <c r="B633" t="s">
        <v>9</v>
      </c>
      <c r="C633">
        <v>29.3</v>
      </c>
      <c r="D633">
        <v>0</v>
      </c>
      <c r="E633" t="s">
        <v>10</v>
      </c>
      <c r="F633" t="s">
        <v>8</v>
      </c>
      <c r="G633">
        <v>1977.8150000000001</v>
      </c>
    </row>
    <row r="634" spans="1:7">
      <c r="A634">
        <v>29</v>
      </c>
      <c r="B634" t="s">
        <v>6</v>
      </c>
      <c r="C634">
        <v>35.53</v>
      </c>
      <c r="D634">
        <v>0</v>
      </c>
      <c r="E634" t="s">
        <v>10</v>
      </c>
      <c r="F634" t="s">
        <v>11</v>
      </c>
      <c r="G634">
        <v>3366.6696999999999</v>
      </c>
    </row>
    <row r="635" spans="1:7">
      <c r="A635">
        <v>40</v>
      </c>
      <c r="B635" t="s">
        <v>9</v>
      </c>
      <c r="C635">
        <v>22.704999999999998</v>
      </c>
      <c r="D635">
        <v>2</v>
      </c>
      <c r="E635" t="s">
        <v>10</v>
      </c>
      <c r="F635" t="s">
        <v>13</v>
      </c>
      <c r="G635">
        <v>7173.35995</v>
      </c>
    </row>
    <row r="636" spans="1:7">
      <c r="A636">
        <v>51</v>
      </c>
      <c r="B636" t="s">
        <v>9</v>
      </c>
      <c r="C636">
        <v>39.700000000000003</v>
      </c>
      <c r="D636">
        <v>1</v>
      </c>
      <c r="E636" t="s">
        <v>10</v>
      </c>
      <c r="F636" t="s">
        <v>8</v>
      </c>
      <c r="G636">
        <v>9391.3459999999995</v>
      </c>
    </row>
    <row r="637" spans="1:7">
      <c r="A637">
        <v>64</v>
      </c>
      <c r="B637" t="s">
        <v>9</v>
      </c>
      <c r="C637">
        <v>38.19</v>
      </c>
      <c r="D637">
        <v>0</v>
      </c>
      <c r="E637" t="s">
        <v>10</v>
      </c>
      <c r="F637" t="s">
        <v>13</v>
      </c>
      <c r="G637">
        <v>14410.9321</v>
      </c>
    </row>
    <row r="638" spans="1:7">
      <c r="A638">
        <v>19</v>
      </c>
      <c r="B638" t="s">
        <v>6</v>
      </c>
      <c r="C638">
        <v>24.51</v>
      </c>
      <c r="D638">
        <v>1</v>
      </c>
      <c r="E638" t="s">
        <v>10</v>
      </c>
      <c r="F638" t="s">
        <v>12</v>
      </c>
      <c r="G638">
        <v>2709.1118999999999</v>
      </c>
    </row>
    <row r="639" spans="1:7">
      <c r="A639">
        <v>35</v>
      </c>
      <c r="B639" t="s">
        <v>6</v>
      </c>
      <c r="C639">
        <v>38.094999999999999</v>
      </c>
      <c r="D639">
        <v>2</v>
      </c>
      <c r="E639" t="s">
        <v>10</v>
      </c>
      <c r="F639" t="s">
        <v>13</v>
      </c>
      <c r="G639">
        <v>24915.046259999999</v>
      </c>
    </row>
    <row r="640" spans="1:7">
      <c r="A640">
        <v>39</v>
      </c>
      <c r="B640" t="s">
        <v>9</v>
      </c>
      <c r="C640">
        <v>26.41</v>
      </c>
      <c r="D640">
        <v>0</v>
      </c>
      <c r="E640" t="s">
        <v>7</v>
      </c>
      <c r="F640" t="s">
        <v>13</v>
      </c>
      <c r="G640">
        <v>20149.322899999999</v>
      </c>
    </row>
    <row r="641" spans="1:7">
      <c r="A641">
        <v>56</v>
      </c>
      <c r="B641" t="s">
        <v>9</v>
      </c>
      <c r="C641">
        <v>33.659999999999997</v>
      </c>
      <c r="D641">
        <v>4</v>
      </c>
      <c r="E641" t="s">
        <v>10</v>
      </c>
      <c r="F641" t="s">
        <v>11</v>
      </c>
      <c r="G641">
        <v>12949.1554</v>
      </c>
    </row>
    <row r="642" spans="1:7">
      <c r="A642">
        <v>33</v>
      </c>
      <c r="B642" t="s">
        <v>9</v>
      </c>
      <c r="C642">
        <v>42.4</v>
      </c>
      <c r="D642">
        <v>5</v>
      </c>
      <c r="E642" t="s">
        <v>10</v>
      </c>
      <c r="F642" t="s">
        <v>8</v>
      </c>
      <c r="G642">
        <v>6666.2430000000004</v>
      </c>
    </row>
    <row r="643" spans="1:7">
      <c r="A643">
        <v>42</v>
      </c>
      <c r="B643" t="s">
        <v>9</v>
      </c>
      <c r="C643">
        <v>28.31</v>
      </c>
      <c r="D643">
        <v>3</v>
      </c>
      <c r="E643" t="s">
        <v>7</v>
      </c>
      <c r="F643" t="s">
        <v>12</v>
      </c>
      <c r="G643">
        <v>32787.458590000002</v>
      </c>
    </row>
    <row r="644" spans="1:7">
      <c r="A644">
        <v>61</v>
      </c>
      <c r="B644" t="s">
        <v>9</v>
      </c>
      <c r="C644">
        <v>33.914999999999999</v>
      </c>
      <c r="D644">
        <v>0</v>
      </c>
      <c r="E644" t="s">
        <v>10</v>
      </c>
      <c r="F644" t="s">
        <v>13</v>
      </c>
      <c r="G644">
        <v>13143.86485</v>
      </c>
    </row>
    <row r="645" spans="1:7">
      <c r="A645">
        <v>23</v>
      </c>
      <c r="B645" t="s">
        <v>6</v>
      </c>
      <c r="C645">
        <v>34.96</v>
      </c>
      <c r="D645">
        <v>3</v>
      </c>
      <c r="E645" t="s">
        <v>10</v>
      </c>
      <c r="F645" t="s">
        <v>12</v>
      </c>
      <c r="G645">
        <v>4466.6214</v>
      </c>
    </row>
    <row r="646" spans="1:7">
      <c r="A646">
        <v>43</v>
      </c>
      <c r="B646" t="s">
        <v>9</v>
      </c>
      <c r="C646">
        <v>35.31</v>
      </c>
      <c r="D646">
        <v>2</v>
      </c>
      <c r="E646" t="s">
        <v>10</v>
      </c>
      <c r="F646" t="s">
        <v>11</v>
      </c>
      <c r="G646">
        <v>18806.145469999999</v>
      </c>
    </row>
    <row r="647" spans="1:7">
      <c r="A647">
        <v>48</v>
      </c>
      <c r="B647" t="s">
        <v>9</v>
      </c>
      <c r="C647">
        <v>30.78</v>
      </c>
      <c r="D647">
        <v>3</v>
      </c>
      <c r="E647" t="s">
        <v>10</v>
      </c>
      <c r="F647" t="s">
        <v>13</v>
      </c>
      <c r="G647">
        <v>10141.136200000001</v>
      </c>
    </row>
    <row r="648" spans="1:7">
      <c r="A648">
        <v>39</v>
      </c>
      <c r="B648" t="s">
        <v>9</v>
      </c>
      <c r="C648">
        <v>26.22</v>
      </c>
      <c r="D648">
        <v>1</v>
      </c>
      <c r="E648" t="s">
        <v>10</v>
      </c>
      <c r="F648" t="s">
        <v>12</v>
      </c>
      <c r="G648">
        <v>6123.5688</v>
      </c>
    </row>
    <row r="649" spans="1:7">
      <c r="A649">
        <v>40</v>
      </c>
      <c r="B649" t="s">
        <v>6</v>
      </c>
      <c r="C649">
        <v>23.37</v>
      </c>
      <c r="D649">
        <v>3</v>
      </c>
      <c r="E649" t="s">
        <v>10</v>
      </c>
      <c r="F649" t="s">
        <v>13</v>
      </c>
      <c r="G649">
        <v>8252.2842999999993</v>
      </c>
    </row>
    <row r="650" spans="1:7">
      <c r="A650">
        <v>18</v>
      </c>
      <c r="B650" t="s">
        <v>9</v>
      </c>
      <c r="C650">
        <v>28.5</v>
      </c>
      <c r="D650">
        <v>0</v>
      </c>
      <c r="E650" t="s">
        <v>10</v>
      </c>
      <c r="F650" t="s">
        <v>13</v>
      </c>
      <c r="G650">
        <v>1712.2270000000001</v>
      </c>
    </row>
    <row r="651" spans="1:7">
      <c r="A651">
        <v>58</v>
      </c>
      <c r="B651" t="s">
        <v>6</v>
      </c>
      <c r="C651">
        <v>32.965000000000003</v>
      </c>
      <c r="D651">
        <v>0</v>
      </c>
      <c r="E651" t="s">
        <v>10</v>
      </c>
      <c r="F651" t="s">
        <v>13</v>
      </c>
      <c r="G651">
        <v>12430.95335</v>
      </c>
    </row>
    <row r="652" spans="1:7">
      <c r="A652">
        <v>49</v>
      </c>
      <c r="B652" t="s">
        <v>6</v>
      </c>
      <c r="C652">
        <v>42.68</v>
      </c>
      <c r="D652">
        <v>2</v>
      </c>
      <c r="E652" t="s">
        <v>10</v>
      </c>
      <c r="F652" t="s">
        <v>11</v>
      </c>
      <c r="G652">
        <v>9800.8881999999994</v>
      </c>
    </row>
    <row r="653" spans="1:7">
      <c r="A653">
        <v>53</v>
      </c>
      <c r="B653" t="s">
        <v>6</v>
      </c>
      <c r="C653">
        <v>39.6</v>
      </c>
      <c r="D653">
        <v>1</v>
      </c>
      <c r="E653" t="s">
        <v>10</v>
      </c>
      <c r="F653" t="s">
        <v>11</v>
      </c>
      <c r="G653">
        <v>10579.710999999999</v>
      </c>
    </row>
    <row r="654" spans="1:7">
      <c r="A654">
        <v>48</v>
      </c>
      <c r="B654" t="s">
        <v>6</v>
      </c>
      <c r="C654">
        <v>31.13</v>
      </c>
      <c r="D654">
        <v>0</v>
      </c>
      <c r="E654" t="s">
        <v>10</v>
      </c>
      <c r="F654" t="s">
        <v>11</v>
      </c>
      <c r="G654">
        <v>8280.6226999999999</v>
      </c>
    </row>
    <row r="655" spans="1:7">
      <c r="A655">
        <v>45</v>
      </c>
      <c r="B655" t="s">
        <v>6</v>
      </c>
      <c r="C655">
        <v>36.299999999999997</v>
      </c>
      <c r="D655">
        <v>2</v>
      </c>
      <c r="E655" t="s">
        <v>10</v>
      </c>
      <c r="F655" t="s">
        <v>11</v>
      </c>
      <c r="G655">
        <v>8527.5319999999992</v>
      </c>
    </row>
    <row r="656" spans="1:7">
      <c r="A656">
        <v>59</v>
      </c>
      <c r="B656" t="s">
        <v>6</v>
      </c>
      <c r="C656">
        <v>35.200000000000003</v>
      </c>
      <c r="D656">
        <v>0</v>
      </c>
      <c r="E656" t="s">
        <v>10</v>
      </c>
      <c r="F656" t="s">
        <v>11</v>
      </c>
      <c r="G656">
        <v>12244.531000000001</v>
      </c>
    </row>
    <row r="657" spans="1:7">
      <c r="A657">
        <v>52</v>
      </c>
      <c r="B657" t="s">
        <v>6</v>
      </c>
      <c r="C657">
        <v>25.3</v>
      </c>
      <c r="D657">
        <v>2</v>
      </c>
      <c r="E657" t="s">
        <v>7</v>
      </c>
      <c r="F657" t="s">
        <v>11</v>
      </c>
      <c r="G657">
        <v>24667.419000000002</v>
      </c>
    </row>
    <row r="658" spans="1:7">
      <c r="A658">
        <v>26</v>
      </c>
      <c r="B658" t="s">
        <v>6</v>
      </c>
      <c r="C658">
        <v>42.4</v>
      </c>
      <c r="D658">
        <v>1</v>
      </c>
      <c r="E658" t="s">
        <v>10</v>
      </c>
      <c r="F658" t="s">
        <v>8</v>
      </c>
      <c r="G658">
        <v>3410.3240000000001</v>
      </c>
    </row>
    <row r="659" spans="1:7">
      <c r="A659">
        <v>27</v>
      </c>
      <c r="B659" t="s">
        <v>9</v>
      </c>
      <c r="C659">
        <v>33.155000000000001</v>
      </c>
      <c r="D659">
        <v>2</v>
      </c>
      <c r="E659" t="s">
        <v>10</v>
      </c>
      <c r="F659" t="s">
        <v>12</v>
      </c>
      <c r="G659">
        <v>4058.71245</v>
      </c>
    </row>
    <row r="660" spans="1:7">
      <c r="A660">
        <v>48</v>
      </c>
      <c r="B660" t="s">
        <v>6</v>
      </c>
      <c r="C660">
        <v>35.909999999999997</v>
      </c>
      <c r="D660">
        <v>1</v>
      </c>
      <c r="E660" t="s">
        <v>10</v>
      </c>
      <c r="F660" t="s">
        <v>13</v>
      </c>
      <c r="G660">
        <v>26392.260289999998</v>
      </c>
    </row>
    <row r="661" spans="1:7">
      <c r="A661">
        <v>57</v>
      </c>
      <c r="B661" t="s">
        <v>6</v>
      </c>
      <c r="C661">
        <v>28.785</v>
      </c>
      <c r="D661">
        <v>4</v>
      </c>
      <c r="E661" t="s">
        <v>10</v>
      </c>
      <c r="F661" t="s">
        <v>13</v>
      </c>
      <c r="G661">
        <v>14394.398150000001</v>
      </c>
    </row>
    <row r="662" spans="1:7">
      <c r="A662">
        <v>37</v>
      </c>
      <c r="B662" t="s">
        <v>9</v>
      </c>
      <c r="C662">
        <v>46.53</v>
      </c>
      <c r="D662">
        <v>3</v>
      </c>
      <c r="E662" t="s">
        <v>10</v>
      </c>
      <c r="F662" t="s">
        <v>11</v>
      </c>
      <c r="G662">
        <v>6435.6237000000001</v>
      </c>
    </row>
    <row r="663" spans="1:7">
      <c r="A663">
        <v>57</v>
      </c>
      <c r="B663" t="s">
        <v>6</v>
      </c>
      <c r="C663">
        <v>23.98</v>
      </c>
      <c r="D663">
        <v>1</v>
      </c>
      <c r="E663" t="s">
        <v>10</v>
      </c>
      <c r="F663" t="s">
        <v>11</v>
      </c>
      <c r="G663">
        <v>22192.437109999999</v>
      </c>
    </row>
    <row r="664" spans="1:7">
      <c r="A664">
        <v>32</v>
      </c>
      <c r="B664" t="s">
        <v>6</v>
      </c>
      <c r="C664">
        <v>31.54</v>
      </c>
      <c r="D664">
        <v>1</v>
      </c>
      <c r="E664" t="s">
        <v>10</v>
      </c>
      <c r="F664" t="s">
        <v>13</v>
      </c>
      <c r="G664">
        <v>5148.5526</v>
      </c>
    </row>
    <row r="665" spans="1:7">
      <c r="A665">
        <v>18</v>
      </c>
      <c r="B665" t="s">
        <v>9</v>
      </c>
      <c r="C665">
        <v>33.659999999999997</v>
      </c>
      <c r="D665">
        <v>0</v>
      </c>
      <c r="E665" t="s">
        <v>10</v>
      </c>
      <c r="F665" t="s">
        <v>11</v>
      </c>
      <c r="G665">
        <v>1136.3994</v>
      </c>
    </row>
    <row r="666" spans="1:7">
      <c r="A666">
        <v>64</v>
      </c>
      <c r="B666" t="s">
        <v>6</v>
      </c>
      <c r="C666">
        <v>22.99</v>
      </c>
      <c r="D666">
        <v>0</v>
      </c>
      <c r="E666" t="s">
        <v>7</v>
      </c>
      <c r="F666" t="s">
        <v>11</v>
      </c>
      <c r="G666">
        <v>27037.914100000002</v>
      </c>
    </row>
    <row r="667" spans="1:7">
      <c r="A667">
        <v>43</v>
      </c>
      <c r="B667" t="s">
        <v>9</v>
      </c>
      <c r="C667">
        <v>38.06</v>
      </c>
      <c r="D667">
        <v>2</v>
      </c>
      <c r="E667" t="s">
        <v>7</v>
      </c>
      <c r="F667" t="s">
        <v>11</v>
      </c>
      <c r="G667">
        <v>42560.430399999997</v>
      </c>
    </row>
    <row r="668" spans="1:7">
      <c r="A668">
        <v>49</v>
      </c>
      <c r="B668" t="s">
        <v>9</v>
      </c>
      <c r="C668">
        <v>28.7</v>
      </c>
      <c r="D668">
        <v>1</v>
      </c>
      <c r="E668" t="s">
        <v>10</v>
      </c>
      <c r="F668" t="s">
        <v>8</v>
      </c>
      <c r="G668">
        <v>8703.4560000000001</v>
      </c>
    </row>
    <row r="669" spans="1:7">
      <c r="A669">
        <v>40</v>
      </c>
      <c r="B669" t="s">
        <v>6</v>
      </c>
      <c r="C669">
        <v>32.774999999999999</v>
      </c>
      <c r="D669">
        <v>2</v>
      </c>
      <c r="E669" t="s">
        <v>7</v>
      </c>
      <c r="F669" t="s">
        <v>12</v>
      </c>
      <c r="G669">
        <v>40003.332249999999</v>
      </c>
    </row>
    <row r="670" spans="1:7">
      <c r="A670">
        <v>62</v>
      </c>
      <c r="B670" t="s">
        <v>9</v>
      </c>
      <c r="C670">
        <v>32.015000000000001</v>
      </c>
      <c r="D670">
        <v>0</v>
      </c>
      <c r="E670" t="s">
        <v>7</v>
      </c>
      <c r="F670" t="s">
        <v>13</v>
      </c>
      <c r="G670">
        <v>45710.207849999999</v>
      </c>
    </row>
    <row r="671" spans="1:7">
      <c r="A671">
        <v>40</v>
      </c>
      <c r="B671" t="s">
        <v>6</v>
      </c>
      <c r="C671">
        <v>29.81</v>
      </c>
      <c r="D671">
        <v>1</v>
      </c>
      <c r="E671" t="s">
        <v>10</v>
      </c>
      <c r="F671" t="s">
        <v>11</v>
      </c>
      <c r="G671">
        <v>6500.2358999999997</v>
      </c>
    </row>
    <row r="672" spans="1:7">
      <c r="A672">
        <v>30</v>
      </c>
      <c r="B672" t="s">
        <v>9</v>
      </c>
      <c r="C672">
        <v>31.57</v>
      </c>
      <c r="D672">
        <v>3</v>
      </c>
      <c r="E672" t="s">
        <v>10</v>
      </c>
      <c r="F672" t="s">
        <v>11</v>
      </c>
      <c r="G672">
        <v>4837.5823</v>
      </c>
    </row>
    <row r="673" spans="1:7">
      <c r="A673">
        <v>29</v>
      </c>
      <c r="B673" t="s">
        <v>6</v>
      </c>
      <c r="C673">
        <v>31.16</v>
      </c>
      <c r="D673">
        <v>0</v>
      </c>
      <c r="E673" t="s">
        <v>10</v>
      </c>
      <c r="F673" t="s">
        <v>13</v>
      </c>
      <c r="G673">
        <v>3943.5954000000002</v>
      </c>
    </row>
    <row r="674" spans="1:7">
      <c r="A674">
        <v>36</v>
      </c>
      <c r="B674" t="s">
        <v>9</v>
      </c>
      <c r="C674">
        <v>29.7</v>
      </c>
      <c r="D674">
        <v>0</v>
      </c>
      <c r="E674" t="s">
        <v>10</v>
      </c>
      <c r="F674" t="s">
        <v>11</v>
      </c>
      <c r="G674">
        <v>4399.7309999999998</v>
      </c>
    </row>
    <row r="675" spans="1:7">
      <c r="A675">
        <v>41</v>
      </c>
      <c r="B675" t="s">
        <v>6</v>
      </c>
      <c r="C675">
        <v>31.02</v>
      </c>
      <c r="D675">
        <v>0</v>
      </c>
      <c r="E675" t="s">
        <v>10</v>
      </c>
      <c r="F675" t="s">
        <v>11</v>
      </c>
      <c r="G675">
        <v>6185.3208000000004</v>
      </c>
    </row>
    <row r="676" spans="1:7">
      <c r="A676">
        <v>44</v>
      </c>
      <c r="B676" t="s">
        <v>6</v>
      </c>
      <c r="C676">
        <v>43.89</v>
      </c>
      <c r="D676">
        <v>2</v>
      </c>
      <c r="E676" t="s">
        <v>7</v>
      </c>
      <c r="F676" t="s">
        <v>11</v>
      </c>
      <c r="G676">
        <v>46200.985099999998</v>
      </c>
    </row>
    <row r="677" spans="1:7">
      <c r="A677">
        <v>45</v>
      </c>
      <c r="B677" t="s">
        <v>9</v>
      </c>
      <c r="C677">
        <v>21.375</v>
      </c>
      <c r="D677">
        <v>0</v>
      </c>
      <c r="E677" t="s">
        <v>10</v>
      </c>
      <c r="F677" t="s">
        <v>12</v>
      </c>
      <c r="G677">
        <v>7222.7862500000001</v>
      </c>
    </row>
    <row r="678" spans="1:7">
      <c r="A678">
        <v>55</v>
      </c>
      <c r="B678" t="s">
        <v>6</v>
      </c>
      <c r="C678">
        <v>40.81</v>
      </c>
      <c r="D678">
        <v>3</v>
      </c>
      <c r="E678" t="s">
        <v>10</v>
      </c>
      <c r="F678" t="s">
        <v>11</v>
      </c>
      <c r="G678">
        <v>12485.8009</v>
      </c>
    </row>
    <row r="679" spans="1:7">
      <c r="A679">
        <v>60</v>
      </c>
      <c r="B679" t="s">
        <v>9</v>
      </c>
      <c r="C679">
        <v>31.35</v>
      </c>
      <c r="D679">
        <v>3</v>
      </c>
      <c r="E679" t="s">
        <v>7</v>
      </c>
      <c r="F679" t="s">
        <v>12</v>
      </c>
      <c r="G679">
        <v>46130.5265</v>
      </c>
    </row>
    <row r="680" spans="1:7">
      <c r="A680">
        <v>56</v>
      </c>
      <c r="B680" t="s">
        <v>9</v>
      </c>
      <c r="C680">
        <v>36.1</v>
      </c>
      <c r="D680">
        <v>3</v>
      </c>
      <c r="E680" t="s">
        <v>10</v>
      </c>
      <c r="F680" t="s">
        <v>8</v>
      </c>
      <c r="G680">
        <v>12363.547</v>
      </c>
    </row>
    <row r="681" spans="1:7">
      <c r="A681">
        <v>49</v>
      </c>
      <c r="B681" t="s">
        <v>6</v>
      </c>
      <c r="C681">
        <v>23.18</v>
      </c>
      <c r="D681">
        <v>2</v>
      </c>
      <c r="E681" t="s">
        <v>10</v>
      </c>
      <c r="F681" t="s">
        <v>12</v>
      </c>
      <c r="G681">
        <v>10156.7832</v>
      </c>
    </row>
    <row r="682" spans="1:7">
      <c r="A682">
        <v>21</v>
      </c>
      <c r="B682" t="s">
        <v>6</v>
      </c>
      <c r="C682">
        <v>17.399999999999999</v>
      </c>
      <c r="D682">
        <v>1</v>
      </c>
      <c r="E682" t="s">
        <v>10</v>
      </c>
      <c r="F682" t="s">
        <v>8</v>
      </c>
      <c r="G682">
        <v>2585.2689999999998</v>
      </c>
    </row>
    <row r="683" spans="1:7">
      <c r="A683">
        <v>19</v>
      </c>
      <c r="B683" t="s">
        <v>9</v>
      </c>
      <c r="C683">
        <v>20.3</v>
      </c>
      <c r="D683">
        <v>0</v>
      </c>
      <c r="E683" t="s">
        <v>10</v>
      </c>
      <c r="F683" t="s">
        <v>8</v>
      </c>
      <c r="G683">
        <v>1242.26</v>
      </c>
    </row>
    <row r="684" spans="1:7">
      <c r="A684">
        <v>39</v>
      </c>
      <c r="B684" t="s">
        <v>9</v>
      </c>
      <c r="C684">
        <v>35.299999999999997</v>
      </c>
      <c r="D684">
        <v>2</v>
      </c>
      <c r="E684" t="s">
        <v>7</v>
      </c>
      <c r="F684" t="s">
        <v>8</v>
      </c>
      <c r="G684">
        <v>40103.89</v>
      </c>
    </row>
    <row r="685" spans="1:7">
      <c r="A685">
        <v>53</v>
      </c>
      <c r="B685" t="s">
        <v>9</v>
      </c>
      <c r="C685">
        <v>24.32</v>
      </c>
      <c r="D685">
        <v>0</v>
      </c>
      <c r="E685" t="s">
        <v>10</v>
      </c>
      <c r="F685" t="s">
        <v>12</v>
      </c>
      <c r="G685">
        <v>9863.4717999999993</v>
      </c>
    </row>
    <row r="686" spans="1:7">
      <c r="A686">
        <v>33</v>
      </c>
      <c r="B686" t="s">
        <v>6</v>
      </c>
      <c r="C686">
        <v>18.5</v>
      </c>
      <c r="D686">
        <v>1</v>
      </c>
      <c r="E686" t="s">
        <v>10</v>
      </c>
      <c r="F686" t="s">
        <v>8</v>
      </c>
      <c r="G686">
        <v>4766.0219999999999</v>
      </c>
    </row>
    <row r="687" spans="1:7">
      <c r="A687">
        <v>53</v>
      </c>
      <c r="B687" t="s">
        <v>9</v>
      </c>
      <c r="C687">
        <v>26.41</v>
      </c>
      <c r="D687">
        <v>2</v>
      </c>
      <c r="E687" t="s">
        <v>10</v>
      </c>
      <c r="F687" t="s">
        <v>13</v>
      </c>
      <c r="G687">
        <v>11244.376899999999</v>
      </c>
    </row>
    <row r="688" spans="1:7">
      <c r="A688">
        <v>42</v>
      </c>
      <c r="B688" t="s">
        <v>9</v>
      </c>
      <c r="C688">
        <v>26.125</v>
      </c>
      <c r="D688">
        <v>2</v>
      </c>
      <c r="E688" t="s">
        <v>10</v>
      </c>
      <c r="F688" t="s">
        <v>13</v>
      </c>
      <c r="G688">
        <v>7729.6457499999997</v>
      </c>
    </row>
    <row r="689" spans="1:7">
      <c r="A689">
        <v>40</v>
      </c>
      <c r="B689" t="s">
        <v>9</v>
      </c>
      <c r="C689">
        <v>41.69</v>
      </c>
      <c r="D689">
        <v>0</v>
      </c>
      <c r="E689" t="s">
        <v>10</v>
      </c>
      <c r="F689" t="s">
        <v>11</v>
      </c>
      <c r="G689">
        <v>5438.7491</v>
      </c>
    </row>
    <row r="690" spans="1:7">
      <c r="A690">
        <v>47</v>
      </c>
      <c r="B690" t="s">
        <v>6</v>
      </c>
      <c r="C690">
        <v>24.1</v>
      </c>
      <c r="D690">
        <v>1</v>
      </c>
      <c r="E690" t="s">
        <v>10</v>
      </c>
      <c r="F690" t="s">
        <v>8</v>
      </c>
      <c r="G690">
        <v>26236.579969999999</v>
      </c>
    </row>
    <row r="691" spans="1:7">
      <c r="A691">
        <v>27</v>
      </c>
      <c r="B691" t="s">
        <v>9</v>
      </c>
      <c r="C691">
        <v>31.13</v>
      </c>
      <c r="D691">
        <v>1</v>
      </c>
      <c r="E691" t="s">
        <v>7</v>
      </c>
      <c r="F691" t="s">
        <v>11</v>
      </c>
      <c r="G691">
        <v>34806.467700000001</v>
      </c>
    </row>
    <row r="692" spans="1:7">
      <c r="A692">
        <v>21</v>
      </c>
      <c r="B692" t="s">
        <v>9</v>
      </c>
      <c r="C692">
        <v>27.36</v>
      </c>
      <c r="D692">
        <v>0</v>
      </c>
      <c r="E692" t="s">
        <v>10</v>
      </c>
      <c r="F692" t="s">
        <v>13</v>
      </c>
      <c r="G692">
        <v>2104.1134000000002</v>
      </c>
    </row>
    <row r="693" spans="1:7">
      <c r="A693">
        <v>47</v>
      </c>
      <c r="B693" t="s">
        <v>9</v>
      </c>
      <c r="C693">
        <v>36.200000000000003</v>
      </c>
      <c r="D693">
        <v>1</v>
      </c>
      <c r="E693" t="s">
        <v>10</v>
      </c>
      <c r="F693" t="s">
        <v>8</v>
      </c>
      <c r="G693">
        <v>8068.1850000000004</v>
      </c>
    </row>
    <row r="694" spans="1:7">
      <c r="A694">
        <v>20</v>
      </c>
      <c r="B694" t="s">
        <v>9</v>
      </c>
      <c r="C694">
        <v>32.395000000000003</v>
      </c>
      <c r="D694">
        <v>1</v>
      </c>
      <c r="E694" t="s">
        <v>10</v>
      </c>
      <c r="F694" t="s">
        <v>12</v>
      </c>
      <c r="G694">
        <v>2362.2290499999999</v>
      </c>
    </row>
    <row r="695" spans="1:7">
      <c r="A695">
        <v>24</v>
      </c>
      <c r="B695" t="s">
        <v>9</v>
      </c>
      <c r="C695">
        <v>23.655000000000001</v>
      </c>
      <c r="D695">
        <v>0</v>
      </c>
      <c r="E695" t="s">
        <v>10</v>
      </c>
      <c r="F695" t="s">
        <v>12</v>
      </c>
      <c r="G695">
        <v>2352.9684499999998</v>
      </c>
    </row>
    <row r="696" spans="1:7">
      <c r="A696">
        <v>27</v>
      </c>
      <c r="B696" t="s">
        <v>6</v>
      </c>
      <c r="C696">
        <v>34.799999999999997</v>
      </c>
      <c r="D696">
        <v>1</v>
      </c>
      <c r="E696" t="s">
        <v>10</v>
      </c>
      <c r="F696" t="s">
        <v>8</v>
      </c>
      <c r="G696">
        <v>3577.9989999999998</v>
      </c>
    </row>
    <row r="697" spans="1:7">
      <c r="A697">
        <v>26</v>
      </c>
      <c r="B697" t="s">
        <v>6</v>
      </c>
      <c r="C697">
        <v>40.185000000000002</v>
      </c>
      <c r="D697">
        <v>0</v>
      </c>
      <c r="E697" t="s">
        <v>10</v>
      </c>
      <c r="F697" t="s">
        <v>12</v>
      </c>
      <c r="G697">
        <v>3201.2451500000002</v>
      </c>
    </row>
    <row r="698" spans="1:7">
      <c r="A698">
        <v>53</v>
      </c>
      <c r="B698" t="s">
        <v>6</v>
      </c>
      <c r="C698">
        <v>32.299999999999997</v>
      </c>
      <c r="D698">
        <v>2</v>
      </c>
      <c r="E698" t="s">
        <v>10</v>
      </c>
      <c r="F698" t="s">
        <v>13</v>
      </c>
      <c r="G698">
        <v>29186.482360000002</v>
      </c>
    </row>
    <row r="699" spans="1:7">
      <c r="A699">
        <v>41</v>
      </c>
      <c r="B699" t="s">
        <v>9</v>
      </c>
      <c r="C699">
        <v>35.75</v>
      </c>
      <c r="D699">
        <v>1</v>
      </c>
      <c r="E699" t="s">
        <v>7</v>
      </c>
      <c r="F699" t="s">
        <v>11</v>
      </c>
      <c r="G699">
        <v>40273.645499999999</v>
      </c>
    </row>
    <row r="700" spans="1:7">
      <c r="A700">
        <v>56</v>
      </c>
      <c r="B700" t="s">
        <v>9</v>
      </c>
      <c r="C700">
        <v>33.725000000000001</v>
      </c>
      <c r="D700">
        <v>0</v>
      </c>
      <c r="E700" t="s">
        <v>10</v>
      </c>
      <c r="F700" t="s">
        <v>12</v>
      </c>
      <c r="G700">
        <v>10976.24575</v>
      </c>
    </row>
    <row r="701" spans="1:7">
      <c r="A701">
        <v>23</v>
      </c>
      <c r="B701" t="s">
        <v>6</v>
      </c>
      <c r="C701">
        <v>39.270000000000003</v>
      </c>
      <c r="D701">
        <v>2</v>
      </c>
      <c r="E701" t="s">
        <v>10</v>
      </c>
      <c r="F701" t="s">
        <v>11</v>
      </c>
      <c r="G701">
        <v>3500.6122999999998</v>
      </c>
    </row>
    <row r="702" spans="1:7">
      <c r="A702">
        <v>21</v>
      </c>
      <c r="B702" t="s">
        <v>6</v>
      </c>
      <c r="C702">
        <v>34.869999999999997</v>
      </c>
      <c r="D702">
        <v>0</v>
      </c>
      <c r="E702" t="s">
        <v>10</v>
      </c>
      <c r="F702" t="s">
        <v>11</v>
      </c>
      <c r="G702">
        <v>2020.5523000000001</v>
      </c>
    </row>
    <row r="703" spans="1:7">
      <c r="A703">
        <v>50</v>
      </c>
      <c r="B703" t="s">
        <v>6</v>
      </c>
      <c r="C703">
        <v>44.744999999999997</v>
      </c>
      <c r="D703">
        <v>0</v>
      </c>
      <c r="E703" t="s">
        <v>10</v>
      </c>
      <c r="F703" t="s">
        <v>13</v>
      </c>
      <c r="G703">
        <v>9541.6955500000004</v>
      </c>
    </row>
    <row r="704" spans="1:7">
      <c r="A704">
        <v>53</v>
      </c>
      <c r="B704" t="s">
        <v>9</v>
      </c>
      <c r="C704">
        <v>41.47</v>
      </c>
      <c r="D704">
        <v>0</v>
      </c>
      <c r="E704" t="s">
        <v>10</v>
      </c>
      <c r="F704" t="s">
        <v>11</v>
      </c>
      <c r="G704">
        <v>9504.3102999999992</v>
      </c>
    </row>
    <row r="705" spans="1:7">
      <c r="A705">
        <v>34</v>
      </c>
      <c r="B705" t="s">
        <v>6</v>
      </c>
      <c r="C705">
        <v>26.41</v>
      </c>
      <c r="D705">
        <v>1</v>
      </c>
      <c r="E705" t="s">
        <v>10</v>
      </c>
      <c r="F705" t="s">
        <v>12</v>
      </c>
      <c r="G705">
        <v>5385.3379000000004</v>
      </c>
    </row>
    <row r="706" spans="1:7">
      <c r="A706">
        <v>47</v>
      </c>
      <c r="B706" t="s">
        <v>6</v>
      </c>
      <c r="C706">
        <v>29.545000000000002</v>
      </c>
      <c r="D706">
        <v>1</v>
      </c>
      <c r="E706" t="s">
        <v>10</v>
      </c>
      <c r="F706" t="s">
        <v>12</v>
      </c>
      <c r="G706">
        <v>8930.9345499999999</v>
      </c>
    </row>
    <row r="707" spans="1:7">
      <c r="A707">
        <v>33</v>
      </c>
      <c r="B707" t="s">
        <v>6</v>
      </c>
      <c r="C707">
        <v>32.9</v>
      </c>
      <c r="D707">
        <v>2</v>
      </c>
      <c r="E707" t="s">
        <v>10</v>
      </c>
      <c r="F707" t="s">
        <v>8</v>
      </c>
      <c r="G707">
        <v>5375.0379999999996</v>
      </c>
    </row>
    <row r="708" spans="1:7">
      <c r="A708">
        <v>51</v>
      </c>
      <c r="B708" t="s">
        <v>6</v>
      </c>
      <c r="C708">
        <v>38.06</v>
      </c>
      <c r="D708">
        <v>0</v>
      </c>
      <c r="E708" t="s">
        <v>7</v>
      </c>
      <c r="F708" t="s">
        <v>11</v>
      </c>
      <c r="G708">
        <v>44400.4064</v>
      </c>
    </row>
    <row r="709" spans="1:7">
      <c r="A709">
        <v>49</v>
      </c>
      <c r="B709" t="s">
        <v>9</v>
      </c>
      <c r="C709">
        <v>28.69</v>
      </c>
      <c r="D709">
        <v>3</v>
      </c>
      <c r="E709" t="s">
        <v>10</v>
      </c>
      <c r="F709" t="s">
        <v>12</v>
      </c>
      <c r="G709">
        <v>10264.4421</v>
      </c>
    </row>
    <row r="710" spans="1:7">
      <c r="A710">
        <v>31</v>
      </c>
      <c r="B710" t="s">
        <v>6</v>
      </c>
      <c r="C710">
        <v>30.495000000000001</v>
      </c>
      <c r="D710">
        <v>3</v>
      </c>
      <c r="E710" t="s">
        <v>10</v>
      </c>
      <c r="F710" t="s">
        <v>13</v>
      </c>
      <c r="G710">
        <v>6113.2310500000003</v>
      </c>
    </row>
    <row r="711" spans="1:7">
      <c r="A711">
        <v>36</v>
      </c>
      <c r="B711" t="s">
        <v>6</v>
      </c>
      <c r="C711">
        <v>27.74</v>
      </c>
      <c r="D711">
        <v>0</v>
      </c>
      <c r="E711" t="s">
        <v>10</v>
      </c>
      <c r="F711" t="s">
        <v>13</v>
      </c>
      <c r="G711">
        <v>5469.0065999999997</v>
      </c>
    </row>
    <row r="712" spans="1:7">
      <c r="A712">
        <v>18</v>
      </c>
      <c r="B712" t="s">
        <v>9</v>
      </c>
      <c r="C712">
        <v>35.200000000000003</v>
      </c>
      <c r="D712">
        <v>1</v>
      </c>
      <c r="E712" t="s">
        <v>10</v>
      </c>
      <c r="F712" t="s">
        <v>11</v>
      </c>
      <c r="G712">
        <v>1727.54</v>
      </c>
    </row>
    <row r="713" spans="1:7">
      <c r="A713">
        <v>50</v>
      </c>
      <c r="B713" t="s">
        <v>6</v>
      </c>
      <c r="C713">
        <v>23.54</v>
      </c>
      <c r="D713">
        <v>2</v>
      </c>
      <c r="E713" t="s">
        <v>10</v>
      </c>
      <c r="F713" t="s">
        <v>11</v>
      </c>
      <c r="G713">
        <v>10107.220600000001</v>
      </c>
    </row>
    <row r="714" spans="1:7">
      <c r="A714">
        <v>43</v>
      </c>
      <c r="B714" t="s">
        <v>6</v>
      </c>
      <c r="C714">
        <v>30.684999999999999</v>
      </c>
      <c r="D714">
        <v>2</v>
      </c>
      <c r="E714" t="s">
        <v>10</v>
      </c>
      <c r="F714" t="s">
        <v>12</v>
      </c>
      <c r="G714">
        <v>8310.8391499999998</v>
      </c>
    </row>
    <row r="715" spans="1:7">
      <c r="A715">
        <v>20</v>
      </c>
      <c r="B715" t="s">
        <v>9</v>
      </c>
      <c r="C715">
        <v>40.47</v>
      </c>
      <c r="D715">
        <v>0</v>
      </c>
      <c r="E715" t="s">
        <v>10</v>
      </c>
      <c r="F715" t="s">
        <v>13</v>
      </c>
      <c r="G715">
        <v>1984.4532999999999</v>
      </c>
    </row>
    <row r="716" spans="1:7">
      <c r="A716">
        <v>24</v>
      </c>
      <c r="B716" t="s">
        <v>6</v>
      </c>
      <c r="C716">
        <v>22.6</v>
      </c>
      <c r="D716">
        <v>0</v>
      </c>
      <c r="E716" t="s">
        <v>10</v>
      </c>
      <c r="F716" t="s">
        <v>8</v>
      </c>
      <c r="G716">
        <v>2457.502</v>
      </c>
    </row>
    <row r="717" spans="1:7">
      <c r="A717">
        <v>60</v>
      </c>
      <c r="B717" t="s">
        <v>9</v>
      </c>
      <c r="C717">
        <v>28.9</v>
      </c>
      <c r="D717">
        <v>0</v>
      </c>
      <c r="E717" t="s">
        <v>10</v>
      </c>
      <c r="F717" t="s">
        <v>8</v>
      </c>
      <c r="G717">
        <v>12146.971</v>
      </c>
    </row>
    <row r="718" spans="1:7">
      <c r="A718">
        <v>49</v>
      </c>
      <c r="B718" t="s">
        <v>6</v>
      </c>
      <c r="C718">
        <v>22.61</v>
      </c>
      <c r="D718">
        <v>1</v>
      </c>
      <c r="E718" t="s">
        <v>10</v>
      </c>
      <c r="F718" t="s">
        <v>12</v>
      </c>
      <c r="G718">
        <v>9566.9909000000007</v>
      </c>
    </row>
    <row r="719" spans="1:7">
      <c r="A719">
        <v>60</v>
      </c>
      <c r="B719" t="s">
        <v>9</v>
      </c>
      <c r="C719">
        <v>24.32</v>
      </c>
      <c r="D719">
        <v>1</v>
      </c>
      <c r="E719" t="s">
        <v>10</v>
      </c>
      <c r="F719" t="s">
        <v>12</v>
      </c>
      <c r="G719">
        <v>13112.604799999999</v>
      </c>
    </row>
    <row r="720" spans="1:7">
      <c r="A720">
        <v>51</v>
      </c>
      <c r="B720" t="s">
        <v>6</v>
      </c>
      <c r="C720">
        <v>36.67</v>
      </c>
      <c r="D720">
        <v>2</v>
      </c>
      <c r="E720" t="s">
        <v>10</v>
      </c>
      <c r="F720" t="s">
        <v>12</v>
      </c>
      <c r="G720">
        <v>10848.1343</v>
      </c>
    </row>
    <row r="721" spans="1:7">
      <c r="A721">
        <v>58</v>
      </c>
      <c r="B721" t="s">
        <v>6</v>
      </c>
      <c r="C721">
        <v>33.44</v>
      </c>
      <c r="D721">
        <v>0</v>
      </c>
      <c r="E721" t="s">
        <v>10</v>
      </c>
      <c r="F721" t="s">
        <v>12</v>
      </c>
      <c r="G721">
        <v>12231.613600000001</v>
      </c>
    </row>
    <row r="722" spans="1:7">
      <c r="A722">
        <v>51</v>
      </c>
      <c r="B722" t="s">
        <v>6</v>
      </c>
      <c r="C722">
        <v>40.659999999999997</v>
      </c>
      <c r="D722">
        <v>0</v>
      </c>
      <c r="E722" t="s">
        <v>10</v>
      </c>
      <c r="F722" t="s">
        <v>13</v>
      </c>
      <c r="G722">
        <v>9875.6803999999993</v>
      </c>
    </row>
    <row r="723" spans="1:7">
      <c r="A723">
        <v>53</v>
      </c>
      <c r="B723" t="s">
        <v>9</v>
      </c>
      <c r="C723">
        <v>36.6</v>
      </c>
      <c r="D723">
        <v>3</v>
      </c>
      <c r="E723" t="s">
        <v>10</v>
      </c>
      <c r="F723" t="s">
        <v>8</v>
      </c>
      <c r="G723">
        <v>11264.540999999999</v>
      </c>
    </row>
    <row r="724" spans="1:7">
      <c r="A724">
        <v>62</v>
      </c>
      <c r="B724" t="s">
        <v>9</v>
      </c>
      <c r="C724">
        <v>37.4</v>
      </c>
      <c r="D724">
        <v>0</v>
      </c>
      <c r="E724" t="s">
        <v>10</v>
      </c>
      <c r="F724" t="s">
        <v>8</v>
      </c>
      <c r="G724">
        <v>12979.358</v>
      </c>
    </row>
    <row r="725" spans="1:7">
      <c r="A725">
        <v>19</v>
      </c>
      <c r="B725" t="s">
        <v>9</v>
      </c>
      <c r="C725">
        <v>35.4</v>
      </c>
      <c r="D725">
        <v>0</v>
      </c>
      <c r="E725" t="s">
        <v>10</v>
      </c>
      <c r="F725" t="s">
        <v>8</v>
      </c>
      <c r="G725">
        <v>1263.249</v>
      </c>
    </row>
    <row r="726" spans="1:7">
      <c r="A726">
        <v>50</v>
      </c>
      <c r="B726" t="s">
        <v>6</v>
      </c>
      <c r="C726">
        <v>27.074999999999999</v>
      </c>
      <c r="D726">
        <v>1</v>
      </c>
      <c r="E726" t="s">
        <v>10</v>
      </c>
      <c r="F726" t="s">
        <v>13</v>
      </c>
      <c r="G726">
        <v>10106.134249999999</v>
      </c>
    </row>
    <row r="727" spans="1:7">
      <c r="A727">
        <v>30</v>
      </c>
      <c r="B727" t="s">
        <v>6</v>
      </c>
      <c r="C727">
        <v>39.049999999999997</v>
      </c>
      <c r="D727">
        <v>3</v>
      </c>
      <c r="E727" t="s">
        <v>7</v>
      </c>
      <c r="F727" t="s">
        <v>11</v>
      </c>
      <c r="G727">
        <v>40932.429499999998</v>
      </c>
    </row>
    <row r="728" spans="1:7">
      <c r="A728">
        <v>41</v>
      </c>
      <c r="B728" t="s">
        <v>9</v>
      </c>
      <c r="C728">
        <v>28.405000000000001</v>
      </c>
      <c r="D728">
        <v>1</v>
      </c>
      <c r="E728" t="s">
        <v>10</v>
      </c>
      <c r="F728" t="s">
        <v>12</v>
      </c>
      <c r="G728">
        <v>6664.68595</v>
      </c>
    </row>
    <row r="729" spans="1:7">
      <c r="A729">
        <v>29</v>
      </c>
      <c r="B729" t="s">
        <v>6</v>
      </c>
      <c r="C729">
        <v>21.754999999999999</v>
      </c>
      <c r="D729">
        <v>1</v>
      </c>
      <c r="E729" t="s">
        <v>7</v>
      </c>
      <c r="F729" t="s">
        <v>13</v>
      </c>
      <c r="G729">
        <v>16657.71745</v>
      </c>
    </row>
    <row r="730" spans="1:7">
      <c r="A730">
        <v>18</v>
      </c>
      <c r="B730" t="s">
        <v>6</v>
      </c>
      <c r="C730">
        <v>40.28</v>
      </c>
      <c r="D730">
        <v>0</v>
      </c>
      <c r="E730" t="s">
        <v>10</v>
      </c>
      <c r="F730" t="s">
        <v>13</v>
      </c>
      <c r="G730">
        <v>2217.6012000000001</v>
      </c>
    </row>
    <row r="731" spans="1:7">
      <c r="A731">
        <v>41</v>
      </c>
      <c r="B731" t="s">
        <v>6</v>
      </c>
      <c r="C731">
        <v>36.08</v>
      </c>
      <c r="D731">
        <v>1</v>
      </c>
      <c r="E731" t="s">
        <v>10</v>
      </c>
      <c r="F731" t="s">
        <v>11</v>
      </c>
      <c r="G731">
        <v>6781.3541999999998</v>
      </c>
    </row>
    <row r="732" spans="1:7">
      <c r="A732">
        <v>35</v>
      </c>
      <c r="B732" t="s">
        <v>9</v>
      </c>
      <c r="C732">
        <v>24.42</v>
      </c>
      <c r="D732">
        <v>3</v>
      </c>
      <c r="E732" t="s">
        <v>7</v>
      </c>
      <c r="F732" t="s">
        <v>11</v>
      </c>
      <c r="G732">
        <v>19361.998800000001</v>
      </c>
    </row>
    <row r="733" spans="1:7">
      <c r="A733">
        <v>53</v>
      </c>
      <c r="B733" t="s">
        <v>9</v>
      </c>
      <c r="C733">
        <v>21.4</v>
      </c>
      <c r="D733">
        <v>1</v>
      </c>
      <c r="E733" t="s">
        <v>10</v>
      </c>
      <c r="F733" t="s">
        <v>8</v>
      </c>
      <c r="G733">
        <v>10065.413</v>
      </c>
    </row>
    <row r="734" spans="1:7">
      <c r="A734">
        <v>24</v>
      </c>
      <c r="B734" t="s">
        <v>6</v>
      </c>
      <c r="C734">
        <v>30.1</v>
      </c>
      <c r="D734">
        <v>3</v>
      </c>
      <c r="E734" t="s">
        <v>10</v>
      </c>
      <c r="F734" t="s">
        <v>8</v>
      </c>
      <c r="G734">
        <v>4234.9269999999997</v>
      </c>
    </row>
    <row r="735" spans="1:7">
      <c r="A735">
        <v>48</v>
      </c>
      <c r="B735" t="s">
        <v>6</v>
      </c>
      <c r="C735">
        <v>27.265000000000001</v>
      </c>
      <c r="D735">
        <v>1</v>
      </c>
      <c r="E735" t="s">
        <v>10</v>
      </c>
      <c r="F735" t="s">
        <v>13</v>
      </c>
      <c r="G735">
        <v>9447.2503500000003</v>
      </c>
    </row>
    <row r="736" spans="1:7">
      <c r="A736">
        <v>59</v>
      </c>
      <c r="B736" t="s">
        <v>6</v>
      </c>
      <c r="C736">
        <v>32.1</v>
      </c>
      <c r="D736">
        <v>3</v>
      </c>
      <c r="E736" t="s">
        <v>10</v>
      </c>
      <c r="F736" t="s">
        <v>8</v>
      </c>
      <c r="G736">
        <v>14007.222</v>
      </c>
    </row>
    <row r="737" spans="1:7">
      <c r="A737">
        <v>49</v>
      </c>
      <c r="B737" t="s">
        <v>6</v>
      </c>
      <c r="C737">
        <v>34.770000000000003</v>
      </c>
      <c r="D737">
        <v>1</v>
      </c>
      <c r="E737" t="s">
        <v>10</v>
      </c>
      <c r="F737" t="s">
        <v>12</v>
      </c>
      <c r="G737">
        <v>9583.8932999999997</v>
      </c>
    </row>
    <row r="738" spans="1:7">
      <c r="A738">
        <v>37</v>
      </c>
      <c r="B738" t="s">
        <v>6</v>
      </c>
      <c r="C738">
        <v>38.39</v>
      </c>
      <c r="D738">
        <v>0</v>
      </c>
      <c r="E738" t="s">
        <v>7</v>
      </c>
      <c r="F738" t="s">
        <v>11</v>
      </c>
      <c r="G738">
        <v>40419.019099999998</v>
      </c>
    </row>
    <row r="739" spans="1:7">
      <c r="A739">
        <v>26</v>
      </c>
      <c r="B739" t="s">
        <v>9</v>
      </c>
      <c r="C739">
        <v>23.7</v>
      </c>
      <c r="D739">
        <v>2</v>
      </c>
      <c r="E739" t="s">
        <v>10</v>
      </c>
      <c r="F739" t="s">
        <v>8</v>
      </c>
      <c r="G739">
        <v>3484.3310000000001</v>
      </c>
    </row>
    <row r="740" spans="1:7">
      <c r="A740">
        <v>23</v>
      </c>
      <c r="B740" t="s">
        <v>9</v>
      </c>
      <c r="C740">
        <v>31.73</v>
      </c>
      <c r="D740">
        <v>3</v>
      </c>
      <c r="E740" t="s">
        <v>7</v>
      </c>
      <c r="F740" t="s">
        <v>13</v>
      </c>
      <c r="G740">
        <v>36189.101699999999</v>
      </c>
    </row>
    <row r="741" spans="1:7">
      <c r="A741">
        <v>29</v>
      </c>
      <c r="B741" t="s">
        <v>9</v>
      </c>
      <c r="C741">
        <v>35.5</v>
      </c>
      <c r="D741">
        <v>2</v>
      </c>
      <c r="E741" t="s">
        <v>7</v>
      </c>
      <c r="F741" t="s">
        <v>8</v>
      </c>
      <c r="G741">
        <v>44585.455869999998</v>
      </c>
    </row>
    <row r="742" spans="1:7">
      <c r="A742">
        <v>45</v>
      </c>
      <c r="B742" t="s">
        <v>9</v>
      </c>
      <c r="C742">
        <v>24.035</v>
      </c>
      <c r="D742">
        <v>2</v>
      </c>
      <c r="E742" t="s">
        <v>10</v>
      </c>
      <c r="F742" t="s">
        <v>13</v>
      </c>
      <c r="G742">
        <v>8604.4836500000001</v>
      </c>
    </row>
    <row r="743" spans="1:7">
      <c r="A743">
        <v>27</v>
      </c>
      <c r="B743" t="s">
        <v>9</v>
      </c>
      <c r="C743">
        <v>29.15</v>
      </c>
      <c r="D743">
        <v>0</v>
      </c>
      <c r="E743" t="s">
        <v>7</v>
      </c>
      <c r="F743" t="s">
        <v>11</v>
      </c>
      <c r="G743">
        <v>18246.495500000001</v>
      </c>
    </row>
    <row r="744" spans="1:7">
      <c r="A744">
        <v>53</v>
      </c>
      <c r="B744" t="s">
        <v>9</v>
      </c>
      <c r="C744">
        <v>34.104999999999997</v>
      </c>
      <c r="D744">
        <v>0</v>
      </c>
      <c r="E744" t="s">
        <v>7</v>
      </c>
      <c r="F744" t="s">
        <v>13</v>
      </c>
      <c r="G744">
        <v>43254.417950000003</v>
      </c>
    </row>
    <row r="745" spans="1:7">
      <c r="A745">
        <v>31</v>
      </c>
      <c r="B745" t="s">
        <v>6</v>
      </c>
      <c r="C745">
        <v>26.62</v>
      </c>
      <c r="D745">
        <v>0</v>
      </c>
      <c r="E745" t="s">
        <v>10</v>
      </c>
      <c r="F745" t="s">
        <v>11</v>
      </c>
      <c r="G745">
        <v>3757.8447999999999</v>
      </c>
    </row>
    <row r="746" spans="1:7">
      <c r="A746">
        <v>50</v>
      </c>
      <c r="B746" t="s">
        <v>9</v>
      </c>
      <c r="C746">
        <v>26.41</v>
      </c>
      <c r="D746">
        <v>0</v>
      </c>
      <c r="E746" t="s">
        <v>10</v>
      </c>
      <c r="F746" t="s">
        <v>12</v>
      </c>
      <c r="G746">
        <v>8827.2098999999998</v>
      </c>
    </row>
    <row r="747" spans="1:7">
      <c r="A747">
        <v>50</v>
      </c>
      <c r="B747" t="s">
        <v>6</v>
      </c>
      <c r="C747">
        <v>30.114999999999998</v>
      </c>
      <c r="D747">
        <v>1</v>
      </c>
      <c r="E747" t="s">
        <v>10</v>
      </c>
      <c r="F747" t="s">
        <v>12</v>
      </c>
      <c r="G747">
        <v>9910.3598500000007</v>
      </c>
    </row>
    <row r="748" spans="1:7">
      <c r="A748">
        <v>34</v>
      </c>
      <c r="B748" t="s">
        <v>9</v>
      </c>
      <c r="C748">
        <v>27</v>
      </c>
      <c r="D748">
        <v>2</v>
      </c>
      <c r="E748" t="s">
        <v>10</v>
      </c>
      <c r="F748" t="s">
        <v>8</v>
      </c>
      <c r="G748">
        <v>11737.848840000001</v>
      </c>
    </row>
    <row r="749" spans="1:7">
      <c r="A749">
        <v>19</v>
      </c>
      <c r="B749" t="s">
        <v>9</v>
      </c>
      <c r="C749">
        <v>21.754999999999999</v>
      </c>
      <c r="D749">
        <v>0</v>
      </c>
      <c r="E749" t="s">
        <v>10</v>
      </c>
      <c r="F749" t="s">
        <v>12</v>
      </c>
      <c r="G749">
        <v>1627.2824499999999</v>
      </c>
    </row>
    <row r="750" spans="1:7">
      <c r="A750">
        <v>47</v>
      </c>
      <c r="B750" t="s">
        <v>6</v>
      </c>
      <c r="C750">
        <v>36</v>
      </c>
      <c r="D750">
        <v>1</v>
      </c>
      <c r="E750" t="s">
        <v>10</v>
      </c>
      <c r="F750" t="s">
        <v>8</v>
      </c>
      <c r="G750">
        <v>8556.9069999999992</v>
      </c>
    </row>
    <row r="751" spans="1:7">
      <c r="A751">
        <v>28</v>
      </c>
      <c r="B751" t="s">
        <v>9</v>
      </c>
      <c r="C751">
        <v>30.875</v>
      </c>
      <c r="D751">
        <v>0</v>
      </c>
      <c r="E751" t="s">
        <v>10</v>
      </c>
      <c r="F751" t="s">
        <v>12</v>
      </c>
      <c r="G751">
        <v>3062.5082499999999</v>
      </c>
    </row>
    <row r="752" spans="1:7">
      <c r="A752">
        <v>37</v>
      </c>
      <c r="B752" t="s">
        <v>6</v>
      </c>
      <c r="C752">
        <v>26.4</v>
      </c>
      <c r="D752">
        <v>0</v>
      </c>
      <c r="E752" t="s">
        <v>7</v>
      </c>
      <c r="F752" t="s">
        <v>11</v>
      </c>
      <c r="G752">
        <v>19539.242999999999</v>
      </c>
    </row>
    <row r="753" spans="1:7">
      <c r="A753">
        <v>21</v>
      </c>
      <c r="B753" t="s">
        <v>9</v>
      </c>
      <c r="C753">
        <v>28.975000000000001</v>
      </c>
      <c r="D753">
        <v>0</v>
      </c>
      <c r="E753" t="s">
        <v>10</v>
      </c>
      <c r="F753" t="s">
        <v>12</v>
      </c>
      <c r="G753">
        <v>1906.35825</v>
      </c>
    </row>
    <row r="754" spans="1:7">
      <c r="A754">
        <v>64</v>
      </c>
      <c r="B754" t="s">
        <v>9</v>
      </c>
      <c r="C754">
        <v>37.905000000000001</v>
      </c>
      <c r="D754">
        <v>0</v>
      </c>
      <c r="E754" t="s">
        <v>10</v>
      </c>
      <c r="F754" t="s">
        <v>12</v>
      </c>
      <c r="G754">
        <v>14210.53595</v>
      </c>
    </row>
    <row r="755" spans="1:7">
      <c r="A755">
        <v>58</v>
      </c>
      <c r="B755" t="s">
        <v>6</v>
      </c>
      <c r="C755">
        <v>22.77</v>
      </c>
      <c r="D755">
        <v>0</v>
      </c>
      <c r="E755" t="s">
        <v>10</v>
      </c>
      <c r="F755" t="s">
        <v>11</v>
      </c>
      <c r="G755">
        <v>11833.782300000001</v>
      </c>
    </row>
    <row r="756" spans="1:7">
      <c r="A756">
        <v>24</v>
      </c>
      <c r="B756" t="s">
        <v>9</v>
      </c>
      <c r="C756">
        <v>33.630000000000003</v>
      </c>
      <c r="D756">
        <v>4</v>
      </c>
      <c r="E756" t="s">
        <v>10</v>
      </c>
      <c r="F756" t="s">
        <v>13</v>
      </c>
      <c r="G756">
        <v>17128.426080000001</v>
      </c>
    </row>
    <row r="757" spans="1:7">
      <c r="A757">
        <v>31</v>
      </c>
      <c r="B757" t="s">
        <v>9</v>
      </c>
      <c r="C757">
        <v>27.645</v>
      </c>
      <c r="D757">
        <v>2</v>
      </c>
      <c r="E757" t="s">
        <v>10</v>
      </c>
      <c r="F757" t="s">
        <v>13</v>
      </c>
      <c r="G757">
        <v>5031.26955</v>
      </c>
    </row>
    <row r="758" spans="1:7">
      <c r="A758">
        <v>39</v>
      </c>
      <c r="B758" t="s">
        <v>6</v>
      </c>
      <c r="C758">
        <v>22.8</v>
      </c>
      <c r="D758">
        <v>3</v>
      </c>
      <c r="E758" t="s">
        <v>10</v>
      </c>
      <c r="F758" t="s">
        <v>13</v>
      </c>
      <c r="G758">
        <v>7985.8149999999996</v>
      </c>
    </row>
    <row r="759" spans="1:7">
      <c r="A759">
        <v>47</v>
      </c>
      <c r="B759" t="s">
        <v>6</v>
      </c>
      <c r="C759">
        <v>27.83</v>
      </c>
      <c r="D759">
        <v>0</v>
      </c>
      <c r="E759" t="s">
        <v>7</v>
      </c>
      <c r="F759" t="s">
        <v>11</v>
      </c>
      <c r="G759">
        <v>23065.420699999999</v>
      </c>
    </row>
    <row r="760" spans="1:7">
      <c r="A760">
        <v>30</v>
      </c>
      <c r="B760" t="s">
        <v>9</v>
      </c>
      <c r="C760">
        <v>37.43</v>
      </c>
      <c r="D760">
        <v>3</v>
      </c>
      <c r="E760" t="s">
        <v>10</v>
      </c>
      <c r="F760" t="s">
        <v>13</v>
      </c>
      <c r="G760">
        <v>5428.7277000000004</v>
      </c>
    </row>
    <row r="761" spans="1:7">
      <c r="A761">
        <v>18</v>
      </c>
      <c r="B761" t="s">
        <v>9</v>
      </c>
      <c r="C761">
        <v>38.17</v>
      </c>
      <c r="D761">
        <v>0</v>
      </c>
      <c r="E761" t="s">
        <v>7</v>
      </c>
      <c r="F761" t="s">
        <v>11</v>
      </c>
      <c r="G761">
        <v>36307.798300000002</v>
      </c>
    </row>
    <row r="762" spans="1:7">
      <c r="A762">
        <v>22</v>
      </c>
      <c r="B762" t="s">
        <v>6</v>
      </c>
      <c r="C762">
        <v>34.58</v>
      </c>
      <c r="D762">
        <v>2</v>
      </c>
      <c r="E762" t="s">
        <v>10</v>
      </c>
      <c r="F762" t="s">
        <v>13</v>
      </c>
      <c r="G762">
        <v>3925.7582000000002</v>
      </c>
    </row>
    <row r="763" spans="1:7">
      <c r="A763">
        <v>23</v>
      </c>
      <c r="B763" t="s">
        <v>9</v>
      </c>
      <c r="C763">
        <v>35.200000000000003</v>
      </c>
      <c r="D763">
        <v>1</v>
      </c>
      <c r="E763" t="s">
        <v>10</v>
      </c>
      <c r="F763" t="s">
        <v>8</v>
      </c>
      <c r="G763">
        <v>2416.9549999999999</v>
      </c>
    </row>
    <row r="764" spans="1:7">
      <c r="A764">
        <v>33</v>
      </c>
      <c r="B764" t="s">
        <v>9</v>
      </c>
      <c r="C764">
        <v>27.1</v>
      </c>
      <c r="D764">
        <v>1</v>
      </c>
      <c r="E764" t="s">
        <v>7</v>
      </c>
      <c r="F764" t="s">
        <v>8</v>
      </c>
      <c r="G764">
        <v>19040.876</v>
      </c>
    </row>
    <row r="765" spans="1:7">
      <c r="A765">
        <v>27</v>
      </c>
      <c r="B765" t="s">
        <v>9</v>
      </c>
      <c r="C765">
        <v>26.03</v>
      </c>
      <c r="D765">
        <v>0</v>
      </c>
      <c r="E765" t="s">
        <v>10</v>
      </c>
      <c r="F765" t="s">
        <v>13</v>
      </c>
      <c r="G765">
        <v>3070.8087</v>
      </c>
    </row>
    <row r="766" spans="1:7">
      <c r="A766">
        <v>45</v>
      </c>
      <c r="B766" t="s">
        <v>6</v>
      </c>
      <c r="C766">
        <v>25.175000000000001</v>
      </c>
      <c r="D766">
        <v>2</v>
      </c>
      <c r="E766" t="s">
        <v>10</v>
      </c>
      <c r="F766" t="s">
        <v>13</v>
      </c>
      <c r="G766">
        <v>9095.0682500000003</v>
      </c>
    </row>
    <row r="767" spans="1:7">
      <c r="A767">
        <v>57</v>
      </c>
      <c r="B767" t="s">
        <v>6</v>
      </c>
      <c r="C767">
        <v>31.824999999999999</v>
      </c>
      <c r="D767">
        <v>0</v>
      </c>
      <c r="E767" t="s">
        <v>10</v>
      </c>
      <c r="F767" t="s">
        <v>12</v>
      </c>
      <c r="G767">
        <v>11842.623750000001</v>
      </c>
    </row>
    <row r="768" spans="1:7">
      <c r="A768">
        <v>47</v>
      </c>
      <c r="B768" t="s">
        <v>9</v>
      </c>
      <c r="C768">
        <v>32.299999999999997</v>
      </c>
      <c r="D768">
        <v>1</v>
      </c>
      <c r="E768" t="s">
        <v>10</v>
      </c>
      <c r="F768" t="s">
        <v>8</v>
      </c>
      <c r="G768">
        <v>8062.7640000000001</v>
      </c>
    </row>
    <row r="769" spans="1:7">
      <c r="A769">
        <v>42</v>
      </c>
      <c r="B769" t="s">
        <v>6</v>
      </c>
      <c r="C769">
        <v>29</v>
      </c>
      <c r="D769">
        <v>1</v>
      </c>
      <c r="E769" t="s">
        <v>10</v>
      </c>
      <c r="F769" t="s">
        <v>8</v>
      </c>
      <c r="G769">
        <v>7050.6419999999998</v>
      </c>
    </row>
    <row r="770" spans="1:7">
      <c r="A770">
        <v>64</v>
      </c>
      <c r="B770" t="s">
        <v>6</v>
      </c>
      <c r="C770">
        <v>39.700000000000003</v>
      </c>
      <c r="D770">
        <v>0</v>
      </c>
      <c r="E770" t="s">
        <v>10</v>
      </c>
      <c r="F770" t="s">
        <v>8</v>
      </c>
      <c r="G770">
        <v>14319.031000000001</v>
      </c>
    </row>
    <row r="771" spans="1:7">
      <c r="A771">
        <v>38</v>
      </c>
      <c r="B771" t="s">
        <v>6</v>
      </c>
      <c r="C771">
        <v>19.475000000000001</v>
      </c>
      <c r="D771">
        <v>2</v>
      </c>
      <c r="E771" t="s">
        <v>10</v>
      </c>
      <c r="F771" t="s">
        <v>12</v>
      </c>
      <c r="G771">
        <v>6933.2422500000002</v>
      </c>
    </row>
    <row r="772" spans="1:7">
      <c r="A772">
        <v>61</v>
      </c>
      <c r="B772" t="s">
        <v>9</v>
      </c>
      <c r="C772">
        <v>36.1</v>
      </c>
      <c r="D772">
        <v>3</v>
      </c>
      <c r="E772" t="s">
        <v>10</v>
      </c>
      <c r="F772" t="s">
        <v>8</v>
      </c>
      <c r="G772">
        <v>27941.28758</v>
      </c>
    </row>
    <row r="773" spans="1:7">
      <c r="A773">
        <v>53</v>
      </c>
      <c r="B773" t="s">
        <v>6</v>
      </c>
      <c r="C773">
        <v>26.7</v>
      </c>
      <c r="D773">
        <v>2</v>
      </c>
      <c r="E773" t="s">
        <v>10</v>
      </c>
      <c r="F773" t="s">
        <v>8</v>
      </c>
      <c r="G773">
        <v>11150.78</v>
      </c>
    </row>
    <row r="774" spans="1:7">
      <c r="A774">
        <v>44</v>
      </c>
      <c r="B774" t="s">
        <v>6</v>
      </c>
      <c r="C774">
        <v>36.479999999999997</v>
      </c>
      <c r="D774">
        <v>0</v>
      </c>
      <c r="E774" t="s">
        <v>10</v>
      </c>
      <c r="F774" t="s">
        <v>13</v>
      </c>
      <c r="G774">
        <v>12797.20962</v>
      </c>
    </row>
    <row r="775" spans="1:7">
      <c r="A775">
        <v>19</v>
      </c>
      <c r="B775" t="s">
        <v>6</v>
      </c>
      <c r="C775">
        <v>28.88</v>
      </c>
      <c r="D775">
        <v>0</v>
      </c>
      <c r="E775" t="s">
        <v>7</v>
      </c>
      <c r="F775" t="s">
        <v>12</v>
      </c>
      <c r="G775">
        <v>17748.5062</v>
      </c>
    </row>
    <row r="776" spans="1:7">
      <c r="A776">
        <v>41</v>
      </c>
      <c r="B776" t="s">
        <v>9</v>
      </c>
      <c r="C776">
        <v>34.200000000000003</v>
      </c>
      <c r="D776">
        <v>2</v>
      </c>
      <c r="E776" t="s">
        <v>10</v>
      </c>
      <c r="F776" t="s">
        <v>12</v>
      </c>
      <c r="G776">
        <v>7261.741</v>
      </c>
    </row>
    <row r="777" spans="1:7">
      <c r="A777">
        <v>51</v>
      </c>
      <c r="B777" t="s">
        <v>9</v>
      </c>
      <c r="C777">
        <v>33.33</v>
      </c>
      <c r="D777">
        <v>3</v>
      </c>
      <c r="E777" t="s">
        <v>10</v>
      </c>
      <c r="F777" t="s">
        <v>11</v>
      </c>
      <c r="G777">
        <v>10560.4917</v>
      </c>
    </row>
    <row r="778" spans="1:7">
      <c r="A778">
        <v>40</v>
      </c>
      <c r="B778" t="s">
        <v>9</v>
      </c>
      <c r="C778">
        <v>32.299999999999997</v>
      </c>
      <c r="D778">
        <v>2</v>
      </c>
      <c r="E778" t="s">
        <v>10</v>
      </c>
      <c r="F778" t="s">
        <v>12</v>
      </c>
      <c r="G778">
        <v>6986.6970000000001</v>
      </c>
    </row>
    <row r="779" spans="1:7">
      <c r="A779">
        <v>45</v>
      </c>
      <c r="B779" t="s">
        <v>9</v>
      </c>
      <c r="C779">
        <v>39.805</v>
      </c>
      <c r="D779">
        <v>0</v>
      </c>
      <c r="E779" t="s">
        <v>10</v>
      </c>
      <c r="F779" t="s">
        <v>13</v>
      </c>
      <c r="G779">
        <v>7448.4039499999999</v>
      </c>
    </row>
    <row r="780" spans="1:7">
      <c r="A780">
        <v>35</v>
      </c>
      <c r="B780" t="s">
        <v>9</v>
      </c>
      <c r="C780">
        <v>34.32</v>
      </c>
      <c r="D780">
        <v>3</v>
      </c>
      <c r="E780" t="s">
        <v>10</v>
      </c>
      <c r="F780" t="s">
        <v>11</v>
      </c>
      <c r="G780">
        <v>5934.3797999999997</v>
      </c>
    </row>
    <row r="781" spans="1:7">
      <c r="A781">
        <v>53</v>
      </c>
      <c r="B781" t="s">
        <v>9</v>
      </c>
      <c r="C781">
        <v>28.88</v>
      </c>
      <c r="D781">
        <v>0</v>
      </c>
      <c r="E781" t="s">
        <v>10</v>
      </c>
      <c r="F781" t="s">
        <v>12</v>
      </c>
      <c r="G781">
        <v>9869.8101999999999</v>
      </c>
    </row>
    <row r="782" spans="1:7">
      <c r="A782">
        <v>30</v>
      </c>
      <c r="B782" t="s">
        <v>9</v>
      </c>
      <c r="C782">
        <v>24.4</v>
      </c>
      <c r="D782">
        <v>3</v>
      </c>
      <c r="E782" t="s">
        <v>7</v>
      </c>
      <c r="F782" t="s">
        <v>8</v>
      </c>
      <c r="G782">
        <v>18259.216</v>
      </c>
    </row>
    <row r="783" spans="1:7">
      <c r="A783">
        <v>18</v>
      </c>
      <c r="B783" t="s">
        <v>9</v>
      </c>
      <c r="C783">
        <v>41.14</v>
      </c>
      <c r="D783">
        <v>0</v>
      </c>
      <c r="E783" t="s">
        <v>10</v>
      </c>
      <c r="F783" t="s">
        <v>11</v>
      </c>
      <c r="G783">
        <v>1146.7965999999999</v>
      </c>
    </row>
    <row r="784" spans="1:7">
      <c r="A784">
        <v>51</v>
      </c>
      <c r="B784" t="s">
        <v>9</v>
      </c>
      <c r="C784">
        <v>35.97</v>
      </c>
      <c r="D784">
        <v>1</v>
      </c>
      <c r="E784" t="s">
        <v>10</v>
      </c>
      <c r="F784" t="s">
        <v>11</v>
      </c>
      <c r="G784">
        <v>9386.1612999999998</v>
      </c>
    </row>
    <row r="785" spans="1:7">
      <c r="A785">
        <v>50</v>
      </c>
      <c r="B785" t="s">
        <v>6</v>
      </c>
      <c r="C785">
        <v>27.6</v>
      </c>
      <c r="D785">
        <v>1</v>
      </c>
      <c r="E785" t="s">
        <v>7</v>
      </c>
      <c r="F785" t="s">
        <v>8</v>
      </c>
      <c r="G785">
        <v>24520.263999999999</v>
      </c>
    </row>
    <row r="786" spans="1:7">
      <c r="A786">
        <v>31</v>
      </c>
      <c r="B786" t="s">
        <v>6</v>
      </c>
      <c r="C786">
        <v>29.26</v>
      </c>
      <c r="D786">
        <v>1</v>
      </c>
      <c r="E786" t="s">
        <v>10</v>
      </c>
      <c r="F786" t="s">
        <v>11</v>
      </c>
      <c r="G786">
        <v>4350.5144</v>
      </c>
    </row>
    <row r="787" spans="1:7">
      <c r="A787">
        <v>35</v>
      </c>
      <c r="B787" t="s">
        <v>6</v>
      </c>
      <c r="C787">
        <v>27.7</v>
      </c>
      <c r="D787">
        <v>3</v>
      </c>
      <c r="E787" t="s">
        <v>10</v>
      </c>
      <c r="F787" t="s">
        <v>8</v>
      </c>
      <c r="G787">
        <v>6414.1779999999999</v>
      </c>
    </row>
    <row r="788" spans="1:7">
      <c r="A788">
        <v>60</v>
      </c>
      <c r="B788" t="s">
        <v>9</v>
      </c>
      <c r="C788">
        <v>36.954999999999998</v>
      </c>
      <c r="D788">
        <v>0</v>
      </c>
      <c r="E788" t="s">
        <v>10</v>
      </c>
      <c r="F788" t="s">
        <v>13</v>
      </c>
      <c r="G788">
        <v>12741.167450000001</v>
      </c>
    </row>
    <row r="789" spans="1:7">
      <c r="A789">
        <v>21</v>
      </c>
      <c r="B789" t="s">
        <v>9</v>
      </c>
      <c r="C789">
        <v>36.86</v>
      </c>
      <c r="D789">
        <v>0</v>
      </c>
      <c r="E789" t="s">
        <v>10</v>
      </c>
      <c r="F789" t="s">
        <v>12</v>
      </c>
      <c r="G789">
        <v>1917.3184000000001</v>
      </c>
    </row>
    <row r="790" spans="1:7">
      <c r="A790">
        <v>29</v>
      </c>
      <c r="B790" t="s">
        <v>9</v>
      </c>
      <c r="C790">
        <v>22.515000000000001</v>
      </c>
      <c r="D790">
        <v>3</v>
      </c>
      <c r="E790" t="s">
        <v>10</v>
      </c>
      <c r="F790" t="s">
        <v>13</v>
      </c>
      <c r="G790">
        <v>5209.5788499999999</v>
      </c>
    </row>
    <row r="791" spans="1:7">
      <c r="A791">
        <v>62</v>
      </c>
      <c r="B791" t="s">
        <v>6</v>
      </c>
      <c r="C791">
        <v>29.92</v>
      </c>
      <c r="D791">
        <v>0</v>
      </c>
      <c r="E791" t="s">
        <v>10</v>
      </c>
      <c r="F791" t="s">
        <v>11</v>
      </c>
      <c r="G791">
        <v>13457.960800000001</v>
      </c>
    </row>
    <row r="792" spans="1:7">
      <c r="A792">
        <v>39</v>
      </c>
      <c r="B792" t="s">
        <v>6</v>
      </c>
      <c r="C792">
        <v>41.8</v>
      </c>
      <c r="D792">
        <v>0</v>
      </c>
      <c r="E792" t="s">
        <v>10</v>
      </c>
      <c r="F792" t="s">
        <v>11</v>
      </c>
      <c r="G792">
        <v>5662.2250000000004</v>
      </c>
    </row>
    <row r="793" spans="1:7">
      <c r="A793">
        <v>19</v>
      </c>
      <c r="B793" t="s">
        <v>9</v>
      </c>
      <c r="C793">
        <v>27.6</v>
      </c>
      <c r="D793">
        <v>0</v>
      </c>
      <c r="E793" t="s">
        <v>10</v>
      </c>
      <c r="F793" t="s">
        <v>8</v>
      </c>
      <c r="G793">
        <v>1252.4069999999999</v>
      </c>
    </row>
    <row r="794" spans="1:7">
      <c r="A794">
        <v>22</v>
      </c>
      <c r="B794" t="s">
        <v>6</v>
      </c>
      <c r="C794">
        <v>23.18</v>
      </c>
      <c r="D794">
        <v>0</v>
      </c>
      <c r="E794" t="s">
        <v>10</v>
      </c>
      <c r="F794" t="s">
        <v>13</v>
      </c>
      <c r="G794">
        <v>2731.9122000000002</v>
      </c>
    </row>
    <row r="795" spans="1:7">
      <c r="A795">
        <v>53</v>
      </c>
      <c r="B795" t="s">
        <v>9</v>
      </c>
      <c r="C795">
        <v>20.9</v>
      </c>
      <c r="D795">
        <v>0</v>
      </c>
      <c r="E795" t="s">
        <v>7</v>
      </c>
      <c r="F795" t="s">
        <v>11</v>
      </c>
      <c r="G795">
        <v>21195.817999999999</v>
      </c>
    </row>
    <row r="796" spans="1:7">
      <c r="A796">
        <v>39</v>
      </c>
      <c r="B796" t="s">
        <v>6</v>
      </c>
      <c r="C796">
        <v>31.92</v>
      </c>
      <c r="D796">
        <v>2</v>
      </c>
      <c r="E796" t="s">
        <v>10</v>
      </c>
      <c r="F796" t="s">
        <v>12</v>
      </c>
      <c r="G796">
        <v>7209.4917999999998</v>
      </c>
    </row>
    <row r="797" spans="1:7">
      <c r="A797">
        <v>27</v>
      </c>
      <c r="B797" t="s">
        <v>9</v>
      </c>
      <c r="C797">
        <v>28.5</v>
      </c>
      <c r="D797">
        <v>0</v>
      </c>
      <c r="E797" t="s">
        <v>7</v>
      </c>
      <c r="F797" t="s">
        <v>12</v>
      </c>
      <c r="G797">
        <v>18310.741999999998</v>
      </c>
    </row>
    <row r="798" spans="1:7">
      <c r="A798">
        <v>30</v>
      </c>
      <c r="B798" t="s">
        <v>9</v>
      </c>
      <c r="C798">
        <v>44.22</v>
      </c>
      <c r="D798">
        <v>2</v>
      </c>
      <c r="E798" t="s">
        <v>10</v>
      </c>
      <c r="F798" t="s">
        <v>11</v>
      </c>
      <c r="G798">
        <v>4266.1657999999998</v>
      </c>
    </row>
    <row r="799" spans="1:7">
      <c r="A799">
        <v>30</v>
      </c>
      <c r="B799" t="s">
        <v>6</v>
      </c>
      <c r="C799">
        <v>22.895</v>
      </c>
      <c r="D799">
        <v>1</v>
      </c>
      <c r="E799" t="s">
        <v>10</v>
      </c>
      <c r="F799" t="s">
        <v>13</v>
      </c>
      <c r="G799">
        <v>4719.52405</v>
      </c>
    </row>
    <row r="800" spans="1:7">
      <c r="A800">
        <v>58</v>
      </c>
      <c r="B800" t="s">
        <v>6</v>
      </c>
      <c r="C800">
        <v>33.1</v>
      </c>
      <c r="D800">
        <v>0</v>
      </c>
      <c r="E800" t="s">
        <v>10</v>
      </c>
      <c r="F800" t="s">
        <v>8</v>
      </c>
      <c r="G800">
        <v>11848.141</v>
      </c>
    </row>
    <row r="801" spans="1:7">
      <c r="A801">
        <v>33</v>
      </c>
      <c r="B801" t="s">
        <v>9</v>
      </c>
      <c r="C801">
        <v>24.795000000000002</v>
      </c>
      <c r="D801">
        <v>0</v>
      </c>
      <c r="E801" t="s">
        <v>7</v>
      </c>
      <c r="F801" t="s">
        <v>13</v>
      </c>
      <c r="G801">
        <v>17904.527050000001</v>
      </c>
    </row>
    <row r="802" spans="1:7">
      <c r="A802">
        <v>42</v>
      </c>
      <c r="B802" t="s">
        <v>6</v>
      </c>
      <c r="C802">
        <v>26.18</v>
      </c>
      <c r="D802">
        <v>1</v>
      </c>
      <c r="E802" t="s">
        <v>10</v>
      </c>
      <c r="F802" t="s">
        <v>11</v>
      </c>
      <c r="G802">
        <v>7046.7222000000002</v>
      </c>
    </row>
    <row r="803" spans="1:7">
      <c r="A803">
        <v>64</v>
      </c>
      <c r="B803" t="s">
        <v>6</v>
      </c>
      <c r="C803">
        <v>35.97</v>
      </c>
      <c r="D803">
        <v>0</v>
      </c>
      <c r="E803" t="s">
        <v>10</v>
      </c>
      <c r="F803" t="s">
        <v>11</v>
      </c>
      <c r="G803">
        <v>14313.846299999999</v>
      </c>
    </row>
    <row r="804" spans="1:7">
      <c r="A804">
        <v>21</v>
      </c>
      <c r="B804" t="s">
        <v>9</v>
      </c>
      <c r="C804">
        <v>22.3</v>
      </c>
      <c r="D804">
        <v>1</v>
      </c>
      <c r="E804" t="s">
        <v>10</v>
      </c>
      <c r="F804" t="s">
        <v>8</v>
      </c>
      <c r="G804">
        <v>2103.08</v>
      </c>
    </row>
    <row r="805" spans="1:7">
      <c r="A805">
        <v>18</v>
      </c>
      <c r="B805" t="s">
        <v>6</v>
      </c>
      <c r="C805">
        <v>42.24</v>
      </c>
      <c r="D805">
        <v>0</v>
      </c>
      <c r="E805" t="s">
        <v>7</v>
      </c>
      <c r="F805" t="s">
        <v>11</v>
      </c>
      <c r="G805">
        <v>38792.685599999997</v>
      </c>
    </row>
    <row r="806" spans="1:7">
      <c r="A806">
        <v>23</v>
      </c>
      <c r="B806" t="s">
        <v>9</v>
      </c>
      <c r="C806">
        <v>26.51</v>
      </c>
      <c r="D806">
        <v>0</v>
      </c>
      <c r="E806" t="s">
        <v>10</v>
      </c>
      <c r="F806" t="s">
        <v>11</v>
      </c>
      <c r="G806">
        <v>1815.8759</v>
      </c>
    </row>
    <row r="807" spans="1:7">
      <c r="A807">
        <v>45</v>
      </c>
      <c r="B807" t="s">
        <v>6</v>
      </c>
      <c r="C807">
        <v>35.814999999999998</v>
      </c>
      <c r="D807">
        <v>0</v>
      </c>
      <c r="E807" t="s">
        <v>10</v>
      </c>
      <c r="F807" t="s">
        <v>12</v>
      </c>
      <c r="G807">
        <v>7731.8578500000003</v>
      </c>
    </row>
    <row r="808" spans="1:7">
      <c r="A808">
        <v>40</v>
      </c>
      <c r="B808" t="s">
        <v>6</v>
      </c>
      <c r="C808">
        <v>41.42</v>
      </c>
      <c r="D808">
        <v>1</v>
      </c>
      <c r="E808" t="s">
        <v>10</v>
      </c>
      <c r="F808" t="s">
        <v>12</v>
      </c>
      <c r="G808">
        <v>28476.734990000001</v>
      </c>
    </row>
    <row r="809" spans="1:7">
      <c r="A809">
        <v>19</v>
      </c>
      <c r="B809" t="s">
        <v>6</v>
      </c>
      <c r="C809">
        <v>36.575000000000003</v>
      </c>
      <c r="D809">
        <v>0</v>
      </c>
      <c r="E809" t="s">
        <v>10</v>
      </c>
      <c r="F809" t="s">
        <v>12</v>
      </c>
      <c r="G809">
        <v>2136.8822500000001</v>
      </c>
    </row>
    <row r="810" spans="1:7">
      <c r="A810">
        <v>18</v>
      </c>
      <c r="B810" t="s">
        <v>9</v>
      </c>
      <c r="C810">
        <v>30.14</v>
      </c>
      <c r="D810">
        <v>0</v>
      </c>
      <c r="E810" t="s">
        <v>10</v>
      </c>
      <c r="F810" t="s">
        <v>11</v>
      </c>
      <c r="G810">
        <v>1131.5065999999999</v>
      </c>
    </row>
    <row r="811" spans="1:7">
      <c r="A811">
        <v>25</v>
      </c>
      <c r="B811" t="s">
        <v>9</v>
      </c>
      <c r="C811">
        <v>25.84</v>
      </c>
      <c r="D811">
        <v>1</v>
      </c>
      <c r="E811" t="s">
        <v>10</v>
      </c>
      <c r="F811" t="s">
        <v>13</v>
      </c>
      <c r="G811">
        <v>3309.7926000000002</v>
      </c>
    </row>
    <row r="812" spans="1:7">
      <c r="A812">
        <v>46</v>
      </c>
      <c r="B812" t="s">
        <v>6</v>
      </c>
      <c r="C812">
        <v>30.8</v>
      </c>
      <c r="D812">
        <v>3</v>
      </c>
      <c r="E812" t="s">
        <v>10</v>
      </c>
      <c r="F812" t="s">
        <v>8</v>
      </c>
      <c r="G812">
        <v>9414.92</v>
      </c>
    </row>
    <row r="813" spans="1:7">
      <c r="A813">
        <v>33</v>
      </c>
      <c r="B813" t="s">
        <v>6</v>
      </c>
      <c r="C813">
        <v>42.94</v>
      </c>
      <c r="D813">
        <v>3</v>
      </c>
      <c r="E813" t="s">
        <v>10</v>
      </c>
      <c r="F813" t="s">
        <v>12</v>
      </c>
      <c r="G813">
        <v>6360.9935999999998</v>
      </c>
    </row>
    <row r="814" spans="1:7">
      <c r="A814">
        <v>54</v>
      </c>
      <c r="B814" t="s">
        <v>9</v>
      </c>
      <c r="C814">
        <v>21.01</v>
      </c>
      <c r="D814">
        <v>2</v>
      </c>
      <c r="E814" t="s">
        <v>10</v>
      </c>
      <c r="F814" t="s">
        <v>11</v>
      </c>
      <c r="G814">
        <v>11013.7119</v>
      </c>
    </row>
    <row r="815" spans="1:7">
      <c r="A815">
        <v>28</v>
      </c>
      <c r="B815" t="s">
        <v>9</v>
      </c>
      <c r="C815">
        <v>22.515000000000001</v>
      </c>
      <c r="D815">
        <v>2</v>
      </c>
      <c r="E815" t="s">
        <v>10</v>
      </c>
      <c r="F815" t="s">
        <v>13</v>
      </c>
      <c r="G815">
        <v>4428.8878500000001</v>
      </c>
    </row>
    <row r="816" spans="1:7">
      <c r="A816">
        <v>36</v>
      </c>
      <c r="B816" t="s">
        <v>9</v>
      </c>
      <c r="C816">
        <v>34.43</v>
      </c>
      <c r="D816">
        <v>2</v>
      </c>
      <c r="E816" t="s">
        <v>10</v>
      </c>
      <c r="F816" t="s">
        <v>11</v>
      </c>
      <c r="G816">
        <v>5584.3056999999999</v>
      </c>
    </row>
    <row r="817" spans="1:7">
      <c r="A817">
        <v>20</v>
      </c>
      <c r="B817" t="s">
        <v>6</v>
      </c>
      <c r="C817">
        <v>31.46</v>
      </c>
      <c r="D817">
        <v>0</v>
      </c>
      <c r="E817" t="s">
        <v>10</v>
      </c>
      <c r="F817" t="s">
        <v>11</v>
      </c>
      <c r="G817">
        <v>1877.9294</v>
      </c>
    </row>
    <row r="818" spans="1:7">
      <c r="A818">
        <v>24</v>
      </c>
      <c r="B818" t="s">
        <v>6</v>
      </c>
      <c r="C818">
        <v>24.225000000000001</v>
      </c>
      <c r="D818">
        <v>0</v>
      </c>
      <c r="E818" t="s">
        <v>10</v>
      </c>
      <c r="F818" t="s">
        <v>12</v>
      </c>
      <c r="G818">
        <v>2842.7607499999999</v>
      </c>
    </row>
    <row r="819" spans="1:7">
      <c r="A819">
        <v>23</v>
      </c>
      <c r="B819" t="s">
        <v>9</v>
      </c>
      <c r="C819">
        <v>37.1</v>
      </c>
      <c r="D819">
        <v>3</v>
      </c>
      <c r="E819" t="s">
        <v>10</v>
      </c>
      <c r="F819" t="s">
        <v>8</v>
      </c>
      <c r="G819">
        <v>3597.596</v>
      </c>
    </row>
    <row r="820" spans="1:7">
      <c r="A820">
        <v>47</v>
      </c>
      <c r="B820" t="s">
        <v>6</v>
      </c>
      <c r="C820">
        <v>26.125</v>
      </c>
      <c r="D820">
        <v>1</v>
      </c>
      <c r="E820" t="s">
        <v>7</v>
      </c>
      <c r="F820" t="s">
        <v>13</v>
      </c>
      <c r="G820">
        <v>23401.30575</v>
      </c>
    </row>
    <row r="821" spans="1:7">
      <c r="A821">
        <v>33</v>
      </c>
      <c r="B821" t="s">
        <v>6</v>
      </c>
      <c r="C821">
        <v>35.53</v>
      </c>
      <c r="D821">
        <v>0</v>
      </c>
      <c r="E821" t="s">
        <v>7</v>
      </c>
      <c r="F821" t="s">
        <v>12</v>
      </c>
      <c r="G821">
        <v>55135.402090000003</v>
      </c>
    </row>
    <row r="822" spans="1:7">
      <c r="A822">
        <v>45</v>
      </c>
      <c r="B822" t="s">
        <v>9</v>
      </c>
      <c r="C822">
        <v>33.700000000000003</v>
      </c>
      <c r="D822">
        <v>1</v>
      </c>
      <c r="E822" t="s">
        <v>10</v>
      </c>
      <c r="F822" t="s">
        <v>8</v>
      </c>
      <c r="G822">
        <v>7445.9179999999997</v>
      </c>
    </row>
    <row r="823" spans="1:7">
      <c r="A823">
        <v>26</v>
      </c>
      <c r="B823" t="s">
        <v>9</v>
      </c>
      <c r="C823">
        <v>17.670000000000002</v>
      </c>
      <c r="D823">
        <v>0</v>
      </c>
      <c r="E823" t="s">
        <v>10</v>
      </c>
      <c r="F823" t="s">
        <v>12</v>
      </c>
      <c r="G823">
        <v>2680.9493000000002</v>
      </c>
    </row>
    <row r="824" spans="1:7">
      <c r="A824">
        <v>18</v>
      </c>
      <c r="B824" t="s">
        <v>6</v>
      </c>
      <c r="C824">
        <v>31.13</v>
      </c>
      <c r="D824">
        <v>0</v>
      </c>
      <c r="E824" t="s">
        <v>10</v>
      </c>
      <c r="F824" t="s">
        <v>11</v>
      </c>
      <c r="G824">
        <v>1621.8827000000001</v>
      </c>
    </row>
    <row r="825" spans="1:7">
      <c r="A825">
        <v>44</v>
      </c>
      <c r="B825" t="s">
        <v>6</v>
      </c>
      <c r="C825">
        <v>29.81</v>
      </c>
      <c r="D825">
        <v>2</v>
      </c>
      <c r="E825" t="s">
        <v>10</v>
      </c>
      <c r="F825" t="s">
        <v>11</v>
      </c>
      <c r="G825">
        <v>8219.2039000000004</v>
      </c>
    </row>
    <row r="826" spans="1:7">
      <c r="A826">
        <v>60</v>
      </c>
      <c r="B826" t="s">
        <v>9</v>
      </c>
      <c r="C826">
        <v>24.32</v>
      </c>
      <c r="D826">
        <v>0</v>
      </c>
      <c r="E826" t="s">
        <v>10</v>
      </c>
      <c r="F826" t="s">
        <v>12</v>
      </c>
      <c r="G826">
        <v>12523.604799999999</v>
      </c>
    </row>
    <row r="827" spans="1:7">
      <c r="A827">
        <v>64</v>
      </c>
      <c r="B827" t="s">
        <v>6</v>
      </c>
      <c r="C827">
        <v>31.824999999999999</v>
      </c>
      <c r="D827">
        <v>2</v>
      </c>
      <c r="E827" t="s">
        <v>10</v>
      </c>
      <c r="F827" t="s">
        <v>13</v>
      </c>
      <c r="G827">
        <v>16069.08475</v>
      </c>
    </row>
    <row r="828" spans="1:7">
      <c r="A828">
        <v>56</v>
      </c>
      <c r="B828" t="s">
        <v>9</v>
      </c>
      <c r="C828">
        <v>31.79</v>
      </c>
      <c r="D828">
        <v>2</v>
      </c>
      <c r="E828" t="s">
        <v>7</v>
      </c>
      <c r="F828" t="s">
        <v>11</v>
      </c>
      <c r="G828">
        <v>43813.866099999999</v>
      </c>
    </row>
    <row r="829" spans="1:7">
      <c r="A829">
        <v>36</v>
      </c>
      <c r="B829" t="s">
        <v>9</v>
      </c>
      <c r="C829">
        <v>28.024999999999999</v>
      </c>
      <c r="D829">
        <v>1</v>
      </c>
      <c r="E829" t="s">
        <v>7</v>
      </c>
      <c r="F829" t="s">
        <v>13</v>
      </c>
      <c r="G829">
        <v>20773.62775</v>
      </c>
    </row>
    <row r="830" spans="1:7">
      <c r="A830">
        <v>41</v>
      </c>
      <c r="B830" t="s">
        <v>9</v>
      </c>
      <c r="C830">
        <v>30.78</v>
      </c>
      <c r="D830">
        <v>3</v>
      </c>
      <c r="E830" t="s">
        <v>7</v>
      </c>
      <c r="F830" t="s">
        <v>13</v>
      </c>
      <c r="G830">
        <v>39597.407200000001</v>
      </c>
    </row>
    <row r="831" spans="1:7">
      <c r="A831">
        <v>39</v>
      </c>
      <c r="B831" t="s">
        <v>9</v>
      </c>
      <c r="C831">
        <v>21.85</v>
      </c>
      <c r="D831">
        <v>1</v>
      </c>
      <c r="E831" t="s">
        <v>10</v>
      </c>
      <c r="F831" t="s">
        <v>12</v>
      </c>
      <c r="G831">
        <v>6117.4944999999998</v>
      </c>
    </row>
    <row r="832" spans="1:7">
      <c r="A832">
        <v>63</v>
      </c>
      <c r="B832" t="s">
        <v>9</v>
      </c>
      <c r="C832">
        <v>33.1</v>
      </c>
      <c r="D832">
        <v>0</v>
      </c>
      <c r="E832" t="s">
        <v>10</v>
      </c>
      <c r="F832" t="s">
        <v>8</v>
      </c>
      <c r="G832">
        <v>13393.755999999999</v>
      </c>
    </row>
    <row r="833" spans="1:7">
      <c r="A833">
        <v>36</v>
      </c>
      <c r="B833" t="s">
        <v>6</v>
      </c>
      <c r="C833">
        <v>25.84</v>
      </c>
      <c r="D833">
        <v>0</v>
      </c>
      <c r="E833" t="s">
        <v>10</v>
      </c>
      <c r="F833" t="s">
        <v>12</v>
      </c>
      <c r="G833">
        <v>5266.3656000000001</v>
      </c>
    </row>
    <row r="834" spans="1:7">
      <c r="A834">
        <v>28</v>
      </c>
      <c r="B834" t="s">
        <v>6</v>
      </c>
      <c r="C834">
        <v>23.844999999999999</v>
      </c>
      <c r="D834">
        <v>2</v>
      </c>
      <c r="E834" t="s">
        <v>10</v>
      </c>
      <c r="F834" t="s">
        <v>12</v>
      </c>
      <c r="G834">
        <v>4719.7365499999996</v>
      </c>
    </row>
    <row r="835" spans="1:7">
      <c r="A835">
        <v>58</v>
      </c>
      <c r="B835" t="s">
        <v>9</v>
      </c>
      <c r="C835">
        <v>34.39</v>
      </c>
      <c r="D835">
        <v>0</v>
      </c>
      <c r="E835" t="s">
        <v>10</v>
      </c>
      <c r="F835" t="s">
        <v>12</v>
      </c>
      <c r="G835">
        <v>11743.9341</v>
      </c>
    </row>
    <row r="836" spans="1:7">
      <c r="A836">
        <v>36</v>
      </c>
      <c r="B836" t="s">
        <v>9</v>
      </c>
      <c r="C836">
        <v>33.82</v>
      </c>
      <c r="D836">
        <v>1</v>
      </c>
      <c r="E836" t="s">
        <v>10</v>
      </c>
      <c r="F836" t="s">
        <v>12</v>
      </c>
      <c r="G836">
        <v>5377.4578000000001</v>
      </c>
    </row>
    <row r="837" spans="1:7">
      <c r="A837">
        <v>42</v>
      </c>
      <c r="B837" t="s">
        <v>9</v>
      </c>
      <c r="C837">
        <v>35.97</v>
      </c>
      <c r="D837">
        <v>2</v>
      </c>
      <c r="E837" t="s">
        <v>10</v>
      </c>
      <c r="F837" t="s">
        <v>11</v>
      </c>
      <c r="G837">
        <v>7160.3302999999996</v>
      </c>
    </row>
    <row r="838" spans="1:7">
      <c r="A838">
        <v>36</v>
      </c>
      <c r="B838" t="s">
        <v>9</v>
      </c>
      <c r="C838">
        <v>31.5</v>
      </c>
      <c r="D838">
        <v>0</v>
      </c>
      <c r="E838" t="s">
        <v>10</v>
      </c>
      <c r="F838" t="s">
        <v>8</v>
      </c>
      <c r="G838">
        <v>4402.2330000000002</v>
      </c>
    </row>
    <row r="839" spans="1:7">
      <c r="A839">
        <v>56</v>
      </c>
      <c r="B839" t="s">
        <v>6</v>
      </c>
      <c r="C839">
        <v>28.31</v>
      </c>
      <c r="D839">
        <v>0</v>
      </c>
      <c r="E839" t="s">
        <v>10</v>
      </c>
      <c r="F839" t="s">
        <v>13</v>
      </c>
      <c r="G839">
        <v>11657.7189</v>
      </c>
    </row>
    <row r="840" spans="1:7">
      <c r="A840">
        <v>35</v>
      </c>
      <c r="B840" t="s">
        <v>6</v>
      </c>
      <c r="C840">
        <v>23.465</v>
      </c>
      <c r="D840">
        <v>2</v>
      </c>
      <c r="E840" t="s">
        <v>10</v>
      </c>
      <c r="F840" t="s">
        <v>13</v>
      </c>
      <c r="G840">
        <v>6402.2913500000004</v>
      </c>
    </row>
    <row r="841" spans="1:7">
      <c r="A841">
        <v>59</v>
      </c>
      <c r="B841" t="s">
        <v>6</v>
      </c>
      <c r="C841">
        <v>31.35</v>
      </c>
      <c r="D841">
        <v>0</v>
      </c>
      <c r="E841" t="s">
        <v>10</v>
      </c>
      <c r="F841" t="s">
        <v>12</v>
      </c>
      <c r="G841">
        <v>12622.1795</v>
      </c>
    </row>
    <row r="842" spans="1:7">
      <c r="A842">
        <v>21</v>
      </c>
      <c r="B842" t="s">
        <v>9</v>
      </c>
      <c r="C842">
        <v>31.1</v>
      </c>
      <c r="D842">
        <v>0</v>
      </c>
      <c r="E842" t="s">
        <v>10</v>
      </c>
      <c r="F842" t="s">
        <v>8</v>
      </c>
      <c r="G842">
        <v>1526.3119999999999</v>
      </c>
    </row>
    <row r="843" spans="1:7">
      <c r="A843">
        <v>59</v>
      </c>
      <c r="B843" t="s">
        <v>9</v>
      </c>
      <c r="C843">
        <v>24.7</v>
      </c>
      <c r="D843">
        <v>0</v>
      </c>
      <c r="E843" t="s">
        <v>10</v>
      </c>
      <c r="F843" t="s">
        <v>13</v>
      </c>
      <c r="G843">
        <v>12323.936</v>
      </c>
    </row>
    <row r="844" spans="1:7">
      <c r="A844">
        <v>23</v>
      </c>
      <c r="B844" t="s">
        <v>6</v>
      </c>
      <c r="C844">
        <v>32.78</v>
      </c>
      <c r="D844">
        <v>2</v>
      </c>
      <c r="E844" t="s">
        <v>7</v>
      </c>
      <c r="F844" t="s">
        <v>11</v>
      </c>
      <c r="G844">
        <v>36021.011200000001</v>
      </c>
    </row>
    <row r="845" spans="1:7">
      <c r="A845">
        <v>57</v>
      </c>
      <c r="B845" t="s">
        <v>6</v>
      </c>
      <c r="C845">
        <v>29.81</v>
      </c>
      <c r="D845">
        <v>0</v>
      </c>
      <c r="E845" t="s">
        <v>7</v>
      </c>
      <c r="F845" t="s">
        <v>11</v>
      </c>
      <c r="G845">
        <v>27533.912899999999</v>
      </c>
    </row>
    <row r="846" spans="1:7">
      <c r="A846">
        <v>53</v>
      </c>
      <c r="B846" t="s">
        <v>9</v>
      </c>
      <c r="C846">
        <v>30.495000000000001</v>
      </c>
      <c r="D846">
        <v>0</v>
      </c>
      <c r="E846" t="s">
        <v>10</v>
      </c>
      <c r="F846" t="s">
        <v>13</v>
      </c>
      <c r="G846">
        <v>10072.055050000001</v>
      </c>
    </row>
    <row r="847" spans="1:7">
      <c r="A847">
        <v>60</v>
      </c>
      <c r="B847" t="s">
        <v>6</v>
      </c>
      <c r="C847">
        <v>32.450000000000003</v>
      </c>
      <c r="D847">
        <v>0</v>
      </c>
      <c r="E847" t="s">
        <v>7</v>
      </c>
      <c r="F847" t="s">
        <v>11</v>
      </c>
      <c r="G847">
        <v>45008.955499999996</v>
      </c>
    </row>
    <row r="848" spans="1:7">
      <c r="A848">
        <v>51</v>
      </c>
      <c r="B848" t="s">
        <v>6</v>
      </c>
      <c r="C848">
        <v>34.200000000000003</v>
      </c>
      <c r="D848">
        <v>1</v>
      </c>
      <c r="E848" t="s">
        <v>10</v>
      </c>
      <c r="F848" t="s">
        <v>8</v>
      </c>
      <c r="G848">
        <v>9872.7009999999991</v>
      </c>
    </row>
    <row r="849" spans="1:7">
      <c r="A849">
        <v>23</v>
      </c>
      <c r="B849" t="s">
        <v>9</v>
      </c>
      <c r="C849">
        <v>50.38</v>
      </c>
      <c r="D849">
        <v>1</v>
      </c>
      <c r="E849" t="s">
        <v>10</v>
      </c>
      <c r="F849" t="s">
        <v>11</v>
      </c>
      <c r="G849">
        <v>2438.0551999999998</v>
      </c>
    </row>
    <row r="850" spans="1:7">
      <c r="A850">
        <v>27</v>
      </c>
      <c r="B850" t="s">
        <v>6</v>
      </c>
      <c r="C850">
        <v>24.1</v>
      </c>
      <c r="D850">
        <v>0</v>
      </c>
      <c r="E850" t="s">
        <v>10</v>
      </c>
      <c r="F850" t="s">
        <v>8</v>
      </c>
      <c r="G850">
        <v>2974.1260000000002</v>
      </c>
    </row>
    <row r="851" spans="1:7">
      <c r="A851">
        <v>55</v>
      </c>
      <c r="B851" t="s">
        <v>9</v>
      </c>
      <c r="C851">
        <v>32.774999999999999</v>
      </c>
      <c r="D851">
        <v>0</v>
      </c>
      <c r="E851" t="s">
        <v>10</v>
      </c>
      <c r="F851" t="s">
        <v>12</v>
      </c>
      <c r="G851">
        <v>10601.632250000001</v>
      </c>
    </row>
    <row r="852" spans="1:7">
      <c r="A852">
        <v>37</v>
      </c>
      <c r="B852" t="s">
        <v>6</v>
      </c>
      <c r="C852">
        <v>30.78</v>
      </c>
      <c r="D852">
        <v>0</v>
      </c>
      <c r="E852" t="s">
        <v>7</v>
      </c>
      <c r="F852" t="s">
        <v>13</v>
      </c>
      <c r="G852">
        <v>37270.1512</v>
      </c>
    </row>
    <row r="853" spans="1:7">
      <c r="A853">
        <v>61</v>
      </c>
      <c r="B853" t="s">
        <v>9</v>
      </c>
      <c r="C853">
        <v>32.299999999999997</v>
      </c>
      <c r="D853">
        <v>2</v>
      </c>
      <c r="E853" t="s">
        <v>10</v>
      </c>
      <c r="F853" t="s">
        <v>12</v>
      </c>
      <c r="G853">
        <v>14119.62</v>
      </c>
    </row>
    <row r="854" spans="1:7">
      <c r="A854">
        <v>46</v>
      </c>
      <c r="B854" t="s">
        <v>6</v>
      </c>
      <c r="C854">
        <v>35.53</v>
      </c>
      <c r="D854">
        <v>0</v>
      </c>
      <c r="E854" t="s">
        <v>7</v>
      </c>
      <c r="F854" t="s">
        <v>13</v>
      </c>
      <c r="G854">
        <v>42111.664700000001</v>
      </c>
    </row>
    <row r="855" spans="1:7">
      <c r="A855">
        <v>53</v>
      </c>
      <c r="B855" t="s">
        <v>6</v>
      </c>
      <c r="C855">
        <v>23.75</v>
      </c>
      <c r="D855">
        <v>2</v>
      </c>
      <c r="E855" t="s">
        <v>10</v>
      </c>
      <c r="F855" t="s">
        <v>13</v>
      </c>
      <c r="G855">
        <v>11729.6795</v>
      </c>
    </row>
    <row r="856" spans="1:7">
      <c r="A856">
        <v>49</v>
      </c>
      <c r="B856" t="s">
        <v>6</v>
      </c>
      <c r="C856">
        <v>23.844999999999999</v>
      </c>
      <c r="D856">
        <v>3</v>
      </c>
      <c r="E856" t="s">
        <v>7</v>
      </c>
      <c r="F856" t="s">
        <v>13</v>
      </c>
      <c r="G856">
        <v>24106.912550000001</v>
      </c>
    </row>
    <row r="857" spans="1:7">
      <c r="A857">
        <v>20</v>
      </c>
      <c r="B857" t="s">
        <v>6</v>
      </c>
      <c r="C857">
        <v>29.6</v>
      </c>
      <c r="D857">
        <v>0</v>
      </c>
      <c r="E857" t="s">
        <v>10</v>
      </c>
      <c r="F857" t="s">
        <v>8</v>
      </c>
      <c r="G857">
        <v>1875.3440000000001</v>
      </c>
    </row>
    <row r="858" spans="1:7">
      <c r="A858">
        <v>48</v>
      </c>
      <c r="B858" t="s">
        <v>6</v>
      </c>
      <c r="C858">
        <v>33.11</v>
      </c>
      <c r="D858">
        <v>0</v>
      </c>
      <c r="E858" t="s">
        <v>7</v>
      </c>
      <c r="F858" t="s">
        <v>11</v>
      </c>
      <c r="G858">
        <v>40974.164900000003</v>
      </c>
    </row>
    <row r="859" spans="1:7">
      <c r="A859">
        <v>25</v>
      </c>
      <c r="B859" t="s">
        <v>9</v>
      </c>
      <c r="C859">
        <v>24.13</v>
      </c>
      <c r="D859">
        <v>0</v>
      </c>
      <c r="E859" t="s">
        <v>7</v>
      </c>
      <c r="F859" t="s">
        <v>12</v>
      </c>
      <c r="G859">
        <v>15817.985699999999</v>
      </c>
    </row>
    <row r="860" spans="1:7">
      <c r="A860">
        <v>25</v>
      </c>
      <c r="B860" t="s">
        <v>6</v>
      </c>
      <c r="C860">
        <v>32.229999999999997</v>
      </c>
      <c r="D860">
        <v>1</v>
      </c>
      <c r="E860" t="s">
        <v>10</v>
      </c>
      <c r="F860" t="s">
        <v>11</v>
      </c>
      <c r="G860">
        <v>18218.161390000001</v>
      </c>
    </row>
    <row r="861" spans="1:7">
      <c r="A861">
        <v>57</v>
      </c>
      <c r="B861" t="s">
        <v>9</v>
      </c>
      <c r="C861">
        <v>28.1</v>
      </c>
      <c r="D861">
        <v>0</v>
      </c>
      <c r="E861" t="s">
        <v>10</v>
      </c>
      <c r="F861" t="s">
        <v>8</v>
      </c>
      <c r="G861">
        <v>10965.446</v>
      </c>
    </row>
    <row r="862" spans="1:7">
      <c r="A862">
        <v>37</v>
      </c>
      <c r="B862" t="s">
        <v>6</v>
      </c>
      <c r="C862">
        <v>47.6</v>
      </c>
      <c r="D862">
        <v>2</v>
      </c>
      <c r="E862" t="s">
        <v>7</v>
      </c>
      <c r="F862" t="s">
        <v>8</v>
      </c>
      <c r="G862">
        <v>46113.510999999999</v>
      </c>
    </row>
    <row r="863" spans="1:7">
      <c r="A863">
        <v>38</v>
      </c>
      <c r="B863" t="s">
        <v>6</v>
      </c>
      <c r="C863">
        <v>28</v>
      </c>
      <c r="D863">
        <v>3</v>
      </c>
      <c r="E863" t="s">
        <v>10</v>
      </c>
      <c r="F863" t="s">
        <v>8</v>
      </c>
      <c r="G863">
        <v>7151.0919999999996</v>
      </c>
    </row>
    <row r="864" spans="1:7">
      <c r="A864">
        <v>55</v>
      </c>
      <c r="B864" t="s">
        <v>6</v>
      </c>
      <c r="C864">
        <v>33.534999999999997</v>
      </c>
      <c r="D864">
        <v>2</v>
      </c>
      <c r="E864" t="s">
        <v>10</v>
      </c>
      <c r="F864" t="s">
        <v>12</v>
      </c>
      <c r="G864">
        <v>12269.68865</v>
      </c>
    </row>
    <row r="865" spans="1:7">
      <c r="A865">
        <v>36</v>
      </c>
      <c r="B865" t="s">
        <v>6</v>
      </c>
      <c r="C865">
        <v>19.855</v>
      </c>
      <c r="D865">
        <v>0</v>
      </c>
      <c r="E865" t="s">
        <v>10</v>
      </c>
      <c r="F865" t="s">
        <v>13</v>
      </c>
      <c r="G865">
        <v>5458.0464499999998</v>
      </c>
    </row>
    <row r="866" spans="1:7">
      <c r="A866">
        <v>51</v>
      </c>
      <c r="B866" t="s">
        <v>9</v>
      </c>
      <c r="C866">
        <v>25.4</v>
      </c>
      <c r="D866">
        <v>0</v>
      </c>
      <c r="E866" t="s">
        <v>10</v>
      </c>
      <c r="F866" t="s">
        <v>8</v>
      </c>
      <c r="G866">
        <v>8782.4689999999991</v>
      </c>
    </row>
    <row r="867" spans="1:7">
      <c r="A867">
        <v>40</v>
      </c>
      <c r="B867" t="s">
        <v>9</v>
      </c>
      <c r="C867">
        <v>29.9</v>
      </c>
      <c r="D867">
        <v>2</v>
      </c>
      <c r="E867" t="s">
        <v>10</v>
      </c>
      <c r="F867" t="s">
        <v>8</v>
      </c>
      <c r="G867">
        <v>6600.3609999999999</v>
      </c>
    </row>
    <row r="868" spans="1:7">
      <c r="A868">
        <v>18</v>
      </c>
      <c r="B868" t="s">
        <v>9</v>
      </c>
      <c r="C868">
        <v>37.29</v>
      </c>
      <c r="D868">
        <v>0</v>
      </c>
      <c r="E868" t="s">
        <v>10</v>
      </c>
      <c r="F868" t="s">
        <v>11</v>
      </c>
      <c r="G868">
        <v>1141.4450999999999</v>
      </c>
    </row>
    <row r="869" spans="1:7">
      <c r="A869">
        <v>57</v>
      </c>
      <c r="B869" t="s">
        <v>9</v>
      </c>
      <c r="C869">
        <v>43.7</v>
      </c>
      <c r="D869">
        <v>1</v>
      </c>
      <c r="E869" t="s">
        <v>10</v>
      </c>
      <c r="F869" t="s">
        <v>8</v>
      </c>
      <c r="G869">
        <v>11576.13</v>
      </c>
    </row>
    <row r="870" spans="1:7">
      <c r="A870">
        <v>61</v>
      </c>
      <c r="B870" t="s">
        <v>9</v>
      </c>
      <c r="C870">
        <v>23.655000000000001</v>
      </c>
      <c r="D870">
        <v>0</v>
      </c>
      <c r="E870" t="s">
        <v>10</v>
      </c>
      <c r="F870" t="s">
        <v>13</v>
      </c>
      <c r="G870">
        <v>13129.603450000001</v>
      </c>
    </row>
    <row r="871" spans="1:7">
      <c r="A871">
        <v>25</v>
      </c>
      <c r="B871" t="s">
        <v>6</v>
      </c>
      <c r="C871">
        <v>24.3</v>
      </c>
      <c r="D871">
        <v>3</v>
      </c>
      <c r="E871" t="s">
        <v>10</v>
      </c>
      <c r="F871" t="s">
        <v>8</v>
      </c>
      <c r="G871">
        <v>4391.652</v>
      </c>
    </row>
    <row r="872" spans="1:7">
      <c r="A872">
        <v>50</v>
      </c>
      <c r="B872" t="s">
        <v>9</v>
      </c>
      <c r="C872">
        <v>36.200000000000003</v>
      </c>
      <c r="D872">
        <v>0</v>
      </c>
      <c r="E872" t="s">
        <v>10</v>
      </c>
      <c r="F872" t="s">
        <v>8</v>
      </c>
      <c r="G872">
        <v>8457.8179999999993</v>
      </c>
    </row>
    <row r="873" spans="1:7">
      <c r="A873">
        <v>26</v>
      </c>
      <c r="B873" t="s">
        <v>6</v>
      </c>
      <c r="C873">
        <v>29.48</v>
      </c>
      <c r="D873">
        <v>1</v>
      </c>
      <c r="E873" t="s">
        <v>10</v>
      </c>
      <c r="F873" t="s">
        <v>11</v>
      </c>
      <c r="G873">
        <v>3392.3652000000002</v>
      </c>
    </row>
    <row r="874" spans="1:7">
      <c r="A874">
        <v>42</v>
      </c>
      <c r="B874" t="s">
        <v>9</v>
      </c>
      <c r="C874">
        <v>24.86</v>
      </c>
      <c r="D874">
        <v>0</v>
      </c>
      <c r="E874" t="s">
        <v>10</v>
      </c>
      <c r="F874" t="s">
        <v>11</v>
      </c>
      <c r="G874">
        <v>5966.8873999999996</v>
      </c>
    </row>
    <row r="875" spans="1:7">
      <c r="A875">
        <v>43</v>
      </c>
      <c r="B875" t="s">
        <v>9</v>
      </c>
      <c r="C875">
        <v>30.1</v>
      </c>
      <c r="D875">
        <v>1</v>
      </c>
      <c r="E875" t="s">
        <v>10</v>
      </c>
      <c r="F875" t="s">
        <v>8</v>
      </c>
      <c r="G875">
        <v>6849.0259999999998</v>
      </c>
    </row>
    <row r="876" spans="1:7">
      <c r="A876">
        <v>44</v>
      </c>
      <c r="B876" t="s">
        <v>9</v>
      </c>
      <c r="C876">
        <v>21.85</v>
      </c>
      <c r="D876">
        <v>3</v>
      </c>
      <c r="E876" t="s">
        <v>10</v>
      </c>
      <c r="F876" t="s">
        <v>13</v>
      </c>
      <c r="G876">
        <v>8891.1394999999993</v>
      </c>
    </row>
    <row r="877" spans="1:7">
      <c r="A877">
        <v>23</v>
      </c>
      <c r="B877" t="s">
        <v>6</v>
      </c>
      <c r="C877">
        <v>28.12</v>
      </c>
      <c r="D877">
        <v>0</v>
      </c>
      <c r="E877" t="s">
        <v>10</v>
      </c>
      <c r="F877" t="s">
        <v>12</v>
      </c>
      <c r="G877">
        <v>2690.1138000000001</v>
      </c>
    </row>
    <row r="878" spans="1:7">
      <c r="A878">
        <v>49</v>
      </c>
      <c r="B878" t="s">
        <v>6</v>
      </c>
      <c r="C878">
        <v>27.1</v>
      </c>
      <c r="D878">
        <v>1</v>
      </c>
      <c r="E878" t="s">
        <v>10</v>
      </c>
      <c r="F878" t="s">
        <v>8</v>
      </c>
      <c r="G878">
        <v>26140.3603</v>
      </c>
    </row>
    <row r="879" spans="1:7">
      <c r="A879">
        <v>33</v>
      </c>
      <c r="B879" t="s">
        <v>9</v>
      </c>
      <c r="C879">
        <v>33.44</v>
      </c>
      <c r="D879">
        <v>5</v>
      </c>
      <c r="E879" t="s">
        <v>10</v>
      </c>
      <c r="F879" t="s">
        <v>11</v>
      </c>
      <c r="G879">
        <v>6653.7885999999999</v>
      </c>
    </row>
    <row r="880" spans="1:7">
      <c r="A880">
        <v>41</v>
      </c>
      <c r="B880" t="s">
        <v>9</v>
      </c>
      <c r="C880">
        <v>28.8</v>
      </c>
      <c r="D880">
        <v>1</v>
      </c>
      <c r="E880" t="s">
        <v>10</v>
      </c>
      <c r="F880" t="s">
        <v>8</v>
      </c>
      <c r="G880">
        <v>6282.2349999999997</v>
      </c>
    </row>
    <row r="881" spans="1:7">
      <c r="A881">
        <v>37</v>
      </c>
      <c r="B881" t="s">
        <v>6</v>
      </c>
      <c r="C881">
        <v>29.5</v>
      </c>
      <c r="D881">
        <v>2</v>
      </c>
      <c r="E881" t="s">
        <v>10</v>
      </c>
      <c r="F881" t="s">
        <v>8</v>
      </c>
      <c r="G881">
        <v>6311.9520000000002</v>
      </c>
    </row>
    <row r="882" spans="1:7">
      <c r="A882">
        <v>22</v>
      </c>
      <c r="B882" t="s">
        <v>9</v>
      </c>
      <c r="C882">
        <v>34.799999999999997</v>
      </c>
      <c r="D882">
        <v>3</v>
      </c>
      <c r="E882" t="s">
        <v>10</v>
      </c>
      <c r="F882" t="s">
        <v>8</v>
      </c>
      <c r="G882">
        <v>3443.0639999999999</v>
      </c>
    </row>
    <row r="883" spans="1:7">
      <c r="A883">
        <v>23</v>
      </c>
      <c r="B883" t="s">
        <v>9</v>
      </c>
      <c r="C883">
        <v>27.36</v>
      </c>
      <c r="D883">
        <v>1</v>
      </c>
      <c r="E883" t="s">
        <v>10</v>
      </c>
      <c r="F883" t="s">
        <v>12</v>
      </c>
      <c r="G883">
        <v>2789.0574000000001</v>
      </c>
    </row>
    <row r="884" spans="1:7">
      <c r="A884">
        <v>21</v>
      </c>
      <c r="B884" t="s">
        <v>6</v>
      </c>
      <c r="C884">
        <v>22.135000000000002</v>
      </c>
      <c r="D884">
        <v>0</v>
      </c>
      <c r="E884" t="s">
        <v>10</v>
      </c>
      <c r="F884" t="s">
        <v>13</v>
      </c>
      <c r="G884">
        <v>2585.8506499999999</v>
      </c>
    </row>
    <row r="885" spans="1:7">
      <c r="A885">
        <v>51</v>
      </c>
      <c r="B885" t="s">
        <v>6</v>
      </c>
      <c r="C885">
        <v>37.049999999999997</v>
      </c>
      <c r="D885">
        <v>3</v>
      </c>
      <c r="E885" t="s">
        <v>7</v>
      </c>
      <c r="F885" t="s">
        <v>13</v>
      </c>
      <c r="G885">
        <v>46255.112500000003</v>
      </c>
    </row>
    <row r="886" spans="1:7">
      <c r="A886">
        <v>25</v>
      </c>
      <c r="B886" t="s">
        <v>9</v>
      </c>
      <c r="C886">
        <v>26.695</v>
      </c>
      <c r="D886">
        <v>4</v>
      </c>
      <c r="E886" t="s">
        <v>10</v>
      </c>
      <c r="F886" t="s">
        <v>12</v>
      </c>
      <c r="G886">
        <v>4877.9810500000003</v>
      </c>
    </row>
    <row r="887" spans="1:7">
      <c r="A887">
        <v>32</v>
      </c>
      <c r="B887" t="s">
        <v>9</v>
      </c>
      <c r="C887">
        <v>28.93</v>
      </c>
      <c r="D887">
        <v>1</v>
      </c>
      <c r="E887" t="s">
        <v>7</v>
      </c>
      <c r="F887" t="s">
        <v>11</v>
      </c>
      <c r="G887">
        <v>19719.6947</v>
      </c>
    </row>
    <row r="888" spans="1:7">
      <c r="A888">
        <v>57</v>
      </c>
      <c r="B888" t="s">
        <v>9</v>
      </c>
      <c r="C888">
        <v>28.975000000000001</v>
      </c>
      <c r="D888">
        <v>0</v>
      </c>
      <c r="E888" t="s">
        <v>7</v>
      </c>
      <c r="F888" t="s">
        <v>13</v>
      </c>
      <c r="G888">
        <v>27218.437249999999</v>
      </c>
    </row>
    <row r="889" spans="1:7">
      <c r="A889">
        <v>36</v>
      </c>
      <c r="B889" t="s">
        <v>6</v>
      </c>
      <c r="C889">
        <v>30.02</v>
      </c>
      <c r="D889">
        <v>0</v>
      </c>
      <c r="E889" t="s">
        <v>10</v>
      </c>
      <c r="F889" t="s">
        <v>12</v>
      </c>
      <c r="G889">
        <v>5272.1758</v>
      </c>
    </row>
    <row r="890" spans="1:7">
      <c r="A890">
        <v>22</v>
      </c>
      <c r="B890" t="s">
        <v>9</v>
      </c>
      <c r="C890">
        <v>39.5</v>
      </c>
      <c r="D890">
        <v>0</v>
      </c>
      <c r="E890" t="s">
        <v>10</v>
      </c>
      <c r="F890" t="s">
        <v>8</v>
      </c>
      <c r="G890">
        <v>1682.597</v>
      </c>
    </row>
    <row r="891" spans="1:7">
      <c r="A891">
        <v>57</v>
      </c>
      <c r="B891" t="s">
        <v>9</v>
      </c>
      <c r="C891">
        <v>33.630000000000003</v>
      </c>
      <c r="D891">
        <v>1</v>
      </c>
      <c r="E891" t="s">
        <v>10</v>
      </c>
      <c r="F891" t="s">
        <v>12</v>
      </c>
      <c r="G891">
        <v>11945.1327</v>
      </c>
    </row>
    <row r="892" spans="1:7">
      <c r="A892">
        <v>64</v>
      </c>
      <c r="B892" t="s">
        <v>6</v>
      </c>
      <c r="C892">
        <v>26.885000000000002</v>
      </c>
      <c r="D892">
        <v>0</v>
      </c>
      <c r="E892" t="s">
        <v>7</v>
      </c>
      <c r="F892" t="s">
        <v>12</v>
      </c>
      <c r="G892">
        <v>29330.98315</v>
      </c>
    </row>
    <row r="893" spans="1:7">
      <c r="A893">
        <v>36</v>
      </c>
      <c r="B893" t="s">
        <v>6</v>
      </c>
      <c r="C893">
        <v>29.04</v>
      </c>
      <c r="D893">
        <v>4</v>
      </c>
      <c r="E893" t="s">
        <v>10</v>
      </c>
      <c r="F893" t="s">
        <v>11</v>
      </c>
      <c r="G893">
        <v>7243.8136000000004</v>
      </c>
    </row>
    <row r="894" spans="1:7">
      <c r="A894">
        <v>54</v>
      </c>
      <c r="B894" t="s">
        <v>9</v>
      </c>
      <c r="C894">
        <v>24.035</v>
      </c>
      <c r="D894">
        <v>0</v>
      </c>
      <c r="E894" t="s">
        <v>10</v>
      </c>
      <c r="F894" t="s">
        <v>13</v>
      </c>
      <c r="G894">
        <v>10422.916649999999</v>
      </c>
    </row>
    <row r="895" spans="1:7">
      <c r="A895">
        <v>47</v>
      </c>
      <c r="B895" t="s">
        <v>9</v>
      </c>
      <c r="C895">
        <v>38.94</v>
      </c>
      <c r="D895">
        <v>2</v>
      </c>
      <c r="E895" t="s">
        <v>7</v>
      </c>
      <c r="F895" t="s">
        <v>11</v>
      </c>
      <c r="G895">
        <v>44202.653599999998</v>
      </c>
    </row>
    <row r="896" spans="1:7">
      <c r="A896">
        <v>62</v>
      </c>
      <c r="B896" t="s">
        <v>9</v>
      </c>
      <c r="C896">
        <v>32.11</v>
      </c>
      <c r="D896">
        <v>0</v>
      </c>
      <c r="E896" t="s">
        <v>10</v>
      </c>
      <c r="F896" t="s">
        <v>13</v>
      </c>
      <c r="G896">
        <v>13555.0049</v>
      </c>
    </row>
    <row r="897" spans="1:7">
      <c r="A897">
        <v>61</v>
      </c>
      <c r="B897" t="s">
        <v>6</v>
      </c>
      <c r="C897">
        <v>44</v>
      </c>
      <c r="D897">
        <v>0</v>
      </c>
      <c r="E897" t="s">
        <v>10</v>
      </c>
      <c r="F897" t="s">
        <v>8</v>
      </c>
      <c r="G897">
        <v>13063.883</v>
      </c>
    </row>
    <row r="898" spans="1:7">
      <c r="A898">
        <v>43</v>
      </c>
      <c r="B898" t="s">
        <v>6</v>
      </c>
      <c r="C898">
        <v>20.045000000000002</v>
      </c>
      <c r="D898">
        <v>2</v>
      </c>
      <c r="E898" t="s">
        <v>7</v>
      </c>
      <c r="F898" t="s">
        <v>13</v>
      </c>
      <c r="G898">
        <v>19798.054550000001</v>
      </c>
    </row>
    <row r="899" spans="1:7">
      <c r="A899">
        <v>19</v>
      </c>
      <c r="B899" t="s">
        <v>9</v>
      </c>
      <c r="C899">
        <v>25.555</v>
      </c>
      <c r="D899">
        <v>1</v>
      </c>
      <c r="E899" t="s">
        <v>10</v>
      </c>
      <c r="F899" t="s">
        <v>12</v>
      </c>
      <c r="G899">
        <v>2221.5644499999999</v>
      </c>
    </row>
    <row r="900" spans="1:7">
      <c r="A900">
        <v>18</v>
      </c>
      <c r="B900" t="s">
        <v>6</v>
      </c>
      <c r="C900">
        <v>40.26</v>
      </c>
      <c r="D900">
        <v>0</v>
      </c>
      <c r="E900" t="s">
        <v>10</v>
      </c>
      <c r="F900" t="s">
        <v>11</v>
      </c>
      <c r="G900">
        <v>1634.5734</v>
      </c>
    </row>
    <row r="901" spans="1:7">
      <c r="A901">
        <v>19</v>
      </c>
      <c r="B901" t="s">
        <v>6</v>
      </c>
      <c r="C901">
        <v>22.515000000000001</v>
      </c>
      <c r="D901">
        <v>0</v>
      </c>
      <c r="E901" t="s">
        <v>10</v>
      </c>
      <c r="F901" t="s">
        <v>12</v>
      </c>
      <c r="G901">
        <v>2117.3388500000001</v>
      </c>
    </row>
    <row r="902" spans="1:7">
      <c r="A902">
        <v>49</v>
      </c>
      <c r="B902" t="s">
        <v>9</v>
      </c>
      <c r="C902">
        <v>22.515000000000001</v>
      </c>
      <c r="D902">
        <v>0</v>
      </c>
      <c r="E902" t="s">
        <v>10</v>
      </c>
      <c r="F902" t="s">
        <v>13</v>
      </c>
      <c r="G902">
        <v>8688.8588500000005</v>
      </c>
    </row>
    <row r="903" spans="1:7">
      <c r="A903">
        <v>60</v>
      </c>
      <c r="B903" t="s">
        <v>9</v>
      </c>
      <c r="C903">
        <v>40.92</v>
      </c>
      <c r="D903">
        <v>0</v>
      </c>
      <c r="E903" t="s">
        <v>7</v>
      </c>
      <c r="F903" t="s">
        <v>11</v>
      </c>
      <c r="G903">
        <v>48673.558799999999</v>
      </c>
    </row>
    <row r="904" spans="1:7">
      <c r="A904">
        <v>26</v>
      </c>
      <c r="B904" t="s">
        <v>9</v>
      </c>
      <c r="C904">
        <v>27.265000000000001</v>
      </c>
      <c r="D904">
        <v>3</v>
      </c>
      <c r="E904" t="s">
        <v>10</v>
      </c>
      <c r="F904" t="s">
        <v>13</v>
      </c>
      <c r="G904">
        <v>4661.2863500000003</v>
      </c>
    </row>
    <row r="905" spans="1:7">
      <c r="A905">
        <v>49</v>
      </c>
      <c r="B905" t="s">
        <v>9</v>
      </c>
      <c r="C905">
        <v>36.85</v>
      </c>
      <c r="D905">
        <v>0</v>
      </c>
      <c r="E905" t="s">
        <v>10</v>
      </c>
      <c r="F905" t="s">
        <v>11</v>
      </c>
      <c r="G905">
        <v>8125.7844999999998</v>
      </c>
    </row>
    <row r="906" spans="1:7">
      <c r="A906">
        <v>60</v>
      </c>
      <c r="B906" t="s">
        <v>6</v>
      </c>
      <c r="C906">
        <v>35.1</v>
      </c>
      <c r="D906">
        <v>0</v>
      </c>
      <c r="E906" t="s">
        <v>10</v>
      </c>
      <c r="F906" t="s">
        <v>8</v>
      </c>
      <c r="G906">
        <v>12644.589</v>
      </c>
    </row>
    <row r="907" spans="1:7">
      <c r="A907">
        <v>26</v>
      </c>
      <c r="B907" t="s">
        <v>6</v>
      </c>
      <c r="C907">
        <v>29.355</v>
      </c>
      <c r="D907">
        <v>2</v>
      </c>
      <c r="E907" t="s">
        <v>10</v>
      </c>
      <c r="F907" t="s">
        <v>13</v>
      </c>
      <c r="G907">
        <v>4564.1914500000003</v>
      </c>
    </row>
    <row r="908" spans="1:7">
      <c r="A908">
        <v>27</v>
      </c>
      <c r="B908" t="s">
        <v>9</v>
      </c>
      <c r="C908">
        <v>32.585000000000001</v>
      </c>
      <c r="D908">
        <v>3</v>
      </c>
      <c r="E908" t="s">
        <v>10</v>
      </c>
      <c r="F908" t="s">
        <v>13</v>
      </c>
      <c r="G908">
        <v>4846.9201499999999</v>
      </c>
    </row>
    <row r="909" spans="1:7">
      <c r="A909">
        <v>44</v>
      </c>
      <c r="B909" t="s">
        <v>6</v>
      </c>
      <c r="C909">
        <v>32.340000000000003</v>
      </c>
      <c r="D909">
        <v>1</v>
      </c>
      <c r="E909" t="s">
        <v>10</v>
      </c>
      <c r="F909" t="s">
        <v>11</v>
      </c>
      <c r="G909">
        <v>7633.7205999999996</v>
      </c>
    </row>
    <row r="910" spans="1:7">
      <c r="A910">
        <v>63</v>
      </c>
      <c r="B910" t="s">
        <v>9</v>
      </c>
      <c r="C910">
        <v>39.799999999999997</v>
      </c>
      <c r="D910">
        <v>3</v>
      </c>
      <c r="E910" t="s">
        <v>10</v>
      </c>
      <c r="F910" t="s">
        <v>8</v>
      </c>
      <c r="G910">
        <v>15170.069</v>
      </c>
    </row>
    <row r="911" spans="1:7">
      <c r="A911">
        <v>32</v>
      </c>
      <c r="B911" t="s">
        <v>6</v>
      </c>
      <c r="C911">
        <v>24.6</v>
      </c>
      <c r="D911">
        <v>0</v>
      </c>
      <c r="E911" t="s">
        <v>7</v>
      </c>
      <c r="F911" t="s">
        <v>8</v>
      </c>
      <c r="G911">
        <v>17496.306</v>
      </c>
    </row>
    <row r="912" spans="1:7">
      <c r="A912">
        <v>22</v>
      </c>
      <c r="B912" t="s">
        <v>9</v>
      </c>
      <c r="C912">
        <v>28.31</v>
      </c>
      <c r="D912">
        <v>1</v>
      </c>
      <c r="E912" t="s">
        <v>10</v>
      </c>
      <c r="F912" t="s">
        <v>12</v>
      </c>
      <c r="G912">
        <v>2639.0428999999999</v>
      </c>
    </row>
    <row r="913" spans="1:7">
      <c r="A913">
        <v>18</v>
      </c>
      <c r="B913" t="s">
        <v>9</v>
      </c>
      <c r="C913">
        <v>31.73</v>
      </c>
      <c r="D913">
        <v>0</v>
      </c>
      <c r="E913" t="s">
        <v>7</v>
      </c>
      <c r="F913" t="s">
        <v>13</v>
      </c>
      <c r="G913">
        <v>33732.686699999998</v>
      </c>
    </row>
    <row r="914" spans="1:7">
      <c r="A914">
        <v>59</v>
      </c>
      <c r="B914" t="s">
        <v>6</v>
      </c>
      <c r="C914">
        <v>26.695</v>
      </c>
      <c r="D914">
        <v>3</v>
      </c>
      <c r="E914" t="s">
        <v>10</v>
      </c>
      <c r="F914" t="s">
        <v>12</v>
      </c>
      <c r="G914">
        <v>14382.709049999999</v>
      </c>
    </row>
    <row r="915" spans="1:7">
      <c r="A915">
        <v>44</v>
      </c>
      <c r="B915" t="s">
        <v>6</v>
      </c>
      <c r="C915">
        <v>27.5</v>
      </c>
      <c r="D915">
        <v>1</v>
      </c>
      <c r="E915" t="s">
        <v>10</v>
      </c>
      <c r="F915" t="s">
        <v>8</v>
      </c>
      <c r="G915">
        <v>7626.9930000000004</v>
      </c>
    </row>
    <row r="916" spans="1:7">
      <c r="A916">
        <v>33</v>
      </c>
      <c r="B916" t="s">
        <v>9</v>
      </c>
      <c r="C916">
        <v>24.605</v>
      </c>
      <c r="D916">
        <v>2</v>
      </c>
      <c r="E916" t="s">
        <v>10</v>
      </c>
      <c r="F916" t="s">
        <v>12</v>
      </c>
      <c r="G916">
        <v>5257.5079500000002</v>
      </c>
    </row>
    <row r="917" spans="1:7">
      <c r="A917">
        <v>24</v>
      </c>
      <c r="B917" t="s">
        <v>6</v>
      </c>
      <c r="C917">
        <v>33.99</v>
      </c>
      <c r="D917">
        <v>0</v>
      </c>
      <c r="E917" t="s">
        <v>10</v>
      </c>
      <c r="F917" t="s">
        <v>11</v>
      </c>
      <c r="G917">
        <v>2473.3341</v>
      </c>
    </row>
    <row r="918" spans="1:7">
      <c r="A918">
        <v>43</v>
      </c>
      <c r="B918" t="s">
        <v>6</v>
      </c>
      <c r="C918">
        <v>26.885000000000002</v>
      </c>
      <c r="D918">
        <v>0</v>
      </c>
      <c r="E918" t="s">
        <v>7</v>
      </c>
      <c r="F918" t="s">
        <v>12</v>
      </c>
      <c r="G918">
        <v>21774.32215</v>
      </c>
    </row>
    <row r="919" spans="1:7">
      <c r="A919">
        <v>45</v>
      </c>
      <c r="B919" t="s">
        <v>9</v>
      </c>
      <c r="C919">
        <v>22.895</v>
      </c>
      <c r="D919">
        <v>0</v>
      </c>
      <c r="E919" t="s">
        <v>7</v>
      </c>
      <c r="F919" t="s">
        <v>13</v>
      </c>
      <c r="G919">
        <v>35069.374519999998</v>
      </c>
    </row>
    <row r="920" spans="1:7">
      <c r="A920">
        <v>61</v>
      </c>
      <c r="B920" t="s">
        <v>6</v>
      </c>
      <c r="C920">
        <v>28.2</v>
      </c>
      <c r="D920">
        <v>0</v>
      </c>
      <c r="E920" t="s">
        <v>10</v>
      </c>
      <c r="F920" t="s">
        <v>8</v>
      </c>
      <c r="G920">
        <v>13041.921</v>
      </c>
    </row>
    <row r="921" spans="1:7">
      <c r="A921">
        <v>35</v>
      </c>
      <c r="B921" t="s">
        <v>6</v>
      </c>
      <c r="C921">
        <v>34.21</v>
      </c>
      <c r="D921">
        <v>1</v>
      </c>
      <c r="E921" t="s">
        <v>10</v>
      </c>
      <c r="F921" t="s">
        <v>11</v>
      </c>
      <c r="G921">
        <v>5245.2268999999997</v>
      </c>
    </row>
    <row r="922" spans="1:7">
      <c r="A922">
        <v>62</v>
      </c>
      <c r="B922" t="s">
        <v>6</v>
      </c>
      <c r="C922">
        <v>25</v>
      </c>
      <c r="D922">
        <v>0</v>
      </c>
      <c r="E922" t="s">
        <v>10</v>
      </c>
      <c r="F922" t="s">
        <v>8</v>
      </c>
      <c r="G922">
        <v>13451.121999999999</v>
      </c>
    </row>
    <row r="923" spans="1:7">
      <c r="A923">
        <v>62</v>
      </c>
      <c r="B923" t="s">
        <v>6</v>
      </c>
      <c r="C923">
        <v>33.200000000000003</v>
      </c>
      <c r="D923">
        <v>0</v>
      </c>
      <c r="E923" t="s">
        <v>10</v>
      </c>
      <c r="F923" t="s">
        <v>8</v>
      </c>
      <c r="G923">
        <v>13462.52</v>
      </c>
    </row>
    <row r="924" spans="1:7">
      <c r="A924">
        <v>38</v>
      </c>
      <c r="B924" t="s">
        <v>9</v>
      </c>
      <c r="C924">
        <v>31</v>
      </c>
      <c r="D924">
        <v>1</v>
      </c>
      <c r="E924" t="s">
        <v>10</v>
      </c>
      <c r="F924" t="s">
        <v>8</v>
      </c>
      <c r="G924">
        <v>5488.2619999999997</v>
      </c>
    </row>
    <row r="925" spans="1:7">
      <c r="A925">
        <v>34</v>
      </c>
      <c r="B925" t="s">
        <v>9</v>
      </c>
      <c r="C925">
        <v>35.814999999999998</v>
      </c>
      <c r="D925">
        <v>0</v>
      </c>
      <c r="E925" t="s">
        <v>10</v>
      </c>
      <c r="F925" t="s">
        <v>12</v>
      </c>
      <c r="G925">
        <v>4320.4108500000002</v>
      </c>
    </row>
    <row r="926" spans="1:7">
      <c r="A926">
        <v>43</v>
      </c>
      <c r="B926" t="s">
        <v>9</v>
      </c>
      <c r="C926">
        <v>23.2</v>
      </c>
      <c r="D926">
        <v>0</v>
      </c>
      <c r="E926" t="s">
        <v>10</v>
      </c>
      <c r="F926" t="s">
        <v>8</v>
      </c>
      <c r="G926">
        <v>6250.4350000000004</v>
      </c>
    </row>
    <row r="927" spans="1:7">
      <c r="A927">
        <v>50</v>
      </c>
      <c r="B927" t="s">
        <v>9</v>
      </c>
      <c r="C927">
        <v>32.11</v>
      </c>
      <c r="D927">
        <v>2</v>
      </c>
      <c r="E927" t="s">
        <v>10</v>
      </c>
      <c r="F927" t="s">
        <v>13</v>
      </c>
      <c r="G927">
        <v>25333.332839999999</v>
      </c>
    </row>
    <row r="928" spans="1:7">
      <c r="A928">
        <v>19</v>
      </c>
      <c r="B928" t="s">
        <v>6</v>
      </c>
      <c r="C928">
        <v>23.4</v>
      </c>
      <c r="D928">
        <v>2</v>
      </c>
      <c r="E928" t="s">
        <v>10</v>
      </c>
      <c r="F928" t="s">
        <v>8</v>
      </c>
      <c r="G928">
        <v>2913.569</v>
      </c>
    </row>
    <row r="929" spans="1:7">
      <c r="A929">
        <v>57</v>
      </c>
      <c r="B929" t="s">
        <v>6</v>
      </c>
      <c r="C929">
        <v>20.100000000000001</v>
      </c>
      <c r="D929">
        <v>1</v>
      </c>
      <c r="E929" t="s">
        <v>10</v>
      </c>
      <c r="F929" t="s">
        <v>8</v>
      </c>
      <c r="G929">
        <v>12032.325999999999</v>
      </c>
    </row>
    <row r="930" spans="1:7">
      <c r="A930">
        <v>62</v>
      </c>
      <c r="B930" t="s">
        <v>6</v>
      </c>
      <c r="C930">
        <v>39.159999999999997</v>
      </c>
      <c r="D930">
        <v>0</v>
      </c>
      <c r="E930" t="s">
        <v>10</v>
      </c>
      <c r="F930" t="s">
        <v>11</v>
      </c>
      <c r="G930">
        <v>13470.804400000001</v>
      </c>
    </row>
    <row r="931" spans="1:7">
      <c r="A931">
        <v>41</v>
      </c>
      <c r="B931" t="s">
        <v>9</v>
      </c>
      <c r="C931">
        <v>34.21</v>
      </c>
      <c r="D931">
        <v>1</v>
      </c>
      <c r="E931" t="s">
        <v>10</v>
      </c>
      <c r="F931" t="s">
        <v>11</v>
      </c>
      <c r="G931">
        <v>6289.7548999999999</v>
      </c>
    </row>
    <row r="932" spans="1:7">
      <c r="A932">
        <v>26</v>
      </c>
      <c r="B932" t="s">
        <v>9</v>
      </c>
      <c r="C932">
        <v>46.53</v>
      </c>
      <c r="D932">
        <v>1</v>
      </c>
      <c r="E932" t="s">
        <v>10</v>
      </c>
      <c r="F932" t="s">
        <v>11</v>
      </c>
      <c r="G932">
        <v>2927.0646999999999</v>
      </c>
    </row>
    <row r="933" spans="1:7">
      <c r="A933">
        <v>39</v>
      </c>
      <c r="B933" t="s">
        <v>6</v>
      </c>
      <c r="C933">
        <v>32.5</v>
      </c>
      <c r="D933">
        <v>1</v>
      </c>
      <c r="E933" t="s">
        <v>10</v>
      </c>
      <c r="F933" t="s">
        <v>8</v>
      </c>
      <c r="G933">
        <v>6238.2979999999998</v>
      </c>
    </row>
    <row r="934" spans="1:7">
      <c r="A934">
        <v>46</v>
      </c>
      <c r="B934" t="s">
        <v>9</v>
      </c>
      <c r="C934">
        <v>25.8</v>
      </c>
      <c r="D934">
        <v>5</v>
      </c>
      <c r="E934" t="s">
        <v>10</v>
      </c>
      <c r="F934" t="s">
        <v>8</v>
      </c>
      <c r="G934">
        <v>10096.969999999999</v>
      </c>
    </row>
    <row r="935" spans="1:7">
      <c r="A935">
        <v>45</v>
      </c>
      <c r="B935" t="s">
        <v>6</v>
      </c>
      <c r="C935">
        <v>35.299999999999997</v>
      </c>
      <c r="D935">
        <v>0</v>
      </c>
      <c r="E935" t="s">
        <v>10</v>
      </c>
      <c r="F935" t="s">
        <v>8</v>
      </c>
      <c r="G935">
        <v>7348.1419999999998</v>
      </c>
    </row>
    <row r="936" spans="1:7">
      <c r="A936">
        <v>32</v>
      </c>
      <c r="B936" t="s">
        <v>9</v>
      </c>
      <c r="C936">
        <v>37.18</v>
      </c>
      <c r="D936">
        <v>2</v>
      </c>
      <c r="E936" t="s">
        <v>10</v>
      </c>
      <c r="F936" t="s">
        <v>11</v>
      </c>
      <c r="G936">
        <v>4673.3922000000002</v>
      </c>
    </row>
    <row r="937" spans="1:7">
      <c r="A937">
        <v>59</v>
      </c>
      <c r="B937" t="s">
        <v>6</v>
      </c>
      <c r="C937">
        <v>27.5</v>
      </c>
      <c r="D937">
        <v>0</v>
      </c>
      <c r="E937" t="s">
        <v>10</v>
      </c>
      <c r="F937" t="s">
        <v>8</v>
      </c>
      <c r="G937">
        <v>12233.828</v>
      </c>
    </row>
    <row r="938" spans="1:7">
      <c r="A938">
        <v>44</v>
      </c>
      <c r="B938" t="s">
        <v>9</v>
      </c>
      <c r="C938">
        <v>29.734999999999999</v>
      </c>
      <c r="D938">
        <v>2</v>
      </c>
      <c r="E938" t="s">
        <v>10</v>
      </c>
      <c r="F938" t="s">
        <v>13</v>
      </c>
      <c r="G938">
        <v>32108.662820000001</v>
      </c>
    </row>
    <row r="939" spans="1:7">
      <c r="A939">
        <v>39</v>
      </c>
      <c r="B939" t="s">
        <v>6</v>
      </c>
      <c r="C939">
        <v>24.225000000000001</v>
      </c>
      <c r="D939">
        <v>5</v>
      </c>
      <c r="E939" t="s">
        <v>10</v>
      </c>
      <c r="F939" t="s">
        <v>12</v>
      </c>
      <c r="G939">
        <v>8965.7957499999993</v>
      </c>
    </row>
    <row r="940" spans="1:7">
      <c r="A940">
        <v>18</v>
      </c>
      <c r="B940" t="s">
        <v>9</v>
      </c>
      <c r="C940">
        <v>26.18</v>
      </c>
      <c r="D940">
        <v>2</v>
      </c>
      <c r="E940" t="s">
        <v>10</v>
      </c>
      <c r="F940" t="s">
        <v>11</v>
      </c>
      <c r="G940">
        <v>2304.0021999999999</v>
      </c>
    </row>
    <row r="941" spans="1:7">
      <c r="A941">
        <v>53</v>
      </c>
      <c r="B941" t="s">
        <v>9</v>
      </c>
      <c r="C941">
        <v>29.48</v>
      </c>
      <c r="D941">
        <v>0</v>
      </c>
      <c r="E941" t="s">
        <v>10</v>
      </c>
      <c r="F941" t="s">
        <v>11</v>
      </c>
      <c r="G941">
        <v>9487.6442000000006</v>
      </c>
    </row>
    <row r="942" spans="1:7">
      <c r="A942">
        <v>18</v>
      </c>
      <c r="B942" t="s">
        <v>9</v>
      </c>
      <c r="C942">
        <v>23.21</v>
      </c>
      <c r="D942">
        <v>0</v>
      </c>
      <c r="E942" t="s">
        <v>10</v>
      </c>
      <c r="F942" t="s">
        <v>11</v>
      </c>
      <c r="G942">
        <v>1121.8739</v>
      </c>
    </row>
    <row r="943" spans="1:7">
      <c r="A943">
        <v>50</v>
      </c>
      <c r="B943" t="s">
        <v>6</v>
      </c>
      <c r="C943">
        <v>46.09</v>
      </c>
      <c r="D943">
        <v>1</v>
      </c>
      <c r="E943" t="s">
        <v>10</v>
      </c>
      <c r="F943" t="s">
        <v>11</v>
      </c>
      <c r="G943">
        <v>9549.5650999999998</v>
      </c>
    </row>
    <row r="944" spans="1:7">
      <c r="A944">
        <v>18</v>
      </c>
      <c r="B944" t="s">
        <v>6</v>
      </c>
      <c r="C944">
        <v>40.185000000000002</v>
      </c>
      <c r="D944">
        <v>0</v>
      </c>
      <c r="E944" t="s">
        <v>10</v>
      </c>
      <c r="F944" t="s">
        <v>13</v>
      </c>
      <c r="G944">
        <v>2217.4691499999999</v>
      </c>
    </row>
    <row r="945" spans="1:7">
      <c r="A945">
        <v>19</v>
      </c>
      <c r="B945" t="s">
        <v>9</v>
      </c>
      <c r="C945">
        <v>22.61</v>
      </c>
      <c r="D945">
        <v>0</v>
      </c>
      <c r="E945" t="s">
        <v>10</v>
      </c>
      <c r="F945" t="s">
        <v>12</v>
      </c>
      <c r="G945">
        <v>1628.4709</v>
      </c>
    </row>
    <row r="946" spans="1:7">
      <c r="A946">
        <v>62</v>
      </c>
      <c r="B946" t="s">
        <v>9</v>
      </c>
      <c r="C946">
        <v>39.93</v>
      </c>
      <c r="D946">
        <v>0</v>
      </c>
      <c r="E946" t="s">
        <v>10</v>
      </c>
      <c r="F946" t="s">
        <v>11</v>
      </c>
      <c r="G946">
        <v>12982.8747</v>
      </c>
    </row>
    <row r="947" spans="1:7">
      <c r="A947">
        <v>56</v>
      </c>
      <c r="B947" t="s">
        <v>6</v>
      </c>
      <c r="C947">
        <v>35.799999999999997</v>
      </c>
      <c r="D947">
        <v>1</v>
      </c>
      <c r="E947" t="s">
        <v>10</v>
      </c>
      <c r="F947" t="s">
        <v>8</v>
      </c>
      <c r="G947">
        <v>11674.13</v>
      </c>
    </row>
    <row r="948" spans="1:7">
      <c r="A948">
        <v>42</v>
      </c>
      <c r="B948" t="s">
        <v>9</v>
      </c>
      <c r="C948">
        <v>35.799999999999997</v>
      </c>
      <c r="D948">
        <v>2</v>
      </c>
      <c r="E948" t="s">
        <v>10</v>
      </c>
      <c r="F948" t="s">
        <v>8</v>
      </c>
      <c r="G948">
        <v>7160.0940000000001</v>
      </c>
    </row>
    <row r="949" spans="1:7">
      <c r="A949">
        <v>37</v>
      </c>
      <c r="B949" t="s">
        <v>9</v>
      </c>
      <c r="C949">
        <v>34.200000000000003</v>
      </c>
      <c r="D949">
        <v>1</v>
      </c>
      <c r="E949" t="s">
        <v>7</v>
      </c>
      <c r="F949" t="s">
        <v>13</v>
      </c>
      <c r="G949">
        <v>39047.285000000003</v>
      </c>
    </row>
    <row r="950" spans="1:7">
      <c r="A950">
        <v>42</v>
      </c>
      <c r="B950" t="s">
        <v>9</v>
      </c>
      <c r="C950">
        <v>31.254999999999999</v>
      </c>
      <c r="D950">
        <v>0</v>
      </c>
      <c r="E950" t="s">
        <v>10</v>
      </c>
      <c r="F950" t="s">
        <v>12</v>
      </c>
      <c r="G950">
        <v>6358.7764500000003</v>
      </c>
    </row>
    <row r="951" spans="1:7">
      <c r="A951">
        <v>25</v>
      </c>
      <c r="B951" t="s">
        <v>9</v>
      </c>
      <c r="C951">
        <v>29.7</v>
      </c>
      <c r="D951">
        <v>3</v>
      </c>
      <c r="E951" t="s">
        <v>7</v>
      </c>
      <c r="F951" t="s">
        <v>8</v>
      </c>
      <c r="G951">
        <v>19933.457999999999</v>
      </c>
    </row>
    <row r="952" spans="1:7">
      <c r="A952">
        <v>57</v>
      </c>
      <c r="B952" t="s">
        <v>9</v>
      </c>
      <c r="C952">
        <v>18.335000000000001</v>
      </c>
      <c r="D952">
        <v>0</v>
      </c>
      <c r="E952" t="s">
        <v>10</v>
      </c>
      <c r="F952" t="s">
        <v>13</v>
      </c>
      <c r="G952">
        <v>11534.872649999999</v>
      </c>
    </row>
    <row r="953" spans="1:7">
      <c r="A953">
        <v>51</v>
      </c>
      <c r="B953" t="s">
        <v>9</v>
      </c>
      <c r="C953">
        <v>42.9</v>
      </c>
      <c r="D953">
        <v>2</v>
      </c>
      <c r="E953" t="s">
        <v>7</v>
      </c>
      <c r="F953" t="s">
        <v>11</v>
      </c>
      <c r="G953">
        <v>47462.894</v>
      </c>
    </row>
    <row r="954" spans="1:7">
      <c r="A954">
        <v>30</v>
      </c>
      <c r="B954" t="s">
        <v>6</v>
      </c>
      <c r="C954">
        <v>28.405000000000001</v>
      </c>
      <c r="D954">
        <v>1</v>
      </c>
      <c r="E954" t="s">
        <v>10</v>
      </c>
      <c r="F954" t="s">
        <v>12</v>
      </c>
      <c r="G954">
        <v>4527.1829500000003</v>
      </c>
    </row>
    <row r="955" spans="1:7">
      <c r="A955">
        <v>44</v>
      </c>
      <c r="B955" t="s">
        <v>9</v>
      </c>
      <c r="C955">
        <v>30.2</v>
      </c>
      <c r="D955">
        <v>2</v>
      </c>
      <c r="E955" t="s">
        <v>7</v>
      </c>
      <c r="F955" t="s">
        <v>8</v>
      </c>
      <c r="G955">
        <v>38998.546000000002</v>
      </c>
    </row>
    <row r="956" spans="1:7">
      <c r="A956">
        <v>34</v>
      </c>
      <c r="B956" t="s">
        <v>9</v>
      </c>
      <c r="C956">
        <v>27.835000000000001</v>
      </c>
      <c r="D956">
        <v>1</v>
      </c>
      <c r="E956" t="s">
        <v>7</v>
      </c>
      <c r="F956" t="s">
        <v>12</v>
      </c>
      <c r="G956">
        <v>20009.63365</v>
      </c>
    </row>
    <row r="957" spans="1:7">
      <c r="A957">
        <v>31</v>
      </c>
      <c r="B957" t="s">
        <v>9</v>
      </c>
      <c r="C957">
        <v>39.49</v>
      </c>
      <c r="D957">
        <v>1</v>
      </c>
      <c r="E957" t="s">
        <v>10</v>
      </c>
      <c r="F957" t="s">
        <v>11</v>
      </c>
      <c r="G957">
        <v>3875.7341000000001</v>
      </c>
    </row>
    <row r="958" spans="1:7">
      <c r="A958">
        <v>54</v>
      </c>
      <c r="B958" t="s">
        <v>9</v>
      </c>
      <c r="C958">
        <v>30.8</v>
      </c>
      <c r="D958">
        <v>1</v>
      </c>
      <c r="E958" t="s">
        <v>7</v>
      </c>
      <c r="F958" t="s">
        <v>11</v>
      </c>
      <c r="G958">
        <v>41999.519999999997</v>
      </c>
    </row>
    <row r="959" spans="1:7">
      <c r="A959">
        <v>24</v>
      </c>
      <c r="B959" t="s">
        <v>9</v>
      </c>
      <c r="C959">
        <v>26.79</v>
      </c>
      <c r="D959">
        <v>1</v>
      </c>
      <c r="E959" t="s">
        <v>10</v>
      </c>
      <c r="F959" t="s">
        <v>12</v>
      </c>
      <c r="G959">
        <v>12609.88702</v>
      </c>
    </row>
    <row r="960" spans="1:7">
      <c r="A960">
        <v>43</v>
      </c>
      <c r="B960" t="s">
        <v>9</v>
      </c>
      <c r="C960">
        <v>34.96</v>
      </c>
      <c r="D960">
        <v>1</v>
      </c>
      <c r="E960" t="s">
        <v>7</v>
      </c>
      <c r="F960" t="s">
        <v>13</v>
      </c>
      <c r="G960">
        <v>41034.221400000002</v>
      </c>
    </row>
    <row r="961" spans="1:7">
      <c r="A961">
        <v>48</v>
      </c>
      <c r="B961" t="s">
        <v>9</v>
      </c>
      <c r="C961">
        <v>36.67</v>
      </c>
      <c r="D961">
        <v>1</v>
      </c>
      <c r="E961" t="s">
        <v>10</v>
      </c>
      <c r="F961" t="s">
        <v>12</v>
      </c>
      <c r="G961">
        <v>28468.919010000001</v>
      </c>
    </row>
    <row r="962" spans="1:7">
      <c r="A962">
        <v>19</v>
      </c>
      <c r="B962" t="s">
        <v>6</v>
      </c>
      <c r="C962">
        <v>39.615000000000002</v>
      </c>
      <c r="D962">
        <v>1</v>
      </c>
      <c r="E962" t="s">
        <v>10</v>
      </c>
      <c r="F962" t="s">
        <v>12</v>
      </c>
      <c r="G962">
        <v>2730.1078499999999</v>
      </c>
    </row>
    <row r="963" spans="1:7">
      <c r="A963">
        <v>29</v>
      </c>
      <c r="B963" t="s">
        <v>6</v>
      </c>
      <c r="C963">
        <v>25.9</v>
      </c>
      <c r="D963">
        <v>0</v>
      </c>
      <c r="E963" t="s">
        <v>10</v>
      </c>
      <c r="F963" t="s">
        <v>8</v>
      </c>
      <c r="G963">
        <v>3353.2840000000001</v>
      </c>
    </row>
    <row r="964" spans="1:7">
      <c r="A964">
        <v>63</v>
      </c>
      <c r="B964" t="s">
        <v>6</v>
      </c>
      <c r="C964">
        <v>35.200000000000003</v>
      </c>
      <c r="D964">
        <v>1</v>
      </c>
      <c r="E964" t="s">
        <v>10</v>
      </c>
      <c r="F964" t="s">
        <v>11</v>
      </c>
      <c r="G964">
        <v>14474.674999999999</v>
      </c>
    </row>
    <row r="965" spans="1:7">
      <c r="A965">
        <v>46</v>
      </c>
      <c r="B965" t="s">
        <v>9</v>
      </c>
      <c r="C965">
        <v>24.795000000000002</v>
      </c>
      <c r="D965">
        <v>3</v>
      </c>
      <c r="E965" t="s">
        <v>10</v>
      </c>
      <c r="F965" t="s">
        <v>13</v>
      </c>
      <c r="G965">
        <v>9500.5730500000009</v>
      </c>
    </row>
    <row r="966" spans="1:7">
      <c r="A966">
        <v>52</v>
      </c>
      <c r="B966" t="s">
        <v>9</v>
      </c>
      <c r="C966">
        <v>36.765000000000001</v>
      </c>
      <c r="D966">
        <v>2</v>
      </c>
      <c r="E966" t="s">
        <v>10</v>
      </c>
      <c r="F966" t="s">
        <v>12</v>
      </c>
      <c r="G966">
        <v>26467.09737</v>
      </c>
    </row>
    <row r="967" spans="1:7">
      <c r="A967">
        <v>35</v>
      </c>
      <c r="B967" t="s">
        <v>9</v>
      </c>
      <c r="C967">
        <v>27.1</v>
      </c>
      <c r="D967">
        <v>1</v>
      </c>
      <c r="E967" t="s">
        <v>10</v>
      </c>
      <c r="F967" t="s">
        <v>8</v>
      </c>
      <c r="G967">
        <v>4746.3440000000001</v>
      </c>
    </row>
    <row r="968" spans="1:7">
      <c r="A968">
        <v>51</v>
      </c>
      <c r="B968" t="s">
        <v>9</v>
      </c>
      <c r="C968">
        <v>24.795000000000002</v>
      </c>
      <c r="D968">
        <v>2</v>
      </c>
      <c r="E968" t="s">
        <v>7</v>
      </c>
      <c r="F968" t="s">
        <v>12</v>
      </c>
      <c r="G968">
        <v>23967.38305</v>
      </c>
    </row>
    <row r="969" spans="1:7">
      <c r="A969">
        <v>44</v>
      </c>
      <c r="B969" t="s">
        <v>9</v>
      </c>
      <c r="C969">
        <v>25.364999999999998</v>
      </c>
      <c r="D969">
        <v>1</v>
      </c>
      <c r="E969" t="s">
        <v>10</v>
      </c>
      <c r="F969" t="s">
        <v>12</v>
      </c>
      <c r="G969">
        <v>7518.0253499999999</v>
      </c>
    </row>
    <row r="970" spans="1:7">
      <c r="A970">
        <v>21</v>
      </c>
      <c r="B970" t="s">
        <v>9</v>
      </c>
      <c r="C970">
        <v>25.745000000000001</v>
      </c>
      <c r="D970">
        <v>2</v>
      </c>
      <c r="E970" t="s">
        <v>10</v>
      </c>
      <c r="F970" t="s">
        <v>13</v>
      </c>
      <c r="G970">
        <v>3279.8685500000001</v>
      </c>
    </row>
    <row r="971" spans="1:7">
      <c r="A971">
        <v>39</v>
      </c>
      <c r="B971" t="s">
        <v>6</v>
      </c>
      <c r="C971">
        <v>34.32</v>
      </c>
      <c r="D971">
        <v>5</v>
      </c>
      <c r="E971" t="s">
        <v>10</v>
      </c>
      <c r="F971" t="s">
        <v>11</v>
      </c>
      <c r="G971">
        <v>8596.8277999999991</v>
      </c>
    </row>
    <row r="972" spans="1:7">
      <c r="A972">
        <v>50</v>
      </c>
      <c r="B972" t="s">
        <v>6</v>
      </c>
      <c r="C972">
        <v>28.16</v>
      </c>
      <c r="D972">
        <v>3</v>
      </c>
      <c r="E972" t="s">
        <v>10</v>
      </c>
      <c r="F972" t="s">
        <v>11</v>
      </c>
      <c r="G972">
        <v>10702.642400000001</v>
      </c>
    </row>
    <row r="973" spans="1:7">
      <c r="A973">
        <v>34</v>
      </c>
      <c r="B973" t="s">
        <v>6</v>
      </c>
      <c r="C973">
        <v>23.56</v>
      </c>
      <c r="D973">
        <v>0</v>
      </c>
      <c r="E973" t="s">
        <v>10</v>
      </c>
      <c r="F973" t="s">
        <v>13</v>
      </c>
      <c r="G973">
        <v>4992.3764000000001</v>
      </c>
    </row>
    <row r="974" spans="1:7">
      <c r="A974">
        <v>22</v>
      </c>
      <c r="B974" t="s">
        <v>6</v>
      </c>
      <c r="C974">
        <v>20.234999999999999</v>
      </c>
      <c r="D974">
        <v>0</v>
      </c>
      <c r="E974" t="s">
        <v>10</v>
      </c>
      <c r="F974" t="s">
        <v>12</v>
      </c>
      <c r="G974">
        <v>2527.8186500000002</v>
      </c>
    </row>
    <row r="975" spans="1:7">
      <c r="A975">
        <v>19</v>
      </c>
      <c r="B975" t="s">
        <v>6</v>
      </c>
      <c r="C975">
        <v>40.5</v>
      </c>
      <c r="D975">
        <v>0</v>
      </c>
      <c r="E975" t="s">
        <v>10</v>
      </c>
      <c r="F975" t="s">
        <v>8</v>
      </c>
      <c r="G975">
        <v>1759.338</v>
      </c>
    </row>
    <row r="976" spans="1:7">
      <c r="A976">
        <v>26</v>
      </c>
      <c r="B976" t="s">
        <v>9</v>
      </c>
      <c r="C976">
        <v>35.42</v>
      </c>
      <c r="D976">
        <v>0</v>
      </c>
      <c r="E976" t="s">
        <v>10</v>
      </c>
      <c r="F976" t="s">
        <v>11</v>
      </c>
      <c r="G976">
        <v>2322.6217999999999</v>
      </c>
    </row>
    <row r="977" spans="1:7">
      <c r="A977">
        <v>29</v>
      </c>
      <c r="B977" t="s">
        <v>9</v>
      </c>
      <c r="C977">
        <v>22.895</v>
      </c>
      <c r="D977">
        <v>0</v>
      </c>
      <c r="E977" t="s">
        <v>7</v>
      </c>
      <c r="F977" t="s">
        <v>13</v>
      </c>
      <c r="G977">
        <v>16138.762049999999</v>
      </c>
    </row>
    <row r="978" spans="1:7">
      <c r="A978">
        <v>48</v>
      </c>
      <c r="B978" t="s">
        <v>9</v>
      </c>
      <c r="C978">
        <v>40.15</v>
      </c>
      <c r="D978">
        <v>0</v>
      </c>
      <c r="E978" t="s">
        <v>10</v>
      </c>
      <c r="F978" t="s">
        <v>11</v>
      </c>
      <c r="G978">
        <v>7804.1605</v>
      </c>
    </row>
    <row r="979" spans="1:7">
      <c r="A979">
        <v>26</v>
      </c>
      <c r="B979" t="s">
        <v>9</v>
      </c>
      <c r="C979">
        <v>29.15</v>
      </c>
      <c r="D979">
        <v>1</v>
      </c>
      <c r="E979" t="s">
        <v>10</v>
      </c>
      <c r="F979" t="s">
        <v>11</v>
      </c>
      <c r="G979">
        <v>2902.9065000000001</v>
      </c>
    </row>
    <row r="980" spans="1:7">
      <c r="A980">
        <v>45</v>
      </c>
      <c r="B980" t="s">
        <v>6</v>
      </c>
      <c r="C980">
        <v>39.994999999999997</v>
      </c>
      <c r="D980">
        <v>3</v>
      </c>
      <c r="E980" t="s">
        <v>10</v>
      </c>
      <c r="F980" t="s">
        <v>13</v>
      </c>
      <c r="G980">
        <v>9704.6680500000002</v>
      </c>
    </row>
    <row r="981" spans="1:7">
      <c r="A981">
        <v>36</v>
      </c>
      <c r="B981" t="s">
        <v>6</v>
      </c>
      <c r="C981">
        <v>29.92</v>
      </c>
      <c r="D981">
        <v>0</v>
      </c>
      <c r="E981" t="s">
        <v>10</v>
      </c>
      <c r="F981" t="s">
        <v>11</v>
      </c>
      <c r="G981">
        <v>4889.0367999999999</v>
      </c>
    </row>
    <row r="982" spans="1:7">
      <c r="A982">
        <v>54</v>
      </c>
      <c r="B982" t="s">
        <v>9</v>
      </c>
      <c r="C982">
        <v>25.46</v>
      </c>
      <c r="D982">
        <v>1</v>
      </c>
      <c r="E982" t="s">
        <v>10</v>
      </c>
      <c r="F982" t="s">
        <v>13</v>
      </c>
      <c r="G982">
        <v>25517.11363</v>
      </c>
    </row>
    <row r="983" spans="1:7">
      <c r="A983">
        <v>34</v>
      </c>
      <c r="B983" t="s">
        <v>9</v>
      </c>
      <c r="C983">
        <v>21.375</v>
      </c>
      <c r="D983">
        <v>0</v>
      </c>
      <c r="E983" t="s">
        <v>10</v>
      </c>
      <c r="F983" t="s">
        <v>13</v>
      </c>
      <c r="G983">
        <v>4500.33925</v>
      </c>
    </row>
    <row r="984" spans="1:7">
      <c r="A984">
        <v>31</v>
      </c>
      <c r="B984" t="s">
        <v>9</v>
      </c>
      <c r="C984">
        <v>25.9</v>
      </c>
      <c r="D984">
        <v>3</v>
      </c>
      <c r="E984" t="s">
        <v>7</v>
      </c>
      <c r="F984" t="s">
        <v>8</v>
      </c>
      <c r="G984">
        <v>19199.944</v>
      </c>
    </row>
    <row r="985" spans="1:7">
      <c r="A985">
        <v>27</v>
      </c>
      <c r="B985" t="s">
        <v>6</v>
      </c>
      <c r="C985">
        <v>30.59</v>
      </c>
      <c r="D985">
        <v>1</v>
      </c>
      <c r="E985" t="s">
        <v>10</v>
      </c>
      <c r="F985" t="s">
        <v>13</v>
      </c>
      <c r="G985">
        <v>16796.411940000002</v>
      </c>
    </row>
    <row r="986" spans="1:7">
      <c r="A986">
        <v>20</v>
      </c>
      <c r="B986" t="s">
        <v>9</v>
      </c>
      <c r="C986">
        <v>30.114999999999998</v>
      </c>
      <c r="D986">
        <v>5</v>
      </c>
      <c r="E986" t="s">
        <v>10</v>
      </c>
      <c r="F986" t="s">
        <v>13</v>
      </c>
      <c r="G986">
        <v>4915.0598499999996</v>
      </c>
    </row>
    <row r="987" spans="1:7">
      <c r="A987">
        <v>44</v>
      </c>
      <c r="B987" t="s">
        <v>6</v>
      </c>
      <c r="C987">
        <v>25.8</v>
      </c>
      <c r="D987">
        <v>1</v>
      </c>
      <c r="E987" t="s">
        <v>10</v>
      </c>
      <c r="F987" t="s">
        <v>8</v>
      </c>
      <c r="G987">
        <v>7624.63</v>
      </c>
    </row>
    <row r="988" spans="1:7">
      <c r="A988">
        <v>43</v>
      </c>
      <c r="B988" t="s">
        <v>9</v>
      </c>
      <c r="C988">
        <v>30.114999999999998</v>
      </c>
      <c r="D988">
        <v>3</v>
      </c>
      <c r="E988" t="s">
        <v>10</v>
      </c>
      <c r="F988" t="s">
        <v>12</v>
      </c>
      <c r="G988">
        <v>8410.0468500000006</v>
      </c>
    </row>
    <row r="989" spans="1:7">
      <c r="A989">
        <v>45</v>
      </c>
      <c r="B989" t="s">
        <v>6</v>
      </c>
      <c r="C989">
        <v>27.645</v>
      </c>
      <c r="D989">
        <v>1</v>
      </c>
      <c r="E989" t="s">
        <v>10</v>
      </c>
      <c r="F989" t="s">
        <v>12</v>
      </c>
      <c r="G989">
        <v>28340.188849999999</v>
      </c>
    </row>
    <row r="990" spans="1:7">
      <c r="A990">
        <v>34</v>
      </c>
      <c r="B990" t="s">
        <v>9</v>
      </c>
      <c r="C990">
        <v>34.674999999999997</v>
      </c>
      <c r="D990">
        <v>0</v>
      </c>
      <c r="E990" t="s">
        <v>10</v>
      </c>
      <c r="F990" t="s">
        <v>13</v>
      </c>
      <c r="G990">
        <v>4518.8262500000001</v>
      </c>
    </row>
    <row r="991" spans="1:7">
      <c r="A991">
        <v>24</v>
      </c>
      <c r="B991" t="s">
        <v>6</v>
      </c>
      <c r="C991">
        <v>20.52</v>
      </c>
      <c r="D991">
        <v>0</v>
      </c>
      <c r="E991" t="s">
        <v>7</v>
      </c>
      <c r="F991" t="s">
        <v>13</v>
      </c>
      <c r="G991">
        <v>14571.890799999999</v>
      </c>
    </row>
    <row r="992" spans="1:7">
      <c r="A992">
        <v>26</v>
      </c>
      <c r="B992" t="s">
        <v>6</v>
      </c>
      <c r="C992">
        <v>19.8</v>
      </c>
      <c r="D992">
        <v>1</v>
      </c>
      <c r="E992" t="s">
        <v>10</v>
      </c>
      <c r="F992" t="s">
        <v>8</v>
      </c>
      <c r="G992">
        <v>3378.91</v>
      </c>
    </row>
    <row r="993" spans="1:7">
      <c r="A993">
        <v>38</v>
      </c>
      <c r="B993" t="s">
        <v>6</v>
      </c>
      <c r="C993">
        <v>27.835000000000001</v>
      </c>
      <c r="D993">
        <v>2</v>
      </c>
      <c r="E993" t="s">
        <v>10</v>
      </c>
      <c r="F993" t="s">
        <v>13</v>
      </c>
      <c r="G993">
        <v>7144.86265</v>
      </c>
    </row>
    <row r="994" spans="1:7">
      <c r="A994">
        <v>50</v>
      </c>
      <c r="B994" t="s">
        <v>6</v>
      </c>
      <c r="C994">
        <v>31.6</v>
      </c>
      <c r="D994">
        <v>2</v>
      </c>
      <c r="E994" t="s">
        <v>10</v>
      </c>
      <c r="F994" t="s">
        <v>8</v>
      </c>
      <c r="G994">
        <v>10118.424000000001</v>
      </c>
    </row>
    <row r="995" spans="1:7">
      <c r="A995">
        <v>38</v>
      </c>
      <c r="B995" t="s">
        <v>9</v>
      </c>
      <c r="C995">
        <v>28.27</v>
      </c>
      <c r="D995">
        <v>1</v>
      </c>
      <c r="E995" t="s">
        <v>10</v>
      </c>
      <c r="F995" t="s">
        <v>11</v>
      </c>
      <c r="G995">
        <v>5484.4673000000003</v>
      </c>
    </row>
    <row r="996" spans="1:7">
      <c r="A996">
        <v>27</v>
      </c>
      <c r="B996" t="s">
        <v>6</v>
      </c>
      <c r="C996">
        <v>20.045000000000002</v>
      </c>
      <c r="D996">
        <v>3</v>
      </c>
      <c r="E996" t="s">
        <v>7</v>
      </c>
      <c r="F996" t="s">
        <v>12</v>
      </c>
      <c r="G996">
        <v>16420.494549999999</v>
      </c>
    </row>
    <row r="997" spans="1:7">
      <c r="A997">
        <v>39</v>
      </c>
      <c r="B997" t="s">
        <v>6</v>
      </c>
      <c r="C997">
        <v>23.274999999999999</v>
      </c>
      <c r="D997">
        <v>3</v>
      </c>
      <c r="E997" t="s">
        <v>10</v>
      </c>
      <c r="F997" t="s">
        <v>13</v>
      </c>
      <c r="G997">
        <v>7986.4752500000004</v>
      </c>
    </row>
    <row r="998" spans="1:7">
      <c r="A998">
        <v>39</v>
      </c>
      <c r="B998" t="s">
        <v>6</v>
      </c>
      <c r="C998">
        <v>34.1</v>
      </c>
      <c r="D998">
        <v>3</v>
      </c>
      <c r="E998" t="s">
        <v>10</v>
      </c>
      <c r="F998" t="s">
        <v>8</v>
      </c>
      <c r="G998">
        <v>7418.5219999999999</v>
      </c>
    </row>
    <row r="999" spans="1:7">
      <c r="A999">
        <v>63</v>
      </c>
      <c r="B999" t="s">
        <v>6</v>
      </c>
      <c r="C999">
        <v>36.85</v>
      </c>
      <c r="D999">
        <v>0</v>
      </c>
      <c r="E999" t="s">
        <v>10</v>
      </c>
      <c r="F999" t="s">
        <v>11</v>
      </c>
      <c r="G999">
        <v>13887.968500000001</v>
      </c>
    </row>
    <row r="1000" spans="1:7">
      <c r="A1000">
        <v>33</v>
      </c>
      <c r="B1000" t="s">
        <v>6</v>
      </c>
      <c r="C1000">
        <v>36.29</v>
      </c>
      <c r="D1000">
        <v>3</v>
      </c>
      <c r="E1000" t="s">
        <v>10</v>
      </c>
      <c r="F1000" t="s">
        <v>13</v>
      </c>
      <c r="G1000">
        <v>6551.7501000000002</v>
      </c>
    </row>
    <row r="1001" spans="1:7">
      <c r="A1001">
        <v>36</v>
      </c>
      <c r="B1001" t="s">
        <v>6</v>
      </c>
      <c r="C1001">
        <v>26.885000000000002</v>
      </c>
      <c r="D1001">
        <v>0</v>
      </c>
      <c r="E1001" t="s">
        <v>10</v>
      </c>
      <c r="F1001" t="s">
        <v>12</v>
      </c>
      <c r="G1001">
        <v>5267.8181500000001</v>
      </c>
    </row>
    <row r="1002" spans="1:7">
      <c r="A1002">
        <v>30</v>
      </c>
      <c r="B1002" t="s">
        <v>9</v>
      </c>
      <c r="C1002">
        <v>22.99</v>
      </c>
      <c r="D1002">
        <v>2</v>
      </c>
      <c r="E1002" t="s">
        <v>7</v>
      </c>
      <c r="F1002" t="s">
        <v>12</v>
      </c>
      <c r="G1002">
        <v>17361.766100000001</v>
      </c>
    </row>
    <row r="1003" spans="1:7">
      <c r="A1003">
        <v>24</v>
      </c>
      <c r="B1003" t="s">
        <v>9</v>
      </c>
      <c r="C1003">
        <v>32.700000000000003</v>
      </c>
      <c r="D1003">
        <v>0</v>
      </c>
      <c r="E1003" t="s">
        <v>7</v>
      </c>
      <c r="F1003" t="s">
        <v>8</v>
      </c>
      <c r="G1003">
        <v>34472.841</v>
      </c>
    </row>
    <row r="1004" spans="1:7">
      <c r="A1004">
        <v>24</v>
      </c>
      <c r="B1004" t="s">
        <v>9</v>
      </c>
      <c r="C1004">
        <v>25.8</v>
      </c>
      <c r="D1004">
        <v>0</v>
      </c>
      <c r="E1004" t="s">
        <v>10</v>
      </c>
      <c r="F1004" t="s">
        <v>8</v>
      </c>
      <c r="G1004">
        <v>1972.95</v>
      </c>
    </row>
    <row r="1005" spans="1:7">
      <c r="A1005">
        <v>48</v>
      </c>
      <c r="B1005" t="s">
        <v>9</v>
      </c>
      <c r="C1005">
        <v>29.6</v>
      </c>
      <c r="D1005">
        <v>0</v>
      </c>
      <c r="E1005" t="s">
        <v>10</v>
      </c>
      <c r="F1005" t="s">
        <v>8</v>
      </c>
      <c r="G1005">
        <v>21232.182260000001</v>
      </c>
    </row>
    <row r="1006" spans="1:7">
      <c r="A1006">
        <v>47</v>
      </c>
      <c r="B1006" t="s">
        <v>9</v>
      </c>
      <c r="C1006">
        <v>19.190000000000001</v>
      </c>
      <c r="D1006">
        <v>1</v>
      </c>
      <c r="E1006" t="s">
        <v>10</v>
      </c>
      <c r="F1006" t="s">
        <v>13</v>
      </c>
      <c r="G1006">
        <v>8627.5411000000004</v>
      </c>
    </row>
    <row r="1007" spans="1:7">
      <c r="A1007">
        <v>29</v>
      </c>
      <c r="B1007" t="s">
        <v>9</v>
      </c>
      <c r="C1007">
        <v>31.73</v>
      </c>
      <c r="D1007">
        <v>2</v>
      </c>
      <c r="E1007" t="s">
        <v>10</v>
      </c>
      <c r="F1007" t="s">
        <v>12</v>
      </c>
      <c r="G1007">
        <v>4433.3877000000002</v>
      </c>
    </row>
    <row r="1008" spans="1:7">
      <c r="A1008">
        <v>28</v>
      </c>
      <c r="B1008" t="s">
        <v>9</v>
      </c>
      <c r="C1008">
        <v>29.26</v>
      </c>
      <c r="D1008">
        <v>2</v>
      </c>
      <c r="E1008" t="s">
        <v>10</v>
      </c>
      <c r="F1008" t="s">
        <v>13</v>
      </c>
      <c r="G1008">
        <v>4438.2633999999998</v>
      </c>
    </row>
    <row r="1009" spans="1:7">
      <c r="A1009">
        <v>47</v>
      </c>
      <c r="B1009" t="s">
        <v>9</v>
      </c>
      <c r="C1009">
        <v>28.215</v>
      </c>
      <c r="D1009">
        <v>3</v>
      </c>
      <c r="E1009" t="s">
        <v>7</v>
      </c>
      <c r="F1009" t="s">
        <v>12</v>
      </c>
      <c r="G1009">
        <v>24915.220850000002</v>
      </c>
    </row>
    <row r="1010" spans="1:7">
      <c r="A1010">
        <v>25</v>
      </c>
      <c r="B1010" t="s">
        <v>9</v>
      </c>
      <c r="C1010">
        <v>24.984999999999999</v>
      </c>
      <c r="D1010">
        <v>2</v>
      </c>
      <c r="E1010" t="s">
        <v>10</v>
      </c>
      <c r="F1010" t="s">
        <v>13</v>
      </c>
      <c r="G1010">
        <v>23241.47453</v>
      </c>
    </row>
    <row r="1011" spans="1:7">
      <c r="A1011">
        <v>51</v>
      </c>
      <c r="B1011" t="s">
        <v>9</v>
      </c>
      <c r="C1011">
        <v>27.74</v>
      </c>
      <c r="D1011">
        <v>1</v>
      </c>
      <c r="E1011" t="s">
        <v>10</v>
      </c>
      <c r="F1011" t="s">
        <v>13</v>
      </c>
      <c r="G1011">
        <v>9957.7216000000008</v>
      </c>
    </row>
    <row r="1012" spans="1:7">
      <c r="A1012">
        <v>48</v>
      </c>
      <c r="B1012" t="s">
        <v>6</v>
      </c>
      <c r="C1012">
        <v>22.8</v>
      </c>
      <c r="D1012">
        <v>0</v>
      </c>
      <c r="E1012" t="s">
        <v>10</v>
      </c>
      <c r="F1012" t="s">
        <v>8</v>
      </c>
      <c r="G1012">
        <v>8269.0439999999999</v>
      </c>
    </row>
    <row r="1013" spans="1:7">
      <c r="A1013">
        <v>43</v>
      </c>
      <c r="B1013" t="s">
        <v>9</v>
      </c>
      <c r="C1013">
        <v>20.13</v>
      </c>
      <c r="D1013">
        <v>2</v>
      </c>
      <c r="E1013" t="s">
        <v>7</v>
      </c>
      <c r="F1013" t="s">
        <v>11</v>
      </c>
      <c r="G1013">
        <v>18767.737700000001</v>
      </c>
    </row>
    <row r="1014" spans="1:7">
      <c r="A1014">
        <v>61</v>
      </c>
      <c r="B1014" t="s">
        <v>6</v>
      </c>
      <c r="C1014">
        <v>33.33</v>
      </c>
      <c r="D1014">
        <v>4</v>
      </c>
      <c r="E1014" t="s">
        <v>10</v>
      </c>
      <c r="F1014" t="s">
        <v>11</v>
      </c>
      <c r="G1014">
        <v>36580.282160000002</v>
      </c>
    </row>
    <row r="1015" spans="1:7">
      <c r="A1015">
        <v>48</v>
      </c>
      <c r="B1015" t="s">
        <v>9</v>
      </c>
      <c r="C1015">
        <v>32.299999999999997</v>
      </c>
      <c r="D1015">
        <v>1</v>
      </c>
      <c r="E1015" t="s">
        <v>10</v>
      </c>
      <c r="F1015" t="s">
        <v>12</v>
      </c>
      <c r="G1015">
        <v>8765.2489999999998</v>
      </c>
    </row>
    <row r="1016" spans="1:7">
      <c r="A1016">
        <v>38</v>
      </c>
      <c r="B1016" t="s">
        <v>6</v>
      </c>
      <c r="C1016">
        <v>27.6</v>
      </c>
      <c r="D1016">
        <v>0</v>
      </c>
      <c r="E1016" t="s">
        <v>10</v>
      </c>
      <c r="F1016" t="s">
        <v>8</v>
      </c>
      <c r="G1016">
        <v>5383.5360000000001</v>
      </c>
    </row>
    <row r="1017" spans="1:7">
      <c r="A1017">
        <v>59</v>
      </c>
      <c r="B1017" t="s">
        <v>9</v>
      </c>
      <c r="C1017">
        <v>25.46</v>
      </c>
      <c r="D1017">
        <v>0</v>
      </c>
      <c r="E1017" t="s">
        <v>10</v>
      </c>
      <c r="F1017" t="s">
        <v>12</v>
      </c>
      <c r="G1017">
        <v>12124.992399999999</v>
      </c>
    </row>
    <row r="1018" spans="1:7">
      <c r="A1018">
        <v>19</v>
      </c>
      <c r="B1018" t="s">
        <v>6</v>
      </c>
      <c r="C1018">
        <v>24.605</v>
      </c>
      <c r="D1018">
        <v>1</v>
      </c>
      <c r="E1018" t="s">
        <v>10</v>
      </c>
      <c r="F1018" t="s">
        <v>12</v>
      </c>
      <c r="G1018">
        <v>2709.24395</v>
      </c>
    </row>
    <row r="1019" spans="1:7">
      <c r="A1019">
        <v>26</v>
      </c>
      <c r="B1019" t="s">
        <v>6</v>
      </c>
      <c r="C1019">
        <v>34.200000000000003</v>
      </c>
      <c r="D1019">
        <v>2</v>
      </c>
      <c r="E1019" t="s">
        <v>10</v>
      </c>
      <c r="F1019" t="s">
        <v>8</v>
      </c>
      <c r="G1019">
        <v>3987.9259999999999</v>
      </c>
    </row>
    <row r="1020" spans="1:7">
      <c r="A1020">
        <v>54</v>
      </c>
      <c r="B1020" t="s">
        <v>6</v>
      </c>
      <c r="C1020">
        <v>35.814999999999998</v>
      </c>
      <c r="D1020">
        <v>3</v>
      </c>
      <c r="E1020" t="s">
        <v>10</v>
      </c>
      <c r="F1020" t="s">
        <v>12</v>
      </c>
      <c r="G1020">
        <v>12495.290849999999</v>
      </c>
    </row>
    <row r="1021" spans="1:7">
      <c r="A1021">
        <v>21</v>
      </c>
      <c r="B1021" t="s">
        <v>6</v>
      </c>
      <c r="C1021">
        <v>32.68</v>
      </c>
      <c r="D1021">
        <v>2</v>
      </c>
      <c r="E1021" t="s">
        <v>10</v>
      </c>
      <c r="F1021" t="s">
        <v>12</v>
      </c>
      <c r="G1021">
        <v>26018.950519999999</v>
      </c>
    </row>
    <row r="1022" spans="1:7">
      <c r="A1022">
        <v>51</v>
      </c>
      <c r="B1022" t="s">
        <v>9</v>
      </c>
      <c r="C1022">
        <v>37</v>
      </c>
      <c r="D1022">
        <v>0</v>
      </c>
      <c r="E1022" t="s">
        <v>10</v>
      </c>
      <c r="F1022" t="s">
        <v>8</v>
      </c>
      <c r="G1022">
        <v>8798.5930000000008</v>
      </c>
    </row>
    <row r="1023" spans="1:7">
      <c r="A1023">
        <v>22</v>
      </c>
      <c r="B1023" t="s">
        <v>6</v>
      </c>
      <c r="C1023">
        <v>31.02</v>
      </c>
      <c r="D1023">
        <v>3</v>
      </c>
      <c r="E1023" t="s">
        <v>7</v>
      </c>
      <c r="F1023" t="s">
        <v>11</v>
      </c>
      <c r="G1023">
        <v>35595.589800000002</v>
      </c>
    </row>
    <row r="1024" spans="1:7">
      <c r="A1024">
        <v>47</v>
      </c>
      <c r="B1024" t="s">
        <v>9</v>
      </c>
      <c r="C1024">
        <v>36.08</v>
      </c>
      <c r="D1024">
        <v>1</v>
      </c>
      <c r="E1024" t="s">
        <v>7</v>
      </c>
      <c r="F1024" t="s">
        <v>11</v>
      </c>
      <c r="G1024">
        <v>42211.138200000001</v>
      </c>
    </row>
    <row r="1025" spans="1:7">
      <c r="A1025">
        <v>18</v>
      </c>
      <c r="B1025" t="s">
        <v>9</v>
      </c>
      <c r="C1025">
        <v>23.32</v>
      </c>
      <c r="D1025">
        <v>1</v>
      </c>
      <c r="E1025" t="s">
        <v>10</v>
      </c>
      <c r="F1025" t="s">
        <v>11</v>
      </c>
      <c r="G1025">
        <v>1711.0268000000001</v>
      </c>
    </row>
    <row r="1026" spans="1:7">
      <c r="A1026">
        <v>47</v>
      </c>
      <c r="B1026" t="s">
        <v>6</v>
      </c>
      <c r="C1026">
        <v>45.32</v>
      </c>
      <c r="D1026">
        <v>1</v>
      </c>
      <c r="E1026" t="s">
        <v>10</v>
      </c>
      <c r="F1026" t="s">
        <v>11</v>
      </c>
      <c r="G1026">
        <v>8569.8618000000006</v>
      </c>
    </row>
    <row r="1027" spans="1:7">
      <c r="A1027">
        <v>21</v>
      </c>
      <c r="B1027" t="s">
        <v>6</v>
      </c>
      <c r="C1027">
        <v>34.6</v>
      </c>
      <c r="D1027">
        <v>0</v>
      </c>
      <c r="E1027" t="s">
        <v>10</v>
      </c>
      <c r="F1027" t="s">
        <v>8</v>
      </c>
      <c r="G1027">
        <v>2020.1769999999999</v>
      </c>
    </row>
    <row r="1028" spans="1:7">
      <c r="A1028">
        <v>19</v>
      </c>
      <c r="B1028" t="s">
        <v>9</v>
      </c>
      <c r="C1028">
        <v>26.03</v>
      </c>
      <c r="D1028">
        <v>1</v>
      </c>
      <c r="E1028" t="s">
        <v>7</v>
      </c>
      <c r="F1028" t="s">
        <v>12</v>
      </c>
      <c r="G1028">
        <v>16450.894700000001</v>
      </c>
    </row>
    <row r="1029" spans="1:7">
      <c r="A1029">
        <v>23</v>
      </c>
      <c r="B1029" t="s">
        <v>9</v>
      </c>
      <c r="C1029">
        <v>18.715</v>
      </c>
      <c r="D1029">
        <v>0</v>
      </c>
      <c r="E1029" t="s">
        <v>10</v>
      </c>
      <c r="F1029" t="s">
        <v>12</v>
      </c>
      <c r="G1029">
        <v>21595.382290000001</v>
      </c>
    </row>
    <row r="1030" spans="1:7">
      <c r="A1030">
        <v>54</v>
      </c>
      <c r="B1030" t="s">
        <v>9</v>
      </c>
      <c r="C1030">
        <v>31.6</v>
      </c>
      <c r="D1030">
        <v>0</v>
      </c>
      <c r="E1030" t="s">
        <v>10</v>
      </c>
      <c r="F1030" t="s">
        <v>8</v>
      </c>
      <c r="G1030">
        <v>9850.4320000000007</v>
      </c>
    </row>
    <row r="1031" spans="1:7">
      <c r="A1031">
        <v>37</v>
      </c>
      <c r="B1031" t="s">
        <v>6</v>
      </c>
      <c r="C1031">
        <v>17.29</v>
      </c>
      <c r="D1031">
        <v>2</v>
      </c>
      <c r="E1031" t="s">
        <v>10</v>
      </c>
      <c r="F1031" t="s">
        <v>13</v>
      </c>
      <c r="G1031">
        <v>6877.9800999999998</v>
      </c>
    </row>
    <row r="1032" spans="1:7">
      <c r="A1032">
        <v>46</v>
      </c>
      <c r="B1032" t="s">
        <v>6</v>
      </c>
      <c r="C1032">
        <v>23.655000000000001</v>
      </c>
      <c r="D1032">
        <v>1</v>
      </c>
      <c r="E1032" t="s">
        <v>7</v>
      </c>
      <c r="F1032" t="s">
        <v>12</v>
      </c>
      <c r="G1032">
        <v>21677.283449999999</v>
      </c>
    </row>
    <row r="1033" spans="1:7">
      <c r="A1033">
        <v>55</v>
      </c>
      <c r="B1033" t="s">
        <v>6</v>
      </c>
      <c r="C1033">
        <v>35.200000000000003</v>
      </c>
      <c r="D1033">
        <v>0</v>
      </c>
      <c r="E1033" t="s">
        <v>7</v>
      </c>
      <c r="F1033" t="s">
        <v>11</v>
      </c>
      <c r="G1033">
        <v>44423.803</v>
      </c>
    </row>
    <row r="1034" spans="1:7">
      <c r="A1034">
        <v>30</v>
      </c>
      <c r="B1034" t="s">
        <v>6</v>
      </c>
      <c r="C1034">
        <v>27.93</v>
      </c>
      <c r="D1034">
        <v>0</v>
      </c>
      <c r="E1034" t="s">
        <v>10</v>
      </c>
      <c r="F1034" t="s">
        <v>13</v>
      </c>
      <c r="G1034">
        <v>4137.5227000000004</v>
      </c>
    </row>
    <row r="1035" spans="1:7">
      <c r="A1035">
        <v>18</v>
      </c>
      <c r="B1035" t="s">
        <v>9</v>
      </c>
      <c r="C1035">
        <v>21.565000000000001</v>
      </c>
      <c r="D1035">
        <v>0</v>
      </c>
      <c r="E1035" t="s">
        <v>7</v>
      </c>
      <c r="F1035" t="s">
        <v>13</v>
      </c>
      <c r="G1035">
        <v>13747.87235</v>
      </c>
    </row>
    <row r="1036" spans="1:7">
      <c r="A1036">
        <v>61</v>
      </c>
      <c r="B1036" t="s">
        <v>9</v>
      </c>
      <c r="C1036">
        <v>38.380000000000003</v>
      </c>
      <c r="D1036">
        <v>0</v>
      </c>
      <c r="E1036" t="s">
        <v>10</v>
      </c>
      <c r="F1036" t="s">
        <v>12</v>
      </c>
      <c r="G1036">
        <v>12950.0712</v>
      </c>
    </row>
    <row r="1037" spans="1:7">
      <c r="A1037">
        <v>54</v>
      </c>
      <c r="B1037" t="s">
        <v>6</v>
      </c>
      <c r="C1037">
        <v>23</v>
      </c>
      <c r="D1037">
        <v>3</v>
      </c>
      <c r="E1037" t="s">
        <v>10</v>
      </c>
      <c r="F1037" t="s">
        <v>8</v>
      </c>
      <c r="G1037">
        <v>12094.477999999999</v>
      </c>
    </row>
    <row r="1038" spans="1:7">
      <c r="A1038">
        <v>22</v>
      </c>
      <c r="B1038" t="s">
        <v>9</v>
      </c>
      <c r="C1038">
        <v>37.07</v>
      </c>
      <c r="D1038">
        <v>2</v>
      </c>
      <c r="E1038" t="s">
        <v>7</v>
      </c>
      <c r="F1038" t="s">
        <v>11</v>
      </c>
      <c r="G1038">
        <v>37484.4493</v>
      </c>
    </row>
    <row r="1039" spans="1:7">
      <c r="A1039">
        <v>45</v>
      </c>
      <c r="B1039" t="s">
        <v>6</v>
      </c>
      <c r="C1039">
        <v>30.495000000000001</v>
      </c>
      <c r="D1039">
        <v>1</v>
      </c>
      <c r="E1039" t="s">
        <v>7</v>
      </c>
      <c r="F1039" t="s">
        <v>12</v>
      </c>
      <c r="G1039">
        <v>39725.518049999999</v>
      </c>
    </row>
    <row r="1040" spans="1:7">
      <c r="A1040">
        <v>22</v>
      </c>
      <c r="B1040" t="s">
        <v>9</v>
      </c>
      <c r="C1040">
        <v>28.88</v>
      </c>
      <c r="D1040">
        <v>0</v>
      </c>
      <c r="E1040" t="s">
        <v>10</v>
      </c>
      <c r="F1040" t="s">
        <v>13</v>
      </c>
      <c r="G1040">
        <v>2250.8352</v>
      </c>
    </row>
    <row r="1041" spans="1:7">
      <c r="A1041">
        <v>19</v>
      </c>
      <c r="B1041" t="s">
        <v>9</v>
      </c>
      <c r="C1041">
        <v>27.265000000000001</v>
      </c>
      <c r="D1041">
        <v>2</v>
      </c>
      <c r="E1041" t="s">
        <v>10</v>
      </c>
      <c r="F1041" t="s">
        <v>12</v>
      </c>
      <c r="G1041">
        <v>22493.659640000002</v>
      </c>
    </row>
    <row r="1042" spans="1:7">
      <c r="A1042">
        <v>35</v>
      </c>
      <c r="B1042" t="s">
        <v>6</v>
      </c>
      <c r="C1042">
        <v>28.024999999999999</v>
      </c>
      <c r="D1042">
        <v>0</v>
      </c>
      <c r="E1042" t="s">
        <v>7</v>
      </c>
      <c r="F1042" t="s">
        <v>12</v>
      </c>
      <c r="G1042">
        <v>20234.854749999999</v>
      </c>
    </row>
    <row r="1043" spans="1:7">
      <c r="A1043">
        <v>18</v>
      </c>
      <c r="B1043" t="s">
        <v>9</v>
      </c>
      <c r="C1043">
        <v>23.085000000000001</v>
      </c>
      <c r="D1043">
        <v>0</v>
      </c>
      <c r="E1043" t="s">
        <v>10</v>
      </c>
      <c r="F1043" t="s">
        <v>13</v>
      </c>
      <c r="G1043">
        <v>1704.7001499999999</v>
      </c>
    </row>
    <row r="1044" spans="1:7">
      <c r="A1044">
        <v>20</v>
      </c>
      <c r="B1044" t="s">
        <v>9</v>
      </c>
      <c r="C1044">
        <v>30.684999999999999</v>
      </c>
      <c r="D1044">
        <v>0</v>
      </c>
      <c r="E1044" t="s">
        <v>7</v>
      </c>
      <c r="F1044" t="s">
        <v>13</v>
      </c>
      <c r="G1044">
        <v>33475.817150000003</v>
      </c>
    </row>
    <row r="1045" spans="1:7">
      <c r="A1045">
        <v>28</v>
      </c>
      <c r="B1045" t="s">
        <v>6</v>
      </c>
      <c r="C1045">
        <v>25.8</v>
      </c>
      <c r="D1045">
        <v>0</v>
      </c>
      <c r="E1045" t="s">
        <v>10</v>
      </c>
      <c r="F1045" t="s">
        <v>8</v>
      </c>
      <c r="G1045">
        <v>3161.4540000000002</v>
      </c>
    </row>
    <row r="1046" spans="1:7">
      <c r="A1046">
        <v>55</v>
      </c>
      <c r="B1046" t="s">
        <v>9</v>
      </c>
      <c r="C1046">
        <v>35.244999999999997</v>
      </c>
      <c r="D1046">
        <v>1</v>
      </c>
      <c r="E1046" t="s">
        <v>10</v>
      </c>
      <c r="F1046" t="s">
        <v>13</v>
      </c>
      <c r="G1046">
        <v>11394.065549999999</v>
      </c>
    </row>
    <row r="1047" spans="1:7">
      <c r="A1047">
        <v>43</v>
      </c>
      <c r="B1047" t="s">
        <v>6</v>
      </c>
      <c r="C1047">
        <v>24.7</v>
      </c>
      <c r="D1047">
        <v>2</v>
      </c>
      <c r="E1047" t="s">
        <v>7</v>
      </c>
      <c r="F1047" t="s">
        <v>12</v>
      </c>
      <c r="G1047">
        <v>21880.82</v>
      </c>
    </row>
    <row r="1048" spans="1:7">
      <c r="A1048">
        <v>43</v>
      </c>
      <c r="B1048" t="s">
        <v>6</v>
      </c>
      <c r="C1048">
        <v>25.08</v>
      </c>
      <c r="D1048">
        <v>0</v>
      </c>
      <c r="E1048" t="s">
        <v>10</v>
      </c>
      <c r="F1048" t="s">
        <v>13</v>
      </c>
      <c r="G1048">
        <v>7325.0482000000002</v>
      </c>
    </row>
    <row r="1049" spans="1:7">
      <c r="A1049">
        <v>22</v>
      </c>
      <c r="B1049" t="s">
        <v>9</v>
      </c>
      <c r="C1049">
        <v>52.58</v>
      </c>
      <c r="D1049">
        <v>1</v>
      </c>
      <c r="E1049" t="s">
        <v>7</v>
      </c>
      <c r="F1049" t="s">
        <v>11</v>
      </c>
      <c r="G1049">
        <v>44501.398200000003</v>
      </c>
    </row>
    <row r="1050" spans="1:7">
      <c r="A1050">
        <v>25</v>
      </c>
      <c r="B1050" t="s">
        <v>6</v>
      </c>
      <c r="C1050">
        <v>22.515000000000001</v>
      </c>
      <c r="D1050">
        <v>1</v>
      </c>
      <c r="E1050" t="s">
        <v>10</v>
      </c>
      <c r="F1050" t="s">
        <v>12</v>
      </c>
      <c r="G1050">
        <v>3594.17085</v>
      </c>
    </row>
    <row r="1051" spans="1:7">
      <c r="A1051">
        <v>49</v>
      </c>
      <c r="B1051" t="s">
        <v>9</v>
      </c>
      <c r="C1051">
        <v>30.9</v>
      </c>
      <c r="D1051">
        <v>0</v>
      </c>
      <c r="E1051" t="s">
        <v>7</v>
      </c>
      <c r="F1051" t="s">
        <v>8</v>
      </c>
      <c r="G1051">
        <v>39727.614000000001</v>
      </c>
    </row>
    <row r="1052" spans="1:7">
      <c r="A1052">
        <v>44</v>
      </c>
      <c r="B1052" t="s">
        <v>6</v>
      </c>
      <c r="C1052">
        <v>36.954999999999998</v>
      </c>
      <c r="D1052">
        <v>1</v>
      </c>
      <c r="E1052" t="s">
        <v>10</v>
      </c>
      <c r="F1052" t="s">
        <v>12</v>
      </c>
      <c r="G1052">
        <v>8023.1354499999998</v>
      </c>
    </row>
    <row r="1053" spans="1:7">
      <c r="A1053">
        <v>64</v>
      </c>
      <c r="B1053" t="s">
        <v>9</v>
      </c>
      <c r="C1053">
        <v>26.41</v>
      </c>
      <c r="D1053">
        <v>0</v>
      </c>
      <c r="E1053" t="s">
        <v>10</v>
      </c>
      <c r="F1053" t="s">
        <v>13</v>
      </c>
      <c r="G1053">
        <v>14394.5579</v>
      </c>
    </row>
    <row r="1054" spans="1:7">
      <c r="A1054">
        <v>49</v>
      </c>
      <c r="B1054" t="s">
        <v>9</v>
      </c>
      <c r="C1054">
        <v>29.83</v>
      </c>
      <c r="D1054">
        <v>1</v>
      </c>
      <c r="E1054" t="s">
        <v>10</v>
      </c>
      <c r="F1054" t="s">
        <v>13</v>
      </c>
      <c r="G1054">
        <v>9288.0267000000003</v>
      </c>
    </row>
    <row r="1055" spans="1:7">
      <c r="A1055">
        <v>47</v>
      </c>
      <c r="B1055" t="s">
        <v>9</v>
      </c>
      <c r="C1055">
        <v>29.8</v>
      </c>
      <c r="D1055">
        <v>3</v>
      </c>
      <c r="E1055" t="s">
        <v>7</v>
      </c>
      <c r="F1055" t="s">
        <v>8</v>
      </c>
      <c r="G1055">
        <v>25309.489000000001</v>
      </c>
    </row>
    <row r="1056" spans="1:7">
      <c r="A1056">
        <v>27</v>
      </c>
      <c r="B1056" t="s">
        <v>6</v>
      </c>
      <c r="C1056">
        <v>21.47</v>
      </c>
      <c r="D1056">
        <v>0</v>
      </c>
      <c r="E1056" t="s">
        <v>10</v>
      </c>
      <c r="F1056" t="s">
        <v>12</v>
      </c>
      <c r="G1056">
        <v>3353.4703</v>
      </c>
    </row>
    <row r="1057" spans="1:7">
      <c r="A1057">
        <v>55</v>
      </c>
      <c r="B1057" t="s">
        <v>9</v>
      </c>
      <c r="C1057">
        <v>27.645</v>
      </c>
      <c r="D1057">
        <v>0</v>
      </c>
      <c r="E1057" t="s">
        <v>10</v>
      </c>
      <c r="F1057" t="s">
        <v>12</v>
      </c>
      <c r="G1057">
        <v>10594.501550000001</v>
      </c>
    </row>
    <row r="1058" spans="1:7">
      <c r="A1058">
        <v>48</v>
      </c>
      <c r="B1058" t="s">
        <v>6</v>
      </c>
      <c r="C1058">
        <v>28.9</v>
      </c>
      <c r="D1058">
        <v>0</v>
      </c>
      <c r="E1058" t="s">
        <v>10</v>
      </c>
      <c r="F1058" t="s">
        <v>8</v>
      </c>
      <c r="G1058">
        <v>8277.5229999999992</v>
      </c>
    </row>
    <row r="1059" spans="1:7">
      <c r="A1059">
        <v>45</v>
      </c>
      <c r="B1059" t="s">
        <v>6</v>
      </c>
      <c r="C1059">
        <v>31.79</v>
      </c>
      <c r="D1059">
        <v>0</v>
      </c>
      <c r="E1059" t="s">
        <v>10</v>
      </c>
      <c r="F1059" t="s">
        <v>11</v>
      </c>
      <c r="G1059">
        <v>17929.303370000001</v>
      </c>
    </row>
    <row r="1060" spans="1:7">
      <c r="A1060">
        <v>24</v>
      </c>
      <c r="B1060" t="s">
        <v>6</v>
      </c>
      <c r="C1060">
        <v>39.49</v>
      </c>
      <c r="D1060">
        <v>0</v>
      </c>
      <c r="E1060" t="s">
        <v>10</v>
      </c>
      <c r="F1060" t="s">
        <v>11</v>
      </c>
      <c r="G1060">
        <v>2480.9791</v>
      </c>
    </row>
    <row r="1061" spans="1:7">
      <c r="A1061">
        <v>32</v>
      </c>
      <c r="B1061" t="s">
        <v>9</v>
      </c>
      <c r="C1061">
        <v>33.82</v>
      </c>
      <c r="D1061">
        <v>1</v>
      </c>
      <c r="E1061" t="s">
        <v>10</v>
      </c>
      <c r="F1061" t="s">
        <v>12</v>
      </c>
      <c r="G1061">
        <v>4462.7218000000003</v>
      </c>
    </row>
    <row r="1062" spans="1:7">
      <c r="A1062">
        <v>24</v>
      </c>
      <c r="B1062" t="s">
        <v>9</v>
      </c>
      <c r="C1062">
        <v>32.01</v>
      </c>
      <c r="D1062">
        <v>0</v>
      </c>
      <c r="E1062" t="s">
        <v>10</v>
      </c>
      <c r="F1062" t="s">
        <v>11</v>
      </c>
      <c r="G1062">
        <v>1981.5818999999999</v>
      </c>
    </row>
    <row r="1063" spans="1:7">
      <c r="A1063">
        <v>57</v>
      </c>
      <c r="B1063" t="s">
        <v>9</v>
      </c>
      <c r="C1063">
        <v>27.94</v>
      </c>
      <c r="D1063">
        <v>1</v>
      </c>
      <c r="E1063" t="s">
        <v>10</v>
      </c>
      <c r="F1063" t="s">
        <v>11</v>
      </c>
      <c r="G1063">
        <v>11554.223599999999</v>
      </c>
    </row>
    <row r="1064" spans="1:7">
      <c r="A1064">
        <v>59</v>
      </c>
      <c r="B1064" t="s">
        <v>9</v>
      </c>
      <c r="C1064">
        <v>41.14</v>
      </c>
      <c r="D1064">
        <v>1</v>
      </c>
      <c r="E1064" t="s">
        <v>7</v>
      </c>
      <c r="F1064" t="s">
        <v>11</v>
      </c>
      <c r="G1064">
        <v>48970.247600000002</v>
      </c>
    </row>
    <row r="1065" spans="1:7">
      <c r="A1065">
        <v>36</v>
      </c>
      <c r="B1065" t="s">
        <v>9</v>
      </c>
      <c r="C1065">
        <v>28.594999999999999</v>
      </c>
      <c r="D1065">
        <v>3</v>
      </c>
      <c r="E1065" t="s">
        <v>10</v>
      </c>
      <c r="F1065" t="s">
        <v>12</v>
      </c>
      <c r="G1065">
        <v>6548.1950500000003</v>
      </c>
    </row>
    <row r="1066" spans="1:7">
      <c r="A1066">
        <v>29</v>
      </c>
      <c r="B1066" t="s">
        <v>6</v>
      </c>
      <c r="C1066">
        <v>25.6</v>
      </c>
      <c r="D1066">
        <v>4</v>
      </c>
      <c r="E1066" t="s">
        <v>10</v>
      </c>
      <c r="F1066" t="s">
        <v>8</v>
      </c>
      <c r="G1066">
        <v>5708.8670000000002</v>
      </c>
    </row>
    <row r="1067" spans="1:7">
      <c r="A1067">
        <v>42</v>
      </c>
      <c r="B1067" t="s">
        <v>6</v>
      </c>
      <c r="C1067">
        <v>25.3</v>
      </c>
      <c r="D1067">
        <v>1</v>
      </c>
      <c r="E1067" t="s">
        <v>10</v>
      </c>
      <c r="F1067" t="s">
        <v>8</v>
      </c>
      <c r="G1067">
        <v>7045.4989999999998</v>
      </c>
    </row>
    <row r="1068" spans="1:7">
      <c r="A1068">
        <v>48</v>
      </c>
      <c r="B1068" t="s">
        <v>9</v>
      </c>
      <c r="C1068">
        <v>37.29</v>
      </c>
      <c r="D1068">
        <v>2</v>
      </c>
      <c r="E1068" t="s">
        <v>10</v>
      </c>
      <c r="F1068" t="s">
        <v>11</v>
      </c>
      <c r="G1068">
        <v>8978.1851000000006</v>
      </c>
    </row>
    <row r="1069" spans="1:7">
      <c r="A1069">
        <v>39</v>
      </c>
      <c r="B1069" t="s">
        <v>9</v>
      </c>
      <c r="C1069">
        <v>42.655000000000001</v>
      </c>
      <c r="D1069">
        <v>0</v>
      </c>
      <c r="E1069" t="s">
        <v>10</v>
      </c>
      <c r="F1069" t="s">
        <v>13</v>
      </c>
      <c r="G1069">
        <v>5757.41345</v>
      </c>
    </row>
    <row r="1070" spans="1:7">
      <c r="A1070">
        <v>63</v>
      </c>
      <c r="B1070" t="s">
        <v>9</v>
      </c>
      <c r="C1070">
        <v>21.66</v>
      </c>
      <c r="D1070">
        <v>1</v>
      </c>
      <c r="E1070" t="s">
        <v>10</v>
      </c>
      <c r="F1070" t="s">
        <v>12</v>
      </c>
      <c r="G1070">
        <v>14349.8544</v>
      </c>
    </row>
    <row r="1071" spans="1:7">
      <c r="A1071">
        <v>54</v>
      </c>
      <c r="B1071" t="s">
        <v>6</v>
      </c>
      <c r="C1071">
        <v>31.9</v>
      </c>
      <c r="D1071">
        <v>1</v>
      </c>
      <c r="E1071" t="s">
        <v>10</v>
      </c>
      <c r="F1071" t="s">
        <v>11</v>
      </c>
      <c r="G1071">
        <v>10928.849</v>
      </c>
    </row>
    <row r="1072" spans="1:7">
      <c r="A1072">
        <v>37</v>
      </c>
      <c r="B1072" t="s">
        <v>9</v>
      </c>
      <c r="C1072">
        <v>37.07</v>
      </c>
      <c r="D1072">
        <v>1</v>
      </c>
      <c r="E1072" t="s">
        <v>7</v>
      </c>
      <c r="F1072" t="s">
        <v>11</v>
      </c>
      <c r="G1072">
        <v>39871.704299999998</v>
      </c>
    </row>
    <row r="1073" spans="1:7">
      <c r="A1073">
        <v>63</v>
      </c>
      <c r="B1073" t="s">
        <v>9</v>
      </c>
      <c r="C1073">
        <v>31.445</v>
      </c>
      <c r="D1073">
        <v>0</v>
      </c>
      <c r="E1073" t="s">
        <v>10</v>
      </c>
      <c r="F1073" t="s">
        <v>13</v>
      </c>
      <c r="G1073">
        <v>13974.455550000001</v>
      </c>
    </row>
    <row r="1074" spans="1:7">
      <c r="A1074">
        <v>21</v>
      </c>
      <c r="B1074" t="s">
        <v>9</v>
      </c>
      <c r="C1074">
        <v>31.254999999999999</v>
      </c>
      <c r="D1074">
        <v>0</v>
      </c>
      <c r="E1074" t="s">
        <v>10</v>
      </c>
      <c r="F1074" t="s">
        <v>12</v>
      </c>
      <c r="G1074">
        <v>1909.52745</v>
      </c>
    </row>
    <row r="1075" spans="1:7">
      <c r="A1075">
        <v>54</v>
      </c>
      <c r="B1075" t="s">
        <v>6</v>
      </c>
      <c r="C1075">
        <v>28.88</v>
      </c>
      <c r="D1075">
        <v>2</v>
      </c>
      <c r="E1075" t="s">
        <v>10</v>
      </c>
      <c r="F1075" t="s">
        <v>13</v>
      </c>
      <c r="G1075">
        <v>12096.6512</v>
      </c>
    </row>
    <row r="1076" spans="1:7">
      <c r="A1076">
        <v>60</v>
      </c>
      <c r="B1076" t="s">
        <v>6</v>
      </c>
      <c r="C1076">
        <v>18.335000000000001</v>
      </c>
      <c r="D1076">
        <v>0</v>
      </c>
      <c r="E1076" t="s">
        <v>10</v>
      </c>
      <c r="F1076" t="s">
        <v>13</v>
      </c>
      <c r="G1076">
        <v>13204.28565</v>
      </c>
    </row>
    <row r="1077" spans="1:7">
      <c r="A1077">
        <v>32</v>
      </c>
      <c r="B1077" t="s">
        <v>6</v>
      </c>
      <c r="C1077">
        <v>29.59</v>
      </c>
      <c r="D1077">
        <v>1</v>
      </c>
      <c r="E1077" t="s">
        <v>10</v>
      </c>
      <c r="F1077" t="s">
        <v>11</v>
      </c>
      <c r="G1077">
        <v>4562.8420999999998</v>
      </c>
    </row>
    <row r="1078" spans="1:7">
      <c r="A1078">
        <v>47</v>
      </c>
      <c r="B1078" t="s">
        <v>6</v>
      </c>
      <c r="C1078">
        <v>32</v>
      </c>
      <c r="D1078">
        <v>1</v>
      </c>
      <c r="E1078" t="s">
        <v>10</v>
      </c>
      <c r="F1078" t="s">
        <v>8</v>
      </c>
      <c r="G1078">
        <v>8551.3469999999998</v>
      </c>
    </row>
    <row r="1079" spans="1:7">
      <c r="A1079">
        <v>21</v>
      </c>
      <c r="B1079" t="s">
        <v>9</v>
      </c>
      <c r="C1079">
        <v>26.03</v>
      </c>
      <c r="D1079">
        <v>0</v>
      </c>
      <c r="E1079" t="s">
        <v>10</v>
      </c>
      <c r="F1079" t="s">
        <v>13</v>
      </c>
      <c r="G1079">
        <v>2102.2647000000002</v>
      </c>
    </row>
    <row r="1080" spans="1:7">
      <c r="A1080">
        <v>28</v>
      </c>
      <c r="B1080" t="s">
        <v>9</v>
      </c>
      <c r="C1080">
        <v>31.68</v>
      </c>
      <c r="D1080">
        <v>0</v>
      </c>
      <c r="E1080" t="s">
        <v>7</v>
      </c>
      <c r="F1080" t="s">
        <v>11</v>
      </c>
      <c r="G1080">
        <v>34672.147199999999</v>
      </c>
    </row>
    <row r="1081" spans="1:7">
      <c r="A1081">
        <v>63</v>
      </c>
      <c r="B1081" t="s">
        <v>9</v>
      </c>
      <c r="C1081">
        <v>33.659999999999997</v>
      </c>
      <c r="D1081">
        <v>3</v>
      </c>
      <c r="E1081" t="s">
        <v>10</v>
      </c>
      <c r="F1081" t="s">
        <v>11</v>
      </c>
      <c r="G1081">
        <v>15161.5344</v>
      </c>
    </row>
    <row r="1082" spans="1:7">
      <c r="A1082">
        <v>18</v>
      </c>
      <c r="B1082" t="s">
        <v>9</v>
      </c>
      <c r="C1082">
        <v>21.78</v>
      </c>
      <c r="D1082">
        <v>2</v>
      </c>
      <c r="E1082" t="s">
        <v>10</v>
      </c>
      <c r="F1082" t="s">
        <v>11</v>
      </c>
      <c r="G1082">
        <v>11884.048580000001</v>
      </c>
    </row>
    <row r="1083" spans="1:7">
      <c r="A1083">
        <v>32</v>
      </c>
      <c r="B1083" t="s">
        <v>9</v>
      </c>
      <c r="C1083">
        <v>27.835000000000001</v>
      </c>
      <c r="D1083">
        <v>1</v>
      </c>
      <c r="E1083" t="s">
        <v>10</v>
      </c>
      <c r="F1083" t="s">
        <v>12</v>
      </c>
      <c r="G1083">
        <v>4454.40265</v>
      </c>
    </row>
    <row r="1084" spans="1:7">
      <c r="A1084">
        <v>38</v>
      </c>
      <c r="B1084" t="s">
        <v>9</v>
      </c>
      <c r="C1084">
        <v>19.95</v>
      </c>
      <c r="D1084">
        <v>1</v>
      </c>
      <c r="E1084" t="s">
        <v>10</v>
      </c>
      <c r="F1084" t="s">
        <v>12</v>
      </c>
      <c r="G1084">
        <v>5855.9025000000001</v>
      </c>
    </row>
    <row r="1085" spans="1:7">
      <c r="A1085">
        <v>32</v>
      </c>
      <c r="B1085" t="s">
        <v>9</v>
      </c>
      <c r="C1085">
        <v>31.5</v>
      </c>
      <c r="D1085">
        <v>1</v>
      </c>
      <c r="E1085" t="s">
        <v>10</v>
      </c>
      <c r="F1085" t="s">
        <v>8</v>
      </c>
      <c r="G1085">
        <v>4076.4969999999998</v>
      </c>
    </row>
    <row r="1086" spans="1:7">
      <c r="A1086">
        <v>62</v>
      </c>
      <c r="B1086" t="s">
        <v>6</v>
      </c>
      <c r="C1086">
        <v>30.495000000000001</v>
      </c>
      <c r="D1086">
        <v>2</v>
      </c>
      <c r="E1086" t="s">
        <v>10</v>
      </c>
      <c r="F1086" t="s">
        <v>12</v>
      </c>
      <c r="G1086">
        <v>15019.760050000001</v>
      </c>
    </row>
    <row r="1087" spans="1:7">
      <c r="A1087">
        <v>39</v>
      </c>
      <c r="B1087" t="s">
        <v>6</v>
      </c>
      <c r="C1087">
        <v>18.3</v>
      </c>
      <c r="D1087">
        <v>5</v>
      </c>
      <c r="E1087" t="s">
        <v>7</v>
      </c>
      <c r="F1087" t="s">
        <v>8</v>
      </c>
      <c r="G1087">
        <v>19023.259999999998</v>
      </c>
    </row>
    <row r="1088" spans="1:7">
      <c r="A1088">
        <v>55</v>
      </c>
      <c r="B1088" t="s">
        <v>9</v>
      </c>
      <c r="C1088">
        <v>28.975000000000001</v>
      </c>
      <c r="D1088">
        <v>0</v>
      </c>
      <c r="E1088" t="s">
        <v>10</v>
      </c>
      <c r="F1088" t="s">
        <v>13</v>
      </c>
      <c r="G1088">
        <v>10796.35025</v>
      </c>
    </row>
    <row r="1089" spans="1:7">
      <c r="A1089">
        <v>57</v>
      </c>
      <c r="B1089" t="s">
        <v>9</v>
      </c>
      <c r="C1089">
        <v>31.54</v>
      </c>
      <c r="D1089">
        <v>0</v>
      </c>
      <c r="E1089" t="s">
        <v>10</v>
      </c>
      <c r="F1089" t="s">
        <v>12</v>
      </c>
      <c r="G1089">
        <v>11353.2276</v>
      </c>
    </row>
    <row r="1090" spans="1:7">
      <c r="A1090">
        <v>52</v>
      </c>
      <c r="B1090" t="s">
        <v>9</v>
      </c>
      <c r="C1090">
        <v>47.74</v>
      </c>
      <c r="D1090">
        <v>1</v>
      </c>
      <c r="E1090" t="s">
        <v>10</v>
      </c>
      <c r="F1090" t="s">
        <v>11</v>
      </c>
      <c r="G1090">
        <v>9748.9105999999992</v>
      </c>
    </row>
    <row r="1091" spans="1:7">
      <c r="A1091">
        <v>56</v>
      </c>
      <c r="B1091" t="s">
        <v>9</v>
      </c>
      <c r="C1091">
        <v>22.1</v>
      </c>
      <c r="D1091">
        <v>0</v>
      </c>
      <c r="E1091" t="s">
        <v>10</v>
      </c>
      <c r="F1091" t="s">
        <v>8</v>
      </c>
      <c r="G1091">
        <v>10577.087</v>
      </c>
    </row>
    <row r="1092" spans="1:7">
      <c r="A1092">
        <v>47</v>
      </c>
      <c r="B1092" t="s">
        <v>9</v>
      </c>
      <c r="C1092">
        <v>36.19</v>
      </c>
      <c r="D1092">
        <v>0</v>
      </c>
      <c r="E1092" t="s">
        <v>7</v>
      </c>
      <c r="F1092" t="s">
        <v>11</v>
      </c>
      <c r="G1092">
        <v>41676.081100000003</v>
      </c>
    </row>
    <row r="1093" spans="1:7">
      <c r="A1093">
        <v>55</v>
      </c>
      <c r="B1093" t="s">
        <v>6</v>
      </c>
      <c r="C1093">
        <v>29.83</v>
      </c>
      <c r="D1093">
        <v>0</v>
      </c>
      <c r="E1093" t="s">
        <v>10</v>
      </c>
      <c r="F1093" t="s">
        <v>13</v>
      </c>
      <c r="G1093">
        <v>11286.538699999999</v>
      </c>
    </row>
    <row r="1094" spans="1:7">
      <c r="A1094">
        <v>23</v>
      </c>
      <c r="B1094" t="s">
        <v>9</v>
      </c>
      <c r="C1094">
        <v>32.700000000000003</v>
      </c>
      <c r="D1094">
        <v>3</v>
      </c>
      <c r="E1094" t="s">
        <v>10</v>
      </c>
      <c r="F1094" t="s">
        <v>8</v>
      </c>
      <c r="G1094">
        <v>3591.48</v>
      </c>
    </row>
    <row r="1095" spans="1:7">
      <c r="A1095">
        <v>22</v>
      </c>
      <c r="B1095" t="s">
        <v>6</v>
      </c>
      <c r="C1095">
        <v>30.4</v>
      </c>
      <c r="D1095">
        <v>0</v>
      </c>
      <c r="E1095" t="s">
        <v>7</v>
      </c>
      <c r="F1095" t="s">
        <v>12</v>
      </c>
      <c r="G1095">
        <v>33907.548000000003</v>
      </c>
    </row>
    <row r="1096" spans="1:7">
      <c r="A1096">
        <v>50</v>
      </c>
      <c r="B1096" t="s">
        <v>6</v>
      </c>
      <c r="C1096">
        <v>33.700000000000003</v>
      </c>
      <c r="D1096">
        <v>4</v>
      </c>
      <c r="E1096" t="s">
        <v>10</v>
      </c>
      <c r="F1096" t="s">
        <v>8</v>
      </c>
      <c r="G1096">
        <v>11299.343000000001</v>
      </c>
    </row>
    <row r="1097" spans="1:7">
      <c r="A1097">
        <v>18</v>
      </c>
      <c r="B1097" t="s">
        <v>6</v>
      </c>
      <c r="C1097">
        <v>31.35</v>
      </c>
      <c r="D1097">
        <v>4</v>
      </c>
      <c r="E1097" t="s">
        <v>10</v>
      </c>
      <c r="F1097" t="s">
        <v>13</v>
      </c>
      <c r="G1097">
        <v>4561.1885000000002</v>
      </c>
    </row>
    <row r="1098" spans="1:7">
      <c r="A1098">
        <v>51</v>
      </c>
      <c r="B1098" t="s">
        <v>6</v>
      </c>
      <c r="C1098">
        <v>34.96</v>
      </c>
      <c r="D1098">
        <v>2</v>
      </c>
      <c r="E1098" t="s">
        <v>7</v>
      </c>
      <c r="F1098" t="s">
        <v>13</v>
      </c>
      <c r="G1098">
        <v>44641.197399999997</v>
      </c>
    </row>
    <row r="1099" spans="1:7">
      <c r="A1099">
        <v>22</v>
      </c>
      <c r="B1099" t="s">
        <v>9</v>
      </c>
      <c r="C1099">
        <v>33.770000000000003</v>
      </c>
      <c r="D1099">
        <v>0</v>
      </c>
      <c r="E1099" t="s">
        <v>10</v>
      </c>
      <c r="F1099" t="s">
        <v>11</v>
      </c>
      <c r="G1099">
        <v>1674.6323</v>
      </c>
    </row>
    <row r="1100" spans="1:7">
      <c r="A1100">
        <v>52</v>
      </c>
      <c r="B1100" t="s">
        <v>6</v>
      </c>
      <c r="C1100">
        <v>30.875</v>
      </c>
      <c r="D1100">
        <v>0</v>
      </c>
      <c r="E1100" t="s">
        <v>10</v>
      </c>
      <c r="F1100" t="s">
        <v>13</v>
      </c>
      <c r="G1100">
        <v>23045.566159999998</v>
      </c>
    </row>
    <row r="1101" spans="1:7">
      <c r="A1101">
        <v>25</v>
      </c>
      <c r="B1101" t="s">
        <v>6</v>
      </c>
      <c r="C1101">
        <v>33.99</v>
      </c>
      <c r="D1101">
        <v>1</v>
      </c>
      <c r="E1101" t="s">
        <v>10</v>
      </c>
      <c r="F1101" t="s">
        <v>11</v>
      </c>
      <c r="G1101">
        <v>3227.1210999999998</v>
      </c>
    </row>
    <row r="1102" spans="1:7">
      <c r="A1102">
        <v>33</v>
      </c>
      <c r="B1102" t="s">
        <v>6</v>
      </c>
      <c r="C1102">
        <v>19.094999999999999</v>
      </c>
      <c r="D1102">
        <v>2</v>
      </c>
      <c r="E1102" t="s">
        <v>7</v>
      </c>
      <c r="F1102" t="s">
        <v>13</v>
      </c>
      <c r="G1102">
        <v>16776.304049999999</v>
      </c>
    </row>
    <row r="1103" spans="1:7">
      <c r="A1103">
        <v>53</v>
      </c>
      <c r="B1103" t="s">
        <v>9</v>
      </c>
      <c r="C1103">
        <v>28.6</v>
      </c>
      <c r="D1103">
        <v>3</v>
      </c>
      <c r="E1103" t="s">
        <v>10</v>
      </c>
      <c r="F1103" t="s">
        <v>8</v>
      </c>
      <c r="G1103">
        <v>11253.421</v>
      </c>
    </row>
    <row r="1104" spans="1:7">
      <c r="A1104">
        <v>29</v>
      </c>
      <c r="B1104" t="s">
        <v>9</v>
      </c>
      <c r="C1104">
        <v>38.94</v>
      </c>
      <c r="D1104">
        <v>1</v>
      </c>
      <c r="E1104" t="s">
        <v>10</v>
      </c>
      <c r="F1104" t="s">
        <v>11</v>
      </c>
      <c r="G1104">
        <v>3471.4096</v>
      </c>
    </row>
    <row r="1105" spans="1:7">
      <c r="A1105">
        <v>58</v>
      </c>
      <c r="B1105" t="s">
        <v>9</v>
      </c>
      <c r="C1105">
        <v>36.08</v>
      </c>
      <c r="D1105">
        <v>0</v>
      </c>
      <c r="E1105" t="s">
        <v>10</v>
      </c>
      <c r="F1105" t="s">
        <v>11</v>
      </c>
      <c r="G1105">
        <v>11363.2832</v>
      </c>
    </row>
    <row r="1106" spans="1:7">
      <c r="A1106">
        <v>37</v>
      </c>
      <c r="B1106" t="s">
        <v>9</v>
      </c>
      <c r="C1106">
        <v>29.8</v>
      </c>
      <c r="D1106">
        <v>0</v>
      </c>
      <c r="E1106" t="s">
        <v>10</v>
      </c>
      <c r="F1106" t="s">
        <v>8</v>
      </c>
      <c r="G1106">
        <v>20420.604650000001</v>
      </c>
    </row>
    <row r="1107" spans="1:7">
      <c r="A1107">
        <v>54</v>
      </c>
      <c r="B1107" t="s">
        <v>6</v>
      </c>
      <c r="C1107">
        <v>31.24</v>
      </c>
      <c r="D1107">
        <v>0</v>
      </c>
      <c r="E1107" t="s">
        <v>10</v>
      </c>
      <c r="F1107" t="s">
        <v>11</v>
      </c>
      <c r="G1107">
        <v>10338.9316</v>
      </c>
    </row>
    <row r="1108" spans="1:7">
      <c r="A1108">
        <v>49</v>
      </c>
      <c r="B1108" t="s">
        <v>6</v>
      </c>
      <c r="C1108">
        <v>29.925000000000001</v>
      </c>
      <c r="D1108">
        <v>0</v>
      </c>
      <c r="E1108" t="s">
        <v>10</v>
      </c>
      <c r="F1108" t="s">
        <v>12</v>
      </c>
      <c r="G1108">
        <v>8988.1587500000005</v>
      </c>
    </row>
    <row r="1109" spans="1:7">
      <c r="A1109">
        <v>50</v>
      </c>
      <c r="B1109" t="s">
        <v>6</v>
      </c>
      <c r="C1109">
        <v>26.22</v>
      </c>
      <c r="D1109">
        <v>2</v>
      </c>
      <c r="E1109" t="s">
        <v>10</v>
      </c>
      <c r="F1109" t="s">
        <v>12</v>
      </c>
      <c r="G1109">
        <v>10493.9458</v>
      </c>
    </row>
    <row r="1110" spans="1:7">
      <c r="A1110">
        <v>26</v>
      </c>
      <c r="B1110" t="s">
        <v>9</v>
      </c>
      <c r="C1110">
        <v>30</v>
      </c>
      <c r="D1110">
        <v>1</v>
      </c>
      <c r="E1110" t="s">
        <v>10</v>
      </c>
      <c r="F1110" t="s">
        <v>8</v>
      </c>
      <c r="G1110">
        <v>2904.0880000000002</v>
      </c>
    </row>
    <row r="1111" spans="1:7">
      <c r="A1111">
        <v>45</v>
      </c>
      <c r="B1111" t="s">
        <v>9</v>
      </c>
      <c r="C1111">
        <v>20.350000000000001</v>
      </c>
      <c r="D1111">
        <v>3</v>
      </c>
      <c r="E1111" t="s">
        <v>10</v>
      </c>
      <c r="F1111" t="s">
        <v>11</v>
      </c>
      <c r="G1111">
        <v>8605.3615000000009</v>
      </c>
    </row>
    <row r="1112" spans="1:7">
      <c r="A1112">
        <v>54</v>
      </c>
      <c r="B1112" t="s">
        <v>6</v>
      </c>
      <c r="C1112">
        <v>32.299999999999997</v>
      </c>
      <c r="D1112">
        <v>1</v>
      </c>
      <c r="E1112" t="s">
        <v>10</v>
      </c>
      <c r="F1112" t="s">
        <v>13</v>
      </c>
      <c r="G1112">
        <v>11512.405000000001</v>
      </c>
    </row>
    <row r="1113" spans="1:7">
      <c r="A1113">
        <v>38</v>
      </c>
      <c r="B1113" t="s">
        <v>9</v>
      </c>
      <c r="C1113">
        <v>38.39</v>
      </c>
      <c r="D1113">
        <v>3</v>
      </c>
      <c r="E1113" t="s">
        <v>7</v>
      </c>
      <c r="F1113" t="s">
        <v>11</v>
      </c>
      <c r="G1113">
        <v>41949.244100000004</v>
      </c>
    </row>
    <row r="1114" spans="1:7">
      <c r="A1114">
        <v>48</v>
      </c>
      <c r="B1114" t="s">
        <v>6</v>
      </c>
      <c r="C1114">
        <v>25.85</v>
      </c>
      <c r="D1114">
        <v>3</v>
      </c>
      <c r="E1114" t="s">
        <v>7</v>
      </c>
      <c r="F1114" t="s">
        <v>11</v>
      </c>
      <c r="G1114">
        <v>24180.933499999999</v>
      </c>
    </row>
    <row r="1115" spans="1:7">
      <c r="A1115">
        <v>28</v>
      </c>
      <c r="B1115" t="s">
        <v>6</v>
      </c>
      <c r="C1115">
        <v>26.315000000000001</v>
      </c>
      <c r="D1115">
        <v>3</v>
      </c>
      <c r="E1115" t="s">
        <v>10</v>
      </c>
      <c r="F1115" t="s">
        <v>12</v>
      </c>
      <c r="G1115">
        <v>5312.1698500000002</v>
      </c>
    </row>
    <row r="1116" spans="1:7">
      <c r="A1116">
        <v>23</v>
      </c>
      <c r="B1116" t="s">
        <v>9</v>
      </c>
      <c r="C1116">
        <v>24.51</v>
      </c>
      <c r="D1116">
        <v>0</v>
      </c>
      <c r="E1116" t="s">
        <v>10</v>
      </c>
      <c r="F1116" t="s">
        <v>13</v>
      </c>
      <c r="G1116">
        <v>2396.0958999999998</v>
      </c>
    </row>
    <row r="1117" spans="1:7">
      <c r="A1117">
        <v>55</v>
      </c>
      <c r="B1117" t="s">
        <v>9</v>
      </c>
      <c r="C1117">
        <v>32.67</v>
      </c>
      <c r="D1117">
        <v>1</v>
      </c>
      <c r="E1117" t="s">
        <v>10</v>
      </c>
      <c r="F1117" t="s">
        <v>11</v>
      </c>
      <c r="G1117">
        <v>10807.4863</v>
      </c>
    </row>
    <row r="1118" spans="1:7">
      <c r="A1118">
        <v>41</v>
      </c>
      <c r="B1118" t="s">
        <v>9</v>
      </c>
      <c r="C1118">
        <v>29.64</v>
      </c>
      <c r="D1118">
        <v>5</v>
      </c>
      <c r="E1118" t="s">
        <v>10</v>
      </c>
      <c r="F1118" t="s">
        <v>13</v>
      </c>
      <c r="G1118">
        <v>9222.4025999999994</v>
      </c>
    </row>
    <row r="1119" spans="1:7">
      <c r="A1119">
        <v>25</v>
      </c>
      <c r="B1119" t="s">
        <v>9</v>
      </c>
      <c r="C1119">
        <v>33.33</v>
      </c>
      <c r="D1119">
        <v>2</v>
      </c>
      <c r="E1119" t="s">
        <v>7</v>
      </c>
      <c r="F1119" t="s">
        <v>11</v>
      </c>
      <c r="G1119">
        <v>36124.573700000001</v>
      </c>
    </row>
    <row r="1120" spans="1:7">
      <c r="A1120">
        <v>33</v>
      </c>
      <c r="B1120" t="s">
        <v>9</v>
      </c>
      <c r="C1120">
        <v>35.75</v>
      </c>
      <c r="D1120">
        <v>1</v>
      </c>
      <c r="E1120" t="s">
        <v>7</v>
      </c>
      <c r="F1120" t="s">
        <v>11</v>
      </c>
      <c r="G1120">
        <v>38282.749499999998</v>
      </c>
    </row>
    <row r="1121" spans="1:7">
      <c r="A1121">
        <v>30</v>
      </c>
      <c r="B1121" t="s">
        <v>6</v>
      </c>
      <c r="C1121">
        <v>19.95</v>
      </c>
      <c r="D1121">
        <v>3</v>
      </c>
      <c r="E1121" t="s">
        <v>10</v>
      </c>
      <c r="F1121" t="s">
        <v>12</v>
      </c>
      <c r="G1121">
        <v>5693.4305000000004</v>
      </c>
    </row>
    <row r="1122" spans="1:7">
      <c r="A1122">
        <v>23</v>
      </c>
      <c r="B1122" t="s">
        <v>6</v>
      </c>
      <c r="C1122">
        <v>31.4</v>
      </c>
      <c r="D1122">
        <v>0</v>
      </c>
      <c r="E1122" t="s">
        <v>7</v>
      </c>
      <c r="F1122" t="s">
        <v>8</v>
      </c>
      <c r="G1122">
        <v>34166.273000000001</v>
      </c>
    </row>
    <row r="1123" spans="1:7">
      <c r="A1123">
        <v>46</v>
      </c>
      <c r="B1123" t="s">
        <v>9</v>
      </c>
      <c r="C1123">
        <v>38.17</v>
      </c>
      <c r="D1123">
        <v>2</v>
      </c>
      <c r="E1123" t="s">
        <v>10</v>
      </c>
      <c r="F1123" t="s">
        <v>11</v>
      </c>
      <c r="G1123">
        <v>8347.1643000000004</v>
      </c>
    </row>
    <row r="1124" spans="1:7">
      <c r="A1124">
        <v>53</v>
      </c>
      <c r="B1124" t="s">
        <v>6</v>
      </c>
      <c r="C1124">
        <v>36.86</v>
      </c>
      <c r="D1124">
        <v>3</v>
      </c>
      <c r="E1124" t="s">
        <v>7</v>
      </c>
      <c r="F1124" t="s">
        <v>12</v>
      </c>
      <c r="G1124">
        <v>46661.4424</v>
      </c>
    </row>
    <row r="1125" spans="1:7">
      <c r="A1125">
        <v>27</v>
      </c>
      <c r="B1125" t="s">
        <v>6</v>
      </c>
      <c r="C1125">
        <v>32.395000000000003</v>
      </c>
      <c r="D1125">
        <v>1</v>
      </c>
      <c r="E1125" t="s">
        <v>10</v>
      </c>
      <c r="F1125" t="s">
        <v>13</v>
      </c>
      <c r="G1125">
        <v>18903.491409999999</v>
      </c>
    </row>
    <row r="1126" spans="1:7">
      <c r="A1126">
        <v>23</v>
      </c>
      <c r="B1126" t="s">
        <v>6</v>
      </c>
      <c r="C1126">
        <v>42.75</v>
      </c>
      <c r="D1126">
        <v>1</v>
      </c>
      <c r="E1126" t="s">
        <v>7</v>
      </c>
      <c r="F1126" t="s">
        <v>13</v>
      </c>
      <c r="G1126">
        <v>40904.199500000002</v>
      </c>
    </row>
    <row r="1127" spans="1:7">
      <c r="A1127">
        <v>63</v>
      </c>
      <c r="B1127" t="s">
        <v>6</v>
      </c>
      <c r="C1127">
        <v>25.08</v>
      </c>
      <c r="D1127">
        <v>0</v>
      </c>
      <c r="E1127" t="s">
        <v>10</v>
      </c>
      <c r="F1127" t="s">
        <v>12</v>
      </c>
      <c r="G1127">
        <v>14254.608200000001</v>
      </c>
    </row>
    <row r="1128" spans="1:7">
      <c r="A1128">
        <v>55</v>
      </c>
      <c r="B1128" t="s">
        <v>9</v>
      </c>
      <c r="C1128">
        <v>29.9</v>
      </c>
      <c r="D1128">
        <v>0</v>
      </c>
      <c r="E1128" t="s">
        <v>10</v>
      </c>
      <c r="F1128" t="s">
        <v>8</v>
      </c>
      <c r="G1128">
        <v>10214.636</v>
      </c>
    </row>
    <row r="1129" spans="1:7">
      <c r="A1129">
        <v>35</v>
      </c>
      <c r="B1129" t="s">
        <v>6</v>
      </c>
      <c r="C1129">
        <v>35.86</v>
      </c>
      <c r="D1129">
        <v>2</v>
      </c>
      <c r="E1129" t="s">
        <v>10</v>
      </c>
      <c r="F1129" t="s">
        <v>11</v>
      </c>
      <c r="G1129">
        <v>5836.5204000000003</v>
      </c>
    </row>
    <row r="1130" spans="1:7">
      <c r="A1130">
        <v>34</v>
      </c>
      <c r="B1130" t="s">
        <v>9</v>
      </c>
      <c r="C1130">
        <v>32.799999999999997</v>
      </c>
      <c r="D1130">
        <v>1</v>
      </c>
      <c r="E1130" t="s">
        <v>10</v>
      </c>
      <c r="F1130" t="s">
        <v>8</v>
      </c>
      <c r="G1130">
        <v>14358.364369999999</v>
      </c>
    </row>
    <row r="1131" spans="1:7">
      <c r="A1131">
        <v>19</v>
      </c>
      <c r="B1131" t="s">
        <v>6</v>
      </c>
      <c r="C1131">
        <v>18.600000000000001</v>
      </c>
      <c r="D1131">
        <v>0</v>
      </c>
      <c r="E1131" t="s">
        <v>10</v>
      </c>
      <c r="F1131" t="s">
        <v>8</v>
      </c>
      <c r="G1131">
        <v>1728.8969999999999</v>
      </c>
    </row>
    <row r="1132" spans="1:7">
      <c r="A1132">
        <v>39</v>
      </c>
      <c r="B1132" t="s">
        <v>6</v>
      </c>
      <c r="C1132">
        <v>23.87</v>
      </c>
      <c r="D1132">
        <v>5</v>
      </c>
      <c r="E1132" t="s">
        <v>10</v>
      </c>
      <c r="F1132" t="s">
        <v>11</v>
      </c>
      <c r="G1132">
        <v>8582.3022999999994</v>
      </c>
    </row>
    <row r="1133" spans="1:7">
      <c r="A1133">
        <v>27</v>
      </c>
      <c r="B1133" t="s">
        <v>9</v>
      </c>
      <c r="C1133">
        <v>45.9</v>
      </c>
      <c r="D1133">
        <v>2</v>
      </c>
      <c r="E1133" t="s">
        <v>10</v>
      </c>
      <c r="F1133" t="s">
        <v>8</v>
      </c>
      <c r="G1133">
        <v>3693.4279999999999</v>
      </c>
    </row>
    <row r="1134" spans="1:7">
      <c r="A1134">
        <v>57</v>
      </c>
      <c r="B1134" t="s">
        <v>9</v>
      </c>
      <c r="C1134">
        <v>40.28</v>
      </c>
      <c r="D1134">
        <v>0</v>
      </c>
      <c r="E1134" t="s">
        <v>10</v>
      </c>
      <c r="F1134" t="s">
        <v>13</v>
      </c>
      <c r="G1134">
        <v>20709.020339999999</v>
      </c>
    </row>
    <row r="1135" spans="1:7">
      <c r="A1135">
        <v>52</v>
      </c>
      <c r="B1135" t="s">
        <v>6</v>
      </c>
      <c r="C1135">
        <v>18.335000000000001</v>
      </c>
      <c r="D1135">
        <v>0</v>
      </c>
      <c r="E1135" t="s">
        <v>10</v>
      </c>
      <c r="F1135" t="s">
        <v>12</v>
      </c>
      <c r="G1135">
        <v>9991.0376500000002</v>
      </c>
    </row>
    <row r="1136" spans="1:7">
      <c r="A1136">
        <v>28</v>
      </c>
      <c r="B1136" t="s">
        <v>9</v>
      </c>
      <c r="C1136">
        <v>33.82</v>
      </c>
      <c r="D1136">
        <v>0</v>
      </c>
      <c r="E1136" t="s">
        <v>10</v>
      </c>
      <c r="F1136" t="s">
        <v>12</v>
      </c>
      <c r="G1136">
        <v>19673.335729999999</v>
      </c>
    </row>
    <row r="1137" spans="1:7">
      <c r="A1137">
        <v>50</v>
      </c>
      <c r="B1137" t="s">
        <v>6</v>
      </c>
      <c r="C1137">
        <v>28.12</v>
      </c>
      <c r="D1137">
        <v>3</v>
      </c>
      <c r="E1137" t="s">
        <v>10</v>
      </c>
      <c r="F1137" t="s">
        <v>12</v>
      </c>
      <c r="G1137">
        <v>11085.586799999999</v>
      </c>
    </row>
    <row r="1138" spans="1:7">
      <c r="A1138">
        <v>44</v>
      </c>
      <c r="B1138" t="s">
        <v>6</v>
      </c>
      <c r="C1138">
        <v>25</v>
      </c>
      <c r="D1138">
        <v>1</v>
      </c>
      <c r="E1138" t="s">
        <v>10</v>
      </c>
      <c r="F1138" t="s">
        <v>8</v>
      </c>
      <c r="G1138">
        <v>7623.518</v>
      </c>
    </row>
    <row r="1139" spans="1:7">
      <c r="A1139">
        <v>26</v>
      </c>
      <c r="B1139" t="s">
        <v>6</v>
      </c>
      <c r="C1139">
        <v>22.23</v>
      </c>
      <c r="D1139">
        <v>0</v>
      </c>
      <c r="E1139" t="s">
        <v>10</v>
      </c>
      <c r="F1139" t="s">
        <v>12</v>
      </c>
      <c r="G1139">
        <v>3176.2876999999999</v>
      </c>
    </row>
    <row r="1140" spans="1:7">
      <c r="A1140">
        <v>33</v>
      </c>
      <c r="B1140" t="s">
        <v>9</v>
      </c>
      <c r="C1140">
        <v>30.25</v>
      </c>
      <c r="D1140">
        <v>0</v>
      </c>
      <c r="E1140" t="s">
        <v>10</v>
      </c>
      <c r="F1140" t="s">
        <v>11</v>
      </c>
      <c r="G1140">
        <v>3704.3544999999999</v>
      </c>
    </row>
    <row r="1141" spans="1:7">
      <c r="A1141">
        <v>19</v>
      </c>
      <c r="B1141" t="s">
        <v>6</v>
      </c>
      <c r="C1141">
        <v>32.49</v>
      </c>
      <c r="D1141">
        <v>0</v>
      </c>
      <c r="E1141" t="s">
        <v>7</v>
      </c>
      <c r="F1141" t="s">
        <v>12</v>
      </c>
      <c r="G1141">
        <v>36898.733079999998</v>
      </c>
    </row>
    <row r="1142" spans="1:7">
      <c r="A1142">
        <v>50</v>
      </c>
      <c r="B1142" t="s">
        <v>9</v>
      </c>
      <c r="C1142">
        <v>37.07</v>
      </c>
      <c r="D1142">
        <v>1</v>
      </c>
      <c r="E1142" t="s">
        <v>10</v>
      </c>
      <c r="F1142" t="s">
        <v>11</v>
      </c>
      <c r="G1142">
        <v>9048.0272999999997</v>
      </c>
    </row>
    <row r="1143" spans="1:7">
      <c r="A1143">
        <v>41</v>
      </c>
      <c r="B1143" t="s">
        <v>6</v>
      </c>
      <c r="C1143">
        <v>32.6</v>
      </c>
      <c r="D1143">
        <v>3</v>
      </c>
      <c r="E1143" t="s">
        <v>10</v>
      </c>
      <c r="F1143" t="s">
        <v>8</v>
      </c>
      <c r="G1143">
        <v>7954.5169999999998</v>
      </c>
    </row>
    <row r="1144" spans="1:7">
      <c r="A1144">
        <v>52</v>
      </c>
      <c r="B1144" t="s">
        <v>6</v>
      </c>
      <c r="C1144">
        <v>24.86</v>
      </c>
      <c r="D1144">
        <v>0</v>
      </c>
      <c r="E1144" t="s">
        <v>10</v>
      </c>
      <c r="F1144" t="s">
        <v>11</v>
      </c>
      <c r="G1144">
        <v>27117.993780000001</v>
      </c>
    </row>
    <row r="1145" spans="1:7">
      <c r="A1145">
        <v>39</v>
      </c>
      <c r="B1145" t="s">
        <v>9</v>
      </c>
      <c r="C1145">
        <v>32.340000000000003</v>
      </c>
      <c r="D1145">
        <v>2</v>
      </c>
      <c r="E1145" t="s">
        <v>10</v>
      </c>
      <c r="F1145" t="s">
        <v>11</v>
      </c>
      <c r="G1145">
        <v>6338.0756000000001</v>
      </c>
    </row>
    <row r="1146" spans="1:7">
      <c r="A1146">
        <v>50</v>
      </c>
      <c r="B1146" t="s">
        <v>9</v>
      </c>
      <c r="C1146">
        <v>32.299999999999997</v>
      </c>
      <c r="D1146">
        <v>2</v>
      </c>
      <c r="E1146" t="s">
        <v>10</v>
      </c>
      <c r="F1146" t="s">
        <v>8</v>
      </c>
      <c r="G1146">
        <v>9630.3970000000008</v>
      </c>
    </row>
    <row r="1147" spans="1:7">
      <c r="A1147">
        <v>52</v>
      </c>
      <c r="B1147" t="s">
        <v>9</v>
      </c>
      <c r="C1147">
        <v>32.774999999999999</v>
      </c>
      <c r="D1147">
        <v>3</v>
      </c>
      <c r="E1147" t="s">
        <v>10</v>
      </c>
      <c r="F1147" t="s">
        <v>12</v>
      </c>
      <c r="G1147">
        <v>11289.10925</v>
      </c>
    </row>
    <row r="1148" spans="1:7">
      <c r="A1148">
        <v>60</v>
      </c>
      <c r="B1148" t="s">
        <v>9</v>
      </c>
      <c r="C1148">
        <v>32.799999999999997</v>
      </c>
      <c r="D1148">
        <v>0</v>
      </c>
      <c r="E1148" t="s">
        <v>7</v>
      </c>
      <c r="F1148" t="s">
        <v>8</v>
      </c>
      <c r="G1148">
        <v>52590.829389999999</v>
      </c>
    </row>
    <row r="1149" spans="1:7">
      <c r="A1149">
        <v>20</v>
      </c>
      <c r="B1149" t="s">
        <v>6</v>
      </c>
      <c r="C1149">
        <v>31.92</v>
      </c>
      <c r="D1149">
        <v>0</v>
      </c>
      <c r="E1149" t="s">
        <v>10</v>
      </c>
      <c r="F1149" t="s">
        <v>12</v>
      </c>
      <c r="G1149">
        <v>2261.5688</v>
      </c>
    </row>
    <row r="1150" spans="1:7">
      <c r="A1150">
        <v>55</v>
      </c>
      <c r="B1150" t="s">
        <v>9</v>
      </c>
      <c r="C1150">
        <v>21.5</v>
      </c>
      <c r="D1150">
        <v>1</v>
      </c>
      <c r="E1150" t="s">
        <v>10</v>
      </c>
      <c r="F1150" t="s">
        <v>8</v>
      </c>
      <c r="G1150">
        <v>10791.96</v>
      </c>
    </row>
    <row r="1151" spans="1:7">
      <c r="A1151">
        <v>42</v>
      </c>
      <c r="B1151" t="s">
        <v>9</v>
      </c>
      <c r="C1151">
        <v>34.1</v>
      </c>
      <c r="D1151">
        <v>0</v>
      </c>
      <c r="E1151" t="s">
        <v>10</v>
      </c>
      <c r="F1151" t="s">
        <v>8</v>
      </c>
      <c r="G1151">
        <v>5979.7309999999998</v>
      </c>
    </row>
    <row r="1152" spans="1:7">
      <c r="A1152">
        <v>18</v>
      </c>
      <c r="B1152" t="s">
        <v>6</v>
      </c>
      <c r="C1152">
        <v>30.305</v>
      </c>
      <c r="D1152">
        <v>0</v>
      </c>
      <c r="E1152" t="s">
        <v>10</v>
      </c>
      <c r="F1152" t="s">
        <v>13</v>
      </c>
      <c r="G1152">
        <v>2203.7359499999998</v>
      </c>
    </row>
    <row r="1153" spans="1:7">
      <c r="A1153">
        <v>58</v>
      </c>
      <c r="B1153" t="s">
        <v>6</v>
      </c>
      <c r="C1153">
        <v>36.479999999999997</v>
      </c>
      <c r="D1153">
        <v>0</v>
      </c>
      <c r="E1153" t="s">
        <v>10</v>
      </c>
      <c r="F1153" t="s">
        <v>12</v>
      </c>
      <c r="G1153">
        <v>12235.8392</v>
      </c>
    </row>
    <row r="1154" spans="1:7">
      <c r="A1154">
        <v>43</v>
      </c>
      <c r="B1154" t="s">
        <v>6</v>
      </c>
      <c r="C1154">
        <v>32.56</v>
      </c>
      <c r="D1154">
        <v>3</v>
      </c>
      <c r="E1154" t="s">
        <v>7</v>
      </c>
      <c r="F1154" t="s">
        <v>11</v>
      </c>
      <c r="G1154">
        <v>40941.285400000001</v>
      </c>
    </row>
    <row r="1155" spans="1:7">
      <c r="A1155">
        <v>35</v>
      </c>
      <c r="B1155" t="s">
        <v>6</v>
      </c>
      <c r="C1155">
        <v>35.814999999999998</v>
      </c>
      <c r="D1155">
        <v>1</v>
      </c>
      <c r="E1155" t="s">
        <v>10</v>
      </c>
      <c r="F1155" t="s">
        <v>12</v>
      </c>
      <c r="G1155">
        <v>5630.4578499999998</v>
      </c>
    </row>
    <row r="1156" spans="1:7">
      <c r="A1156">
        <v>48</v>
      </c>
      <c r="B1156" t="s">
        <v>6</v>
      </c>
      <c r="C1156">
        <v>27.93</v>
      </c>
      <c r="D1156">
        <v>4</v>
      </c>
      <c r="E1156" t="s">
        <v>10</v>
      </c>
      <c r="F1156" t="s">
        <v>12</v>
      </c>
      <c r="G1156">
        <v>11015.1747</v>
      </c>
    </row>
    <row r="1157" spans="1:7">
      <c r="A1157">
        <v>36</v>
      </c>
      <c r="B1157" t="s">
        <v>6</v>
      </c>
      <c r="C1157">
        <v>22.135000000000002</v>
      </c>
      <c r="D1157">
        <v>3</v>
      </c>
      <c r="E1157" t="s">
        <v>10</v>
      </c>
      <c r="F1157" t="s">
        <v>13</v>
      </c>
      <c r="G1157">
        <v>7228.2156500000001</v>
      </c>
    </row>
    <row r="1158" spans="1:7">
      <c r="A1158">
        <v>19</v>
      </c>
      <c r="B1158" t="s">
        <v>9</v>
      </c>
      <c r="C1158">
        <v>44.88</v>
      </c>
      <c r="D1158">
        <v>0</v>
      </c>
      <c r="E1158" t="s">
        <v>7</v>
      </c>
      <c r="F1158" t="s">
        <v>11</v>
      </c>
      <c r="G1158">
        <v>39722.746200000001</v>
      </c>
    </row>
    <row r="1159" spans="1:7">
      <c r="A1159">
        <v>23</v>
      </c>
      <c r="B1159" t="s">
        <v>6</v>
      </c>
      <c r="C1159">
        <v>23.18</v>
      </c>
      <c r="D1159">
        <v>2</v>
      </c>
      <c r="E1159" t="s">
        <v>10</v>
      </c>
      <c r="F1159" t="s">
        <v>12</v>
      </c>
      <c r="G1159">
        <v>14426.073850000001</v>
      </c>
    </row>
    <row r="1160" spans="1:7">
      <c r="A1160">
        <v>20</v>
      </c>
      <c r="B1160" t="s">
        <v>6</v>
      </c>
      <c r="C1160">
        <v>30.59</v>
      </c>
      <c r="D1160">
        <v>0</v>
      </c>
      <c r="E1160" t="s">
        <v>10</v>
      </c>
      <c r="F1160" t="s">
        <v>13</v>
      </c>
      <c r="G1160">
        <v>2459.7201</v>
      </c>
    </row>
    <row r="1161" spans="1:7">
      <c r="A1161">
        <v>32</v>
      </c>
      <c r="B1161" t="s">
        <v>6</v>
      </c>
      <c r="C1161">
        <v>41.1</v>
      </c>
      <c r="D1161">
        <v>0</v>
      </c>
      <c r="E1161" t="s">
        <v>10</v>
      </c>
      <c r="F1161" t="s">
        <v>8</v>
      </c>
      <c r="G1161">
        <v>3989.8409999999999</v>
      </c>
    </row>
    <row r="1162" spans="1:7">
      <c r="A1162">
        <v>43</v>
      </c>
      <c r="B1162" t="s">
        <v>6</v>
      </c>
      <c r="C1162">
        <v>34.58</v>
      </c>
      <c r="D1162">
        <v>1</v>
      </c>
      <c r="E1162" t="s">
        <v>10</v>
      </c>
      <c r="F1162" t="s">
        <v>12</v>
      </c>
      <c r="G1162">
        <v>7727.2532000000001</v>
      </c>
    </row>
    <row r="1163" spans="1:7">
      <c r="A1163">
        <v>34</v>
      </c>
      <c r="B1163" t="s">
        <v>9</v>
      </c>
      <c r="C1163">
        <v>42.13</v>
      </c>
      <c r="D1163">
        <v>2</v>
      </c>
      <c r="E1163" t="s">
        <v>10</v>
      </c>
      <c r="F1163" t="s">
        <v>11</v>
      </c>
      <c r="G1163">
        <v>5124.1886999999997</v>
      </c>
    </row>
    <row r="1164" spans="1:7">
      <c r="A1164">
        <v>30</v>
      </c>
      <c r="B1164" t="s">
        <v>9</v>
      </c>
      <c r="C1164">
        <v>38.83</v>
      </c>
      <c r="D1164">
        <v>1</v>
      </c>
      <c r="E1164" t="s">
        <v>10</v>
      </c>
      <c r="F1164" t="s">
        <v>11</v>
      </c>
      <c r="G1164">
        <v>18963.171920000001</v>
      </c>
    </row>
    <row r="1165" spans="1:7">
      <c r="A1165">
        <v>18</v>
      </c>
      <c r="B1165" t="s">
        <v>6</v>
      </c>
      <c r="C1165">
        <v>28.215</v>
      </c>
      <c r="D1165">
        <v>0</v>
      </c>
      <c r="E1165" t="s">
        <v>10</v>
      </c>
      <c r="F1165" t="s">
        <v>13</v>
      </c>
      <c r="G1165">
        <v>2200.8308499999998</v>
      </c>
    </row>
    <row r="1166" spans="1:7">
      <c r="A1166">
        <v>41</v>
      </c>
      <c r="B1166" t="s">
        <v>6</v>
      </c>
      <c r="C1166">
        <v>28.31</v>
      </c>
      <c r="D1166">
        <v>1</v>
      </c>
      <c r="E1166" t="s">
        <v>10</v>
      </c>
      <c r="F1166" t="s">
        <v>12</v>
      </c>
      <c r="G1166">
        <v>7153.5538999999999</v>
      </c>
    </row>
    <row r="1167" spans="1:7">
      <c r="A1167">
        <v>35</v>
      </c>
      <c r="B1167" t="s">
        <v>6</v>
      </c>
      <c r="C1167">
        <v>26.125</v>
      </c>
      <c r="D1167">
        <v>0</v>
      </c>
      <c r="E1167" t="s">
        <v>10</v>
      </c>
      <c r="F1167" t="s">
        <v>13</v>
      </c>
      <c r="G1167">
        <v>5227.9887500000004</v>
      </c>
    </row>
    <row r="1168" spans="1:7">
      <c r="A1168">
        <v>57</v>
      </c>
      <c r="B1168" t="s">
        <v>9</v>
      </c>
      <c r="C1168">
        <v>40.369999999999997</v>
      </c>
      <c r="D1168">
        <v>0</v>
      </c>
      <c r="E1168" t="s">
        <v>10</v>
      </c>
      <c r="F1168" t="s">
        <v>11</v>
      </c>
      <c r="G1168">
        <v>10982.5013</v>
      </c>
    </row>
    <row r="1169" spans="1:7">
      <c r="A1169">
        <v>29</v>
      </c>
      <c r="B1169" t="s">
        <v>6</v>
      </c>
      <c r="C1169">
        <v>24.6</v>
      </c>
      <c r="D1169">
        <v>2</v>
      </c>
      <c r="E1169" t="s">
        <v>10</v>
      </c>
      <c r="F1169" t="s">
        <v>8</v>
      </c>
      <c r="G1169">
        <v>4529.4769999999999</v>
      </c>
    </row>
    <row r="1170" spans="1:7">
      <c r="A1170">
        <v>32</v>
      </c>
      <c r="B1170" t="s">
        <v>9</v>
      </c>
      <c r="C1170">
        <v>35.200000000000003</v>
      </c>
      <c r="D1170">
        <v>2</v>
      </c>
      <c r="E1170" t="s">
        <v>10</v>
      </c>
      <c r="F1170" t="s">
        <v>8</v>
      </c>
      <c r="G1170">
        <v>4670.6400000000003</v>
      </c>
    </row>
    <row r="1171" spans="1:7">
      <c r="A1171">
        <v>37</v>
      </c>
      <c r="B1171" t="s">
        <v>6</v>
      </c>
      <c r="C1171">
        <v>34.104999999999997</v>
      </c>
      <c r="D1171">
        <v>1</v>
      </c>
      <c r="E1171" t="s">
        <v>10</v>
      </c>
      <c r="F1171" t="s">
        <v>12</v>
      </c>
      <c r="G1171">
        <v>6112.3529500000004</v>
      </c>
    </row>
    <row r="1172" spans="1:7">
      <c r="A1172">
        <v>18</v>
      </c>
      <c r="B1172" t="s">
        <v>9</v>
      </c>
      <c r="C1172">
        <v>27.36</v>
      </c>
      <c r="D1172">
        <v>1</v>
      </c>
      <c r="E1172" t="s">
        <v>7</v>
      </c>
      <c r="F1172" t="s">
        <v>13</v>
      </c>
      <c r="G1172">
        <v>17178.682400000002</v>
      </c>
    </row>
    <row r="1173" spans="1:7">
      <c r="A1173">
        <v>43</v>
      </c>
      <c r="B1173" t="s">
        <v>6</v>
      </c>
      <c r="C1173">
        <v>26.7</v>
      </c>
      <c r="D1173">
        <v>2</v>
      </c>
      <c r="E1173" t="s">
        <v>7</v>
      </c>
      <c r="F1173" t="s">
        <v>8</v>
      </c>
      <c r="G1173">
        <v>22478.6</v>
      </c>
    </row>
    <row r="1174" spans="1:7">
      <c r="A1174">
        <v>56</v>
      </c>
      <c r="B1174" t="s">
        <v>6</v>
      </c>
      <c r="C1174">
        <v>41.91</v>
      </c>
      <c r="D1174">
        <v>0</v>
      </c>
      <c r="E1174" t="s">
        <v>10</v>
      </c>
      <c r="F1174" t="s">
        <v>11</v>
      </c>
      <c r="G1174">
        <v>11093.6229</v>
      </c>
    </row>
    <row r="1175" spans="1:7">
      <c r="A1175">
        <v>38</v>
      </c>
      <c r="B1175" t="s">
        <v>9</v>
      </c>
      <c r="C1175">
        <v>29.26</v>
      </c>
      <c r="D1175">
        <v>2</v>
      </c>
      <c r="E1175" t="s">
        <v>10</v>
      </c>
      <c r="F1175" t="s">
        <v>12</v>
      </c>
      <c r="G1175">
        <v>6457.8433999999997</v>
      </c>
    </row>
    <row r="1176" spans="1:7">
      <c r="A1176">
        <v>29</v>
      </c>
      <c r="B1176" t="s">
        <v>9</v>
      </c>
      <c r="C1176">
        <v>32.11</v>
      </c>
      <c r="D1176">
        <v>2</v>
      </c>
      <c r="E1176" t="s">
        <v>10</v>
      </c>
      <c r="F1176" t="s">
        <v>12</v>
      </c>
      <c r="G1176">
        <v>4433.9159</v>
      </c>
    </row>
    <row r="1177" spans="1:7">
      <c r="A1177">
        <v>22</v>
      </c>
      <c r="B1177" t="s">
        <v>6</v>
      </c>
      <c r="C1177">
        <v>27.1</v>
      </c>
      <c r="D1177">
        <v>0</v>
      </c>
      <c r="E1177" t="s">
        <v>10</v>
      </c>
      <c r="F1177" t="s">
        <v>8</v>
      </c>
      <c r="G1177">
        <v>2154.3609999999999</v>
      </c>
    </row>
    <row r="1178" spans="1:7">
      <c r="A1178">
        <v>52</v>
      </c>
      <c r="B1178" t="s">
        <v>6</v>
      </c>
      <c r="C1178">
        <v>24.13</v>
      </c>
      <c r="D1178">
        <v>1</v>
      </c>
      <c r="E1178" t="s">
        <v>7</v>
      </c>
      <c r="F1178" t="s">
        <v>12</v>
      </c>
      <c r="G1178">
        <v>23887.662700000001</v>
      </c>
    </row>
    <row r="1179" spans="1:7">
      <c r="A1179">
        <v>40</v>
      </c>
      <c r="B1179" t="s">
        <v>6</v>
      </c>
      <c r="C1179">
        <v>27.4</v>
      </c>
      <c r="D1179">
        <v>1</v>
      </c>
      <c r="E1179" t="s">
        <v>10</v>
      </c>
      <c r="F1179" t="s">
        <v>8</v>
      </c>
      <c r="G1179">
        <v>6496.8860000000004</v>
      </c>
    </row>
    <row r="1180" spans="1:7">
      <c r="A1180">
        <v>23</v>
      </c>
      <c r="B1180" t="s">
        <v>6</v>
      </c>
      <c r="C1180">
        <v>34.865000000000002</v>
      </c>
      <c r="D1180">
        <v>0</v>
      </c>
      <c r="E1180" t="s">
        <v>10</v>
      </c>
      <c r="F1180" t="s">
        <v>13</v>
      </c>
      <c r="G1180">
        <v>2899.4893499999998</v>
      </c>
    </row>
    <row r="1181" spans="1:7">
      <c r="A1181">
        <v>31</v>
      </c>
      <c r="B1181" t="s">
        <v>9</v>
      </c>
      <c r="C1181">
        <v>29.81</v>
      </c>
      <c r="D1181">
        <v>0</v>
      </c>
      <c r="E1181" t="s">
        <v>7</v>
      </c>
      <c r="F1181" t="s">
        <v>11</v>
      </c>
      <c r="G1181">
        <v>19350.368900000001</v>
      </c>
    </row>
    <row r="1182" spans="1:7">
      <c r="A1182">
        <v>42</v>
      </c>
      <c r="B1182" t="s">
        <v>6</v>
      </c>
      <c r="C1182">
        <v>41.325000000000003</v>
      </c>
      <c r="D1182">
        <v>1</v>
      </c>
      <c r="E1182" t="s">
        <v>10</v>
      </c>
      <c r="F1182" t="s">
        <v>13</v>
      </c>
      <c r="G1182">
        <v>7650.7737500000003</v>
      </c>
    </row>
    <row r="1183" spans="1:7">
      <c r="A1183">
        <v>24</v>
      </c>
      <c r="B1183" t="s">
        <v>6</v>
      </c>
      <c r="C1183">
        <v>29.925000000000001</v>
      </c>
      <c r="D1183">
        <v>0</v>
      </c>
      <c r="E1183" t="s">
        <v>10</v>
      </c>
      <c r="F1183" t="s">
        <v>12</v>
      </c>
      <c r="G1183">
        <v>2850.6837500000001</v>
      </c>
    </row>
    <row r="1184" spans="1:7">
      <c r="A1184">
        <v>25</v>
      </c>
      <c r="B1184" t="s">
        <v>6</v>
      </c>
      <c r="C1184">
        <v>30.3</v>
      </c>
      <c r="D1184">
        <v>0</v>
      </c>
      <c r="E1184" t="s">
        <v>10</v>
      </c>
      <c r="F1184" t="s">
        <v>8</v>
      </c>
      <c r="G1184">
        <v>2632.9920000000002</v>
      </c>
    </row>
    <row r="1185" spans="1:7">
      <c r="A1185">
        <v>48</v>
      </c>
      <c r="B1185" t="s">
        <v>6</v>
      </c>
      <c r="C1185">
        <v>27.36</v>
      </c>
      <c r="D1185">
        <v>1</v>
      </c>
      <c r="E1185" t="s">
        <v>10</v>
      </c>
      <c r="F1185" t="s">
        <v>13</v>
      </c>
      <c r="G1185">
        <v>9447.3824000000004</v>
      </c>
    </row>
    <row r="1186" spans="1:7">
      <c r="A1186">
        <v>23</v>
      </c>
      <c r="B1186" t="s">
        <v>6</v>
      </c>
      <c r="C1186">
        <v>28.49</v>
      </c>
      <c r="D1186">
        <v>1</v>
      </c>
      <c r="E1186" t="s">
        <v>7</v>
      </c>
      <c r="F1186" t="s">
        <v>11</v>
      </c>
      <c r="G1186">
        <v>18328.238099999999</v>
      </c>
    </row>
    <row r="1187" spans="1:7">
      <c r="A1187">
        <v>45</v>
      </c>
      <c r="B1187" t="s">
        <v>9</v>
      </c>
      <c r="C1187">
        <v>23.56</v>
      </c>
      <c r="D1187">
        <v>2</v>
      </c>
      <c r="E1187" t="s">
        <v>10</v>
      </c>
      <c r="F1187" t="s">
        <v>13</v>
      </c>
      <c r="G1187">
        <v>8603.8233999999993</v>
      </c>
    </row>
    <row r="1188" spans="1:7">
      <c r="A1188">
        <v>20</v>
      </c>
      <c r="B1188" t="s">
        <v>9</v>
      </c>
      <c r="C1188">
        <v>35.625</v>
      </c>
      <c r="D1188">
        <v>3</v>
      </c>
      <c r="E1188" t="s">
        <v>7</v>
      </c>
      <c r="F1188" t="s">
        <v>12</v>
      </c>
      <c r="G1188">
        <v>37465.34375</v>
      </c>
    </row>
    <row r="1189" spans="1:7">
      <c r="A1189">
        <v>62</v>
      </c>
      <c r="B1189" t="s">
        <v>6</v>
      </c>
      <c r="C1189">
        <v>32.68</v>
      </c>
      <c r="D1189">
        <v>0</v>
      </c>
      <c r="E1189" t="s">
        <v>10</v>
      </c>
      <c r="F1189" t="s">
        <v>12</v>
      </c>
      <c r="G1189">
        <v>13844.797200000001</v>
      </c>
    </row>
    <row r="1190" spans="1:7">
      <c r="A1190">
        <v>43</v>
      </c>
      <c r="B1190" t="s">
        <v>6</v>
      </c>
      <c r="C1190">
        <v>25.27</v>
      </c>
      <c r="D1190">
        <v>1</v>
      </c>
      <c r="E1190" t="s">
        <v>7</v>
      </c>
      <c r="F1190" t="s">
        <v>13</v>
      </c>
      <c r="G1190">
        <v>21771.3423</v>
      </c>
    </row>
    <row r="1191" spans="1:7">
      <c r="A1191">
        <v>23</v>
      </c>
      <c r="B1191" t="s">
        <v>6</v>
      </c>
      <c r="C1191">
        <v>28</v>
      </c>
      <c r="D1191">
        <v>0</v>
      </c>
      <c r="E1191" t="s">
        <v>10</v>
      </c>
      <c r="F1191" t="s">
        <v>8</v>
      </c>
      <c r="G1191">
        <v>13126.677449999999</v>
      </c>
    </row>
    <row r="1192" spans="1:7">
      <c r="A1192">
        <v>31</v>
      </c>
      <c r="B1192" t="s">
        <v>6</v>
      </c>
      <c r="C1192">
        <v>32.774999999999999</v>
      </c>
      <c r="D1192">
        <v>2</v>
      </c>
      <c r="E1192" t="s">
        <v>10</v>
      </c>
      <c r="F1192" t="s">
        <v>12</v>
      </c>
      <c r="G1192">
        <v>5327.4002499999997</v>
      </c>
    </row>
    <row r="1193" spans="1:7">
      <c r="A1193">
        <v>41</v>
      </c>
      <c r="B1193" t="s">
        <v>6</v>
      </c>
      <c r="C1193">
        <v>21.754999999999999</v>
      </c>
      <c r="D1193">
        <v>1</v>
      </c>
      <c r="E1193" t="s">
        <v>10</v>
      </c>
      <c r="F1193" t="s">
        <v>13</v>
      </c>
      <c r="G1193">
        <v>13725.47184</v>
      </c>
    </row>
    <row r="1194" spans="1:7">
      <c r="A1194">
        <v>58</v>
      </c>
      <c r="B1194" t="s">
        <v>6</v>
      </c>
      <c r="C1194">
        <v>32.395000000000003</v>
      </c>
      <c r="D1194">
        <v>1</v>
      </c>
      <c r="E1194" t="s">
        <v>10</v>
      </c>
      <c r="F1194" t="s">
        <v>13</v>
      </c>
      <c r="G1194">
        <v>13019.161050000001</v>
      </c>
    </row>
    <row r="1195" spans="1:7">
      <c r="A1195">
        <v>48</v>
      </c>
      <c r="B1195" t="s">
        <v>6</v>
      </c>
      <c r="C1195">
        <v>36.575000000000003</v>
      </c>
      <c r="D1195">
        <v>0</v>
      </c>
      <c r="E1195" t="s">
        <v>10</v>
      </c>
      <c r="F1195" t="s">
        <v>12</v>
      </c>
      <c r="G1195">
        <v>8671.1912499999999</v>
      </c>
    </row>
    <row r="1196" spans="1:7">
      <c r="A1196">
        <v>31</v>
      </c>
      <c r="B1196" t="s">
        <v>6</v>
      </c>
      <c r="C1196">
        <v>21.754999999999999</v>
      </c>
      <c r="D1196">
        <v>0</v>
      </c>
      <c r="E1196" t="s">
        <v>10</v>
      </c>
      <c r="F1196" t="s">
        <v>12</v>
      </c>
      <c r="G1196">
        <v>4134.0824499999999</v>
      </c>
    </row>
    <row r="1197" spans="1:7">
      <c r="A1197">
        <v>19</v>
      </c>
      <c r="B1197" t="s">
        <v>6</v>
      </c>
      <c r="C1197">
        <v>27.93</v>
      </c>
      <c r="D1197">
        <v>3</v>
      </c>
      <c r="E1197" t="s">
        <v>10</v>
      </c>
      <c r="F1197" t="s">
        <v>12</v>
      </c>
      <c r="G1197">
        <v>18838.703659999999</v>
      </c>
    </row>
    <row r="1198" spans="1:7">
      <c r="A1198">
        <v>19</v>
      </c>
      <c r="B1198" t="s">
        <v>6</v>
      </c>
      <c r="C1198">
        <v>30.02</v>
      </c>
      <c r="D1198">
        <v>0</v>
      </c>
      <c r="E1198" t="s">
        <v>7</v>
      </c>
      <c r="F1198" t="s">
        <v>12</v>
      </c>
      <c r="G1198">
        <v>33307.550799999997</v>
      </c>
    </row>
    <row r="1199" spans="1:7">
      <c r="A1199">
        <v>41</v>
      </c>
      <c r="B1199" t="s">
        <v>9</v>
      </c>
      <c r="C1199">
        <v>33.549999999999997</v>
      </c>
      <c r="D1199">
        <v>0</v>
      </c>
      <c r="E1199" t="s">
        <v>10</v>
      </c>
      <c r="F1199" t="s">
        <v>11</v>
      </c>
      <c r="G1199">
        <v>5699.8374999999996</v>
      </c>
    </row>
    <row r="1200" spans="1:7">
      <c r="A1200">
        <v>40</v>
      </c>
      <c r="B1200" t="s">
        <v>9</v>
      </c>
      <c r="C1200">
        <v>29.355</v>
      </c>
      <c r="D1200">
        <v>1</v>
      </c>
      <c r="E1200" t="s">
        <v>10</v>
      </c>
      <c r="F1200" t="s">
        <v>12</v>
      </c>
      <c r="G1200">
        <v>6393.6034499999996</v>
      </c>
    </row>
    <row r="1201" spans="1:7">
      <c r="A1201">
        <v>31</v>
      </c>
      <c r="B1201" t="s">
        <v>6</v>
      </c>
      <c r="C1201">
        <v>25.8</v>
      </c>
      <c r="D1201">
        <v>2</v>
      </c>
      <c r="E1201" t="s">
        <v>10</v>
      </c>
      <c r="F1201" t="s">
        <v>8</v>
      </c>
      <c r="G1201">
        <v>4934.7049999999999</v>
      </c>
    </row>
    <row r="1202" spans="1:7">
      <c r="A1202">
        <v>37</v>
      </c>
      <c r="B1202" t="s">
        <v>9</v>
      </c>
      <c r="C1202">
        <v>24.32</v>
      </c>
      <c r="D1202">
        <v>2</v>
      </c>
      <c r="E1202" t="s">
        <v>10</v>
      </c>
      <c r="F1202" t="s">
        <v>12</v>
      </c>
      <c r="G1202">
        <v>6198.7518</v>
      </c>
    </row>
    <row r="1203" spans="1:7">
      <c r="A1203">
        <v>46</v>
      </c>
      <c r="B1203" t="s">
        <v>9</v>
      </c>
      <c r="C1203">
        <v>40.375</v>
      </c>
      <c r="D1203">
        <v>2</v>
      </c>
      <c r="E1203" t="s">
        <v>10</v>
      </c>
      <c r="F1203" t="s">
        <v>12</v>
      </c>
      <c r="G1203">
        <v>8733.2292500000003</v>
      </c>
    </row>
    <row r="1204" spans="1:7">
      <c r="A1204">
        <v>22</v>
      </c>
      <c r="B1204" t="s">
        <v>9</v>
      </c>
      <c r="C1204">
        <v>32.11</v>
      </c>
      <c r="D1204">
        <v>0</v>
      </c>
      <c r="E1204" t="s">
        <v>10</v>
      </c>
      <c r="F1204" t="s">
        <v>12</v>
      </c>
      <c r="G1204">
        <v>2055.3249000000001</v>
      </c>
    </row>
    <row r="1205" spans="1:7">
      <c r="A1205">
        <v>51</v>
      </c>
      <c r="B1205" t="s">
        <v>9</v>
      </c>
      <c r="C1205">
        <v>32.299999999999997</v>
      </c>
      <c r="D1205">
        <v>1</v>
      </c>
      <c r="E1205" t="s">
        <v>10</v>
      </c>
      <c r="F1205" t="s">
        <v>13</v>
      </c>
      <c r="G1205">
        <v>9964.06</v>
      </c>
    </row>
    <row r="1206" spans="1:7">
      <c r="A1206">
        <v>18</v>
      </c>
      <c r="B1206" t="s">
        <v>6</v>
      </c>
      <c r="C1206">
        <v>27.28</v>
      </c>
      <c r="D1206">
        <v>3</v>
      </c>
      <c r="E1206" t="s">
        <v>7</v>
      </c>
      <c r="F1206" t="s">
        <v>11</v>
      </c>
      <c r="G1206">
        <v>18223.4512</v>
      </c>
    </row>
    <row r="1207" spans="1:7">
      <c r="A1207">
        <v>35</v>
      </c>
      <c r="B1207" t="s">
        <v>9</v>
      </c>
      <c r="C1207">
        <v>17.86</v>
      </c>
      <c r="D1207">
        <v>1</v>
      </c>
      <c r="E1207" t="s">
        <v>10</v>
      </c>
      <c r="F1207" t="s">
        <v>12</v>
      </c>
      <c r="G1207">
        <v>5116.5003999999999</v>
      </c>
    </row>
    <row r="1208" spans="1:7">
      <c r="A1208">
        <v>59</v>
      </c>
      <c r="B1208" t="s">
        <v>6</v>
      </c>
      <c r="C1208">
        <v>34.799999999999997</v>
      </c>
      <c r="D1208">
        <v>2</v>
      </c>
      <c r="E1208" t="s">
        <v>10</v>
      </c>
      <c r="F1208" t="s">
        <v>8</v>
      </c>
      <c r="G1208">
        <v>36910.608030000003</v>
      </c>
    </row>
    <row r="1209" spans="1:7">
      <c r="A1209">
        <v>36</v>
      </c>
      <c r="B1209" t="s">
        <v>9</v>
      </c>
      <c r="C1209">
        <v>33.4</v>
      </c>
      <c r="D1209">
        <v>2</v>
      </c>
      <c r="E1209" t="s">
        <v>7</v>
      </c>
      <c r="F1209" t="s">
        <v>8</v>
      </c>
      <c r="G1209">
        <v>38415.474000000002</v>
      </c>
    </row>
    <row r="1210" spans="1:7">
      <c r="A1210">
        <v>37</v>
      </c>
      <c r="B1210" t="s">
        <v>6</v>
      </c>
      <c r="C1210">
        <v>25.555</v>
      </c>
      <c r="D1210">
        <v>1</v>
      </c>
      <c r="E1210" t="s">
        <v>7</v>
      </c>
      <c r="F1210" t="s">
        <v>13</v>
      </c>
      <c r="G1210">
        <v>20296.863450000001</v>
      </c>
    </row>
    <row r="1211" spans="1:7">
      <c r="A1211">
        <v>59</v>
      </c>
      <c r="B1211" t="s">
        <v>9</v>
      </c>
      <c r="C1211">
        <v>37.1</v>
      </c>
      <c r="D1211">
        <v>1</v>
      </c>
      <c r="E1211" t="s">
        <v>10</v>
      </c>
      <c r="F1211" t="s">
        <v>8</v>
      </c>
      <c r="G1211">
        <v>12347.172</v>
      </c>
    </row>
    <row r="1212" spans="1:7">
      <c r="A1212">
        <v>36</v>
      </c>
      <c r="B1212" t="s">
        <v>9</v>
      </c>
      <c r="C1212">
        <v>30.875</v>
      </c>
      <c r="D1212">
        <v>1</v>
      </c>
      <c r="E1212" t="s">
        <v>10</v>
      </c>
      <c r="F1212" t="s">
        <v>12</v>
      </c>
      <c r="G1212">
        <v>5373.3642499999996</v>
      </c>
    </row>
    <row r="1213" spans="1:7">
      <c r="A1213">
        <v>39</v>
      </c>
      <c r="B1213" t="s">
        <v>9</v>
      </c>
      <c r="C1213">
        <v>34.1</v>
      </c>
      <c r="D1213">
        <v>2</v>
      </c>
      <c r="E1213" t="s">
        <v>10</v>
      </c>
      <c r="F1213" t="s">
        <v>11</v>
      </c>
      <c r="G1213">
        <v>23563.016179999999</v>
      </c>
    </row>
    <row r="1214" spans="1:7">
      <c r="A1214">
        <v>18</v>
      </c>
      <c r="B1214" t="s">
        <v>9</v>
      </c>
      <c r="C1214">
        <v>21.47</v>
      </c>
      <c r="D1214">
        <v>0</v>
      </c>
      <c r="E1214" t="s">
        <v>10</v>
      </c>
      <c r="F1214" t="s">
        <v>13</v>
      </c>
      <c r="G1214">
        <v>1702.4553000000001</v>
      </c>
    </row>
    <row r="1215" spans="1:7">
      <c r="A1215">
        <v>52</v>
      </c>
      <c r="B1215" t="s">
        <v>6</v>
      </c>
      <c r="C1215">
        <v>33.299999999999997</v>
      </c>
      <c r="D1215">
        <v>2</v>
      </c>
      <c r="E1215" t="s">
        <v>10</v>
      </c>
      <c r="F1215" t="s">
        <v>8</v>
      </c>
      <c r="G1215">
        <v>10806.839</v>
      </c>
    </row>
    <row r="1216" spans="1:7">
      <c r="A1216">
        <v>27</v>
      </c>
      <c r="B1216" t="s">
        <v>6</v>
      </c>
      <c r="C1216">
        <v>31.254999999999999</v>
      </c>
      <c r="D1216">
        <v>1</v>
      </c>
      <c r="E1216" t="s">
        <v>10</v>
      </c>
      <c r="F1216" t="s">
        <v>12</v>
      </c>
      <c r="G1216">
        <v>3956.0714499999999</v>
      </c>
    </row>
    <row r="1217" spans="1:7">
      <c r="A1217">
        <v>18</v>
      </c>
      <c r="B1217" t="s">
        <v>9</v>
      </c>
      <c r="C1217">
        <v>39.14</v>
      </c>
      <c r="D1217">
        <v>0</v>
      </c>
      <c r="E1217" t="s">
        <v>10</v>
      </c>
      <c r="F1217" t="s">
        <v>13</v>
      </c>
      <c r="G1217">
        <v>12890.057650000001</v>
      </c>
    </row>
    <row r="1218" spans="1:7">
      <c r="A1218">
        <v>40</v>
      </c>
      <c r="B1218" t="s">
        <v>9</v>
      </c>
      <c r="C1218">
        <v>25.08</v>
      </c>
      <c r="D1218">
        <v>0</v>
      </c>
      <c r="E1218" t="s">
        <v>10</v>
      </c>
      <c r="F1218" t="s">
        <v>11</v>
      </c>
      <c r="G1218">
        <v>5415.6611999999996</v>
      </c>
    </row>
    <row r="1219" spans="1:7">
      <c r="A1219">
        <v>29</v>
      </c>
      <c r="B1219" t="s">
        <v>9</v>
      </c>
      <c r="C1219">
        <v>37.29</v>
      </c>
      <c r="D1219">
        <v>2</v>
      </c>
      <c r="E1219" t="s">
        <v>10</v>
      </c>
      <c r="F1219" t="s">
        <v>11</v>
      </c>
      <c r="G1219">
        <v>4058.1161000000002</v>
      </c>
    </row>
    <row r="1220" spans="1:7">
      <c r="A1220">
        <v>46</v>
      </c>
      <c r="B1220" t="s">
        <v>6</v>
      </c>
      <c r="C1220">
        <v>34.6</v>
      </c>
      <c r="D1220">
        <v>1</v>
      </c>
      <c r="E1220" t="s">
        <v>7</v>
      </c>
      <c r="F1220" t="s">
        <v>8</v>
      </c>
      <c r="G1220">
        <v>41661.601999999999</v>
      </c>
    </row>
    <row r="1221" spans="1:7">
      <c r="A1221">
        <v>38</v>
      </c>
      <c r="B1221" t="s">
        <v>6</v>
      </c>
      <c r="C1221">
        <v>30.21</v>
      </c>
      <c r="D1221">
        <v>3</v>
      </c>
      <c r="E1221" t="s">
        <v>10</v>
      </c>
      <c r="F1221" t="s">
        <v>12</v>
      </c>
      <c r="G1221">
        <v>7537.1638999999996</v>
      </c>
    </row>
    <row r="1222" spans="1:7">
      <c r="A1222">
        <v>30</v>
      </c>
      <c r="B1222" t="s">
        <v>6</v>
      </c>
      <c r="C1222">
        <v>21.945</v>
      </c>
      <c r="D1222">
        <v>1</v>
      </c>
      <c r="E1222" t="s">
        <v>10</v>
      </c>
      <c r="F1222" t="s">
        <v>13</v>
      </c>
      <c r="G1222">
        <v>4718.2035500000002</v>
      </c>
    </row>
    <row r="1223" spans="1:7">
      <c r="A1223">
        <v>40</v>
      </c>
      <c r="B1223" t="s">
        <v>9</v>
      </c>
      <c r="C1223">
        <v>24.97</v>
      </c>
      <c r="D1223">
        <v>2</v>
      </c>
      <c r="E1223" t="s">
        <v>10</v>
      </c>
      <c r="F1223" t="s">
        <v>11</v>
      </c>
      <c r="G1223">
        <v>6593.5083000000004</v>
      </c>
    </row>
    <row r="1224" spans="1:7">
      <c r="A1224">
        <v>50</v>
      </c>
      <c r="B1224" t="s">
        <v>9</v>
      </c>
      <c r="C1224">
        <v>25.3</v>
      </c>
      <c r="D1224">
        <v>0</v>
      </c>
      <c r="E1224" t="s">
        <v>10</v>
      </c>
      <c r="F1224" t="s">
        <v>11</v>
      </c>
      <c r="G1224">
        <v>8442.6669999999995</v>
      </c>
    </row>
    <row r="1225" spans="1:7">
      <c r="A1225">
        <v>20</v>
      </c>
      <c r="B1225" t="s">
        <v>6</v>
      </c>
      <c r="C1225">
        <v>24.42</v>
      </c>
      <c r="D1225">
        <v>0</v>
      </c>
      <c r="E1225" t="s">
        <v>7</v>
      </c>
      <c r="F1225" t="s">
        <v>11</v>
      </c>
      <c r="G1225">
        <v>26125.674770000001</v>
      </c>
    </row>
    <row r="1226" spans="1:7">
      <c r="A1226">
        <v>41</v>
      </c>
      <c r="B1226" t="s">
        <v>9</v>
      </c>
      <c r="C1226">
        <v>23.94</v>
      </c>
      <c r="D1226">
        <v>1</v>
      </c>
      <c r="E1226" t="s">
        <v>10</v>
      </c>
      <c r="F1226" t="s">
        <v>13</v>
      </c>
      <c r="G1226">
        <v>6858.4795999999997</v>
      </c>
    </row>
    <row r="1227" spans="1:7">
      <c r="A1227">
        <v>33</v>
      </c>
      <c r="B1227" t="s">
        <v>6</v>
      </c>
      <c r="C1227">
        <v>39.82</v>
      </c>
      <c r="D1227">
        <v>1</v>
      </c>
      <c r="E1227" t="s">
        <v>10</v>
      </c>
      <c r="F1227" t="s">
        <v>11</v>
      </c>
      <c r="G1227">
        <v>4795.6567999999997</v>
      </c>
    </row>
    <row r="1228" spans="1:7">
      <c r="A1228">
        <v>38</v>
      </c>
      <c r="B1228" t="s">
        <v>9</v>
      </c>
      <c r="C1228">
        <v>16.815000000000001</v>
      </c>
      <c r="D1228">
        <v>2</v>
      </c>
      <c r="E1228" t="s">
        <v>10</v>
      </c>
      <c r="F1228" t="s">
        <v>13</v>
      </c>
      <c r="G1228">
        <v>6640.5448500000002</v>
      </c>
    </row>
    <row r="1229" spans="1:7">
      <c r="A1229">
        <v>42</v>
      </c>
      <c r="B1229" t="s">
        <v>9</v>
      </c>
      <c r="C1229">
        <v>37.18</v>
      </c>
      <c r="D1229">
        <v>2</v>
      </c>
      <c r="E1229" t="s">
        <v>10</v>
      </c>
      <c r="F1229" t="s">
        <v>11</v>
      </c>
      <c r="G1229">
        <v>7162.0122000000001</v>
      </c>
    </row>
    <row r="1230" spans="1:7">
      <c r="A1230">
        <v>56</v>
      </c>
      <c r="B1230" t="s">
        <v>9</v>
      </c>
      <c r="C1230">
        <v>34.43</v>
      </c>
      <c r="D1230">
        <v>0</v>
      </c>
      <c r="E1230" t="s">
        <v>10</v>
      </c>
      <c r="F1230" t="s">
        <v>11</v>
      </c>
      <c r="G1230">
        <v>10594.225700000001</v>
      </c>
    </row>
    <row r="1231" spans="1:7">
      <c r="A1231">
        <v>58</v>
      </c>
      <c r="B1231" t="s">
        <v>9</v>
      </c>
      <c r="C1231">
        <v>30.305</v>
      </c>
      <c r="D1231">
        <v>0</v>
      </c>
      <c r="E1231" t="s">
        <v>10</v>
      </c>
      <c r="F1231" t="s">
        <v>13</v>
      </c>
      <c r="G1231">
        <v>11938.255950000001</v>
      </c>
    </row>
    <row r="1232" spans="1:7">
      <c r="A1232">
        <v>52</v>
      </c>
      <c r="B1232" t="s">
        <v>9</v>
      </c>
      <c r="C1232">
        <v>34.484999999999999</v>
      </c>
      <c r="D1232">
        <v>3</v>
      </c>
      <c r="E1232" t="s">
        <v>7</v>
      </c>
      <c r="F1232" t="s">
        <v>12</v>
      </c>
      <c r="G1232">
        <v>60021.398970000002</v>
      </c>
    </row>
    <row r="1233" spans="1:7">
      <c r="A1233">
        <v>20</v>
      </c>
      <c r="B1233" t="s">
        <v>6</v>
      </c>
      <c r="C1233">
        <v>21.8</v>
      </c>
      <c r="D1233">
        <v>0</v>
      </c>
      <c r="E1233" t="s">
        <v>7</v>
      </c>
      <c r="F1233" t="s">
        <v>8</v>
      </c>
      <c r="G1233">
        <v>20167.336029999999</v>
      </c>
    </row>
    <row r="1234" spans="1:7">
      <c r="A1234">
        <v>54</v>
      </c>
      <c r="B1234" t="s">
        <v>6</v>
      </c>
      <c r="C1234">
        <v>24.605</v>
      </c>
      <c r="D1234">
        <v>3</v>
      </c>
      <c r="E1234" t="s">
        <v>10</v>
      </c>
      <c r="F1234" t="s">
        <v>12</v>
      </c>
      <c r="G1234">
        <v>12479.70895</v>
      </c>
    </row>
    <row r="1235" spans="1:7">
      <c r="A1235">
        <v>58</v>
      </c>
      <c r="B1235" t="s">
        <v>9</v>
      </c>
      <c r="C1235">
        <v>23.3</v>
      </c>
      <c r="D1235">
        <v>0</v>
      </c>
      <c r="E1235" t="s">
        <v>10</v>
      </c>
      <c r="F1235" t="s">
        <v>8</v>
      </c>
      <c r="G1235">
        <v>11345.519</v>
      </c>
    </row>
    <row r="1236" spans="1:7">
      <c r="A1236">
        <v>45</v>
      </c>
      <c r="B1236" t="s">
        <v>6</v>
      </c>
      <c r="C1236">
        <v>27.83</v>
      </c>
      <c r="D1236">
        <v>2</v>
      </c>
      <c r="E1236" t="s">
        <v>10</v>
      </c>
      <c r="F1236" t="s">
        <v>11</v>
      </c>
      <c r="G1236">
        <v>8515.7587000000003</v>
      </c>
    </row>
    <row r="1237" spans="1:7">
      <c r="A1237">
        <v>26</v>
      </c>
      <c r="B1237" t="s">
        <v>9</v>
      </c>
      <c r="C1237">
        <v>31.065000000000001</v>
      </c>
      <c r="D1237">
        <v>0</v>
      </c>
      <c r="E1237" t="s">
        <v>10</v>
      </c>
      <c r="F1237" t="s">
        <v>12</v>
      </c>
      <c r="G1237">
        <v>2699.56835</v>
      </c>
    </row>
    <row r="1238" spans="1:7">
      <c r="A1238">
        <v>63</v>
      </c>
      <c r="B1238" t="s">
        <v>6</v>
      </c>
      <c r="C1238">
        <v>21.66</v>
      </c>
      <c r="D1238">
        <v>0</v>
      </c>
      <c r="E1238" t="s">
        <v>10</v>
      </c>
      <c r="F1238" t="s">
        <v>13</v>
      </c>
      <c r="G1238">
        <v>14449.8544</v>
      </c>
    </row>
    <row r="1239" spans="1:7">
      <c r="A1239">
        <v>58</v>
      </c>
      <c r="B1239" t="s">
        <v>6</v>
      </c>
      <c r="C1239">
        <v>28.215</v>
      </c>
      <c r="D1239">
        <v>0</v>
      </c>
      <c r="E1239" t="s">
        <v>10</v>
      </c>
      <c r="F1239" t="s">
        <v>12</v>
      </c>
      <c r="G1239">
        <v>12224.350850000001</v>
      </c>
    </row>
    <row r="1240" spans="1:7">
      <c r="A1240">
        <v>37</v>
      </c>
      <c r="B1240" t="s">
        <v>9</v>
      </c>
      <c r="C1240">
        <v>22.704999999999998</v>
      </c>
      <c r="D1240">
        <v>3</v>
      </c>
      <c r="E1240" t="s">
        <v>10</v>
      </c>
      <c r="F1240" t="s">
        <v>13</v>
      </c>
      <c r="G1240">
        <v>6985.50695</v>
      </c>
    </row>
    <row r="1241" spans="1:7">
      <c r="A1241">
        <v>25</v>
      </c>
      <c r="B1241" t="s">
        <v>6</v>
      </c>
      <c r="C1241">
        <v>42.13</v>
      </c>
      <c r="D1241">
        <v>1</v>
      </c>
      <c r="E1241" t="s">
        <v>10</v>
      </c>
      <c r="F1241" t="s">
        <v>11</v>
      </c>
      <c r="G1241">
        <v>3238.4357</v>
      </c>
    </row>
    <row r="1242" spans="1:7">
      <c r="A1242">
        <v>52</v>
      </c>
      <c r="B1242" t="s">
        <v>9</v>
      </c>
      <c r="C1242">
        <v>41.8</v>
      </c>
      <c r="D1242">
        <v>2</v>
      </c>
      <c r="E1242" t="s">
        <v>7</v>
      </c>
      <c r="F1242" t="s">
        <v>11</v>
      </c>
      <c r="G1242">
        <v>47269.853999999999</v>
      </c>
    </row>
    <row r="1243" spans="1:7">
      <c r="A1243">
        <v>64</v>
      </c>
      <c r="B1243" t="s">
        <v>9</v>
      </c>
      <c r="C1243">
        <v>36.96</v>
      </c>
      <c r="D1243">
        <v>2</v>
      </c>
      <c r="E1243" t="s">
        <v>7</v>
      </c>
      <c r="F1243" t="s">
        <v>11</v>
      </c>
      <c r="G1243">
        <v>49577.662400000001</v>
      </c>
    </row>
    <row r="1244" spans="1:7">
      <c r="A1244">
        <v>22</v>
      </c>
      <c r="B1244" t="s">
        <v>6</v>
      </c>
      <c r="C1244">
        <v>21.28</v>
      </c>
      <c r="D1244">
        <v>3</v>
      </c>
      <c r="E1244" t="s">
        <v>10</v>
      </c>
      <c r="F1244" t="s">
        <v>12</v>
      </c>
      <c r="G1244">
        <v>4296.2712000000001</v>
      </c>
    </row>
    <row r="1245" spans="1:7">
      <c r="A1245">
        <v>28</v>
      </c>
      <c r="B1245" t="s">
        <v>6</v>
      </c>
      <c r="C1245">
        <v>33.11</v>
      </c>
      <c r="D1245">
        <v>0</v>
      </c>
      <c r="E1245" t="s">
        <v>10</v>
      </c>
      <c r="F1245" t="s">
        <v>11</v>
      </c>
      <c r="G1245">
        <v>3171.6149</v>
      </c>
    </row>
    <row r="1246" spans="1:7">
      <c r="A1246">
        <v>18</v>
      </c>
      <c r="B1246" t="s">
        <v>9</v>
      </c>
      <c r="C1246">
        <v>33.33</v>
      </c>
      <c r="D1246">
        <v>0</v>
      </c>
      <c r="E1246" t="s">
        <v>10</v>
      </c>
      <c r="F1246" t="s">
        <v>11</v>
      </c>
      <c r="G1246">
        <v>1135.9407000000001</v>
      </c>
    </row>
    <row r="1247" spans="1:7">
      <c r="A1247">
        <v>28</v>
      </c>
      <c r="B1247" t="s">
        <v>9</v>
      </c>
      <c r="C1247">
        <v>24.3</v>
      </c>
      <c r="D1247">
        <v>5</v>
      </c>
      <c r="E1247" t="s">
        <v>10</v>
      </c>
      <c r="F1247" t="s">
        <v>8</v>
      </c>
      <c r="G1247">
        <v>5615.3689999999997</v>
      </c>
    </row>
    <row r="1248" spans="1:7">
      <c r="A1248">
        <v>45</v>
      </c>
      <c r="B1248" t="s">
        <v>6</v>
      </c>
      <c r="C1248">
        <v>25.7</v>
      </c>
      <c r="D1248">
        <v>3</v>
      </c>
      <c r="E1248" t="s">
        <v>10</v>
      </c>
      <c r="F1248" t="s">
        <v>8</v>
      </c>
      <c r="G1248">
        <v>9101.7980000000007</v>
      </c>
    </row>
    <row r="1249" spans="1:7">
      <c r="A1249">
        <v>33</v>
      </c>
      <c r="B1249" t="s">
        <v>9</v>
      </c>
      <c r="C1249">
        <v>29.4</v>
      </c>
      <c r="D1249">
        <v>4</v>
      </c>
      <c r="E1249" t="s">
        <v>10</v>
      </c>
      <c r="F1249" t="s">
        <v>8</v>
      </c>
      <c r="G1249">
        <v>6059.1729999999998</v>
      </c>
    </row>
    <row r="1250" spans="1:7">
      <c r="A1250">
        <v>18</v>
      </c>
      <c r="B1250" t="s">
        <v>6</v>
      </c>
      <c r="C1250">
        <v>39.82</v>
      </c>
      <c r="D1250">
        <v>0</v>
      </c>
      <c r="E1250" t="s">
        <v>10</v>
      </c>
      <c r="F1250" t="s">
        <v>11</v>
      </c>
      <c r="G1250">
        <v>1633.9618</v>
      </c>
    </row>
    <row r="1251" spans="1:7">
      <c r="A1251">
        <v>32</v>
      </c>
      <c r="B1251" t="s">
        <v>9</v>
      </c>
      <c r="C1251">
        <v>33.630000000000003</v>
      </c>
      <c r="D1251">
        <v>1</v>
      </c>
      <c r="E1251" t="s">
        <v>7</v>
      </c>
      <c r="F1251" t="s">
        <v>13</v>
      </c>
      <c r="G1251">
        <v>37607.527699999999</v>
      </c>
    </row>
    <row r="1252" spans="1:7">
      <c r="A1252">
        <v>24</v>
      </c>
      <c r="B1252" t="s">
        <v>9</v>
      </c>
      <c r="C1252">
        <v>29.83</v>
      </c>
      <c r="D1252">
        <v>0</v>
      </c>
      <c r="E1252" t="s">
        <v>7</v>
      </c>
      <c r="F1252" t="s">
        <v>13</v>
      </c>
      <c r="G1252">
        <v>18648.421699999999</v>
      </c>
    </row>
    <row r="1253" spans="1:7">
      <c r="A1253">
        <v>19</v>
      </c>
      <c r="B1253" t="s">
        <v>9</v>
      </c>
      <c r="C1253">
        <v>19.8</v>
      </c>
      <c r="D1253">
        <v>0</v>
      </c>
      <c r="E1253" t="s">
        <v>10</v>
      </c>
      <c r="F1253" t="s">
        <v>8</v>
      </c>
      <c r="G1253">
        <v>1241.5650000000001</v>
      </c>
    </row>
    <row r="1254" spans="1:7">
      <c r="A1254">
        <v>20</v>
      </c>
      <c r="B1254" t="s">
        <v>9</v>
      </c>
      <c r="C1254">
        <v>27.3</v>
      </c>
      <c r="D1254">
        <v>0</v>
      </c>
      <c r="E1254" t="s">
        <v>7</v>
      </c>
      <c r="F1254" t="s">
        <v>8</v>
      </c>
      <c r="G1254">
        <v>16232.847</v>
      </c>
    </row>
    <row r="1255" spans="1:7">
      <c r="A1255">
        <v>40</v>
      </c>
      <c r="B1255" t="s">
        <v>6</v>
      </c>
      <c r="C1255">
        <v>29.3</v>
      </c>
      <c r="D1255">
        <v>4</v>
      </c>
      <c r="E1255" t="s">
        <v>10</v>
      </c>
      <c r="F1255" t="s">
        <v>8</v>
      </c>
      <c r="G1255">
        <v>15828.82173</v>
      </c>
    </row>
    <row r="1256" spans="1:7">
      <c r="A1256">
        <v>34</v>
      </c>
      <c r="B1256" t="s">
        <v>6</v>
      </c>
      <c r="C1256">
        <v>27.72</v>
      </c>
      <c r="D1256">
        <v>0</v>
      </c>
      <c r="E1256" t="s">
        <v>10</v>
      </c>
      <c r="F1256" t="s">
        <v>11</v>
      </c>
      <c r="G1256">
        <v>4415.1588000000002</v>
      </c>
    </row>
    <row r="1257" spans="1:7">
      <c r="A1257">
        <v>42</v>
      </c>
      <c r="B1257" t="s">
        <v>6</v>
      </c>
      <c r="C1257">
        <v>37.9</v>
      </c>
      <c r="D1257">
        <v>0</v>
      </c>
      <c r="E1257" t="s">
        <v>10</v>
      </c>
      <c r="F1257" t="s">
        <v>8</v>
      </c>
      <c r="G1257">
        <v>6474.0129999999999</v>
      </c>
    </row>
    <row r="1258" spans="1:7">
      <c r="A1258">
        <v>51</v>
      </c>
      <c r="B1258" t="s">
        <v>6</v>
      </c>
      <c r="C1258">
        <v>36.384999999999998</v>
      </c>
      <c r="D1258">
        <v>3</v>
      </c>
      <c r="E1258" t="s">
        <v>10</v>
      </c>
      <c r="F1258" t="s">
        <v>12</v>
      </c>
      <c r="G1258">
        <v>11436.738149999999</v>
      </c>
    </row>
    <row r="1259" spans="1:7">
      <c r="A1259">
        <v>54</v>
      </c>
      <c r="B1259" t="s">
        <v>6</v>
      </c>
      <c r="C1259">
        <v>27.645</v>
      </c>
      <c r="D1259">
        <v>1</v>
      </c>
      <c r="E1259" t="s">
        <v>10</v>
      </c>
      <c r="F1259" t="s">
        <v>12</v>
      </c>
      <c r="G1259">
        <v>11305.93455</v>
      </c>
    </row>
    <row r="1260" spans="1:7">
      <c r="A1260">
        <v>55</v>
      </c>
      <c r="B1260" t="s">
        <v>9</v>
      </c>
      <c r="C1260">
        <v>37.715000000000003</v>
      </c>
      <c r="D1260">
        <v>3</v>
      </c>
      <c r="E1260" t="s">
        <v>10</v>
      </c>
      <c r="F1260" t="s">
        <v>12</v>
      </c>
      <c r="G1260">
        <v>30063.580549999999</v>
      </c>
    </row>
    <row r="1261" spans="1:7">
      <c r="A1261">
        <v>52</v>
      </c>
      <c r="B1261" t="s">
        <v>6</v>
      </c>
      <c r="C1261">
        <v>23.18</v>
      </c>
      <c r="D1261">
        <v>0</v>
      </c>
      <c r="E1261" t="s">
        <v>10</v>
      </c>
      <c r="F1261" t="s">
        <v>13</v>
      </c>
      <c r="G1261">
        <v>10197.772199999999</v>
      </c>
    </row>
    <row r="1262" spans="1:7">
      <c r="A1262">
        <v>32</v>
      </c>
      <c r="B1262" t="s">
        <v>6</v>
      </c>
      <c r="C1262">
        <v>20.52</v>
      </c>
      <c r="D1262">
        <v>0</v>
      </c>
      <c r="E1262" t="s">
        <v>10</v>
      </c>
      <c r="F1262" t="s">
        <v>13</v>
      </c>
      <c r="G1262">
        <v>4544.2348000000002</v>
      </c>
    </row>
    <row r="1263" spans="1:7">
      <c r="A1263">
        <v>28</v>
      </c>
      <c r="B1263" t="s">
        <v>9</v>
      </c>
      <c r="C1263">
        <v>37.1</v>
      </c>
      <c r="D1263">
        <v>1</v>
      </c>
      <c r="E1263" t="s">
        <v>10</v>
      </c>
      <c r="F1263" t="s">
        <v>8</v>
      </c>
      <c r="G1263">
        <v>3277.1610000000001</v>
      </c>
    </row>
    <row r="1264" spans="1:7">
      <c r="A1264">
        <v>41</v>
      </c>
      <c r="B1264" t="s">
        <v>6</v>
      </c>
      <c r="C1264">
        <v>28.05</v>
      </c>
      <c r="D1264">
        <v>1</v>
      </c>
      <c r="E1264" t="s">
        <v>10</v>
      </c>
      <c r="F1264" t="s">
        <v>11</v>
      </c>
      <c r="G1264">
        <v>6770.1925000000001</v>
      </c>
    </row>
    <row r="1265" spans="1:7">
      <c r="A1265">
        <v>43</v>
      </c>
      <c r="B1265" t="s">
        <v>6</v>
      </c>
      <c r="C1265">
        <v>29.9</v>
      </c>
      <c r="D1265">
        <v>1</v>
      </c>
      <c r="E1265" t="s">
        <v>10</v>
      </c>
      <c r="F1265" t="s">
        <v>8</v>
      </c>
      <c r="G1265">
        <v>7337.7479999999996</v>
      </c>
    </row>
    <row r="1266" spans="1:7">
      <c r="A1266">
        <v>49</v>
      </c>
      <c r="B1266" t="s">
        <v>6</v>
      </c>
      <c r="C1266">
        <v>33.344999999999999</v>
      </c>
      <c r="D1266">
        <v>2</v>
      </c>
      <c r="E1266" t="s">
        <v>10</v>
      </c>
      <c r="F1266" t="s">
        <v>13</v>
      </c>
      <c r="G1266">
        <v>10370.912549999999</v>
      </c>
    </row>
    <row r="1267" spans="1:7">
      <c r="A1267">
        <v>64</v>
      </c>
      <c r="B1267" t="s">
        <v>9</v>
      </c>
      <c r="C1267">
        <v>23.76</v>
      </c>
      <c r="D1267">
        <v>0</v>
      </c>
      <c r="E1267" t="s">
        <v>7</v>
      </c>
      <c r="F1267" t="s">
        <v>11</v>
      </c>
      <c r="G1267">
        <v>26926.5144</v>
      </c>
    </row>
    <row r="1268" spans="1:7">
      <c r="A1268">
        <v>55</v>
      </c>
      <c r="B1268" t="s">
        <v>6</v>
      </c>
      <c r="C1268">
        <v>30.5</v>
      </c>
      <c r="D1268">
        <v>0</v>
      </c>
      <c r="E1268" t="s">
        <v>10</v>
      </c>
      <c r="F1268" t="s">
        <v>8</v>
      </c>
      <c r="G1268">
        <v>10704.47</v>
      </c>
    </row>
    <row r="1269" spans="1:7">
      <c r="A1269">
        <v>24</v>
      </c>
      <c r="B1269" t="s">
        <v>9</v>
      </c>
      <c r="C1269">
        <v>31.065000000000001</v>
      </c>
      <c r="D1269">
        <v>0</v>
      </c>
      <c r="E1269" t="s">
        <v>7</v>
      </c>
      <c r="F1269" t="s">
        <v>13</v>
      </c>
      <c r="G1269">
        <v>34254.053350000002</v>
      </c>
    </row>
    <row r="1270" spans="1:7">
      <c r="A1270">
        <v>20</v>
      </c>
      <c r="B1270" t="s">
        <v>6</v>
      </c>
      <c r="C1270">
        <v>33.299999999999997</v>
      </c>
      <c r="D1270">
        <v>0</v>
      </c>
      <c r="E1270" t="s">
        <v>10</v>
      </c>
      <c r="F1270" t="s">
        <v>8</v>
      </c>
      <c r="G1270">
        <v>1880.4870000000001</v>
      </c>
    </row>
    <row r="1271" spans="1:7">
      <c r="A1271">
        <v>45</v>
      </c>
      <c r="B1271" t="s">
        <v>9</v>
      </c>
      <c r="C1271">
        <v>27.5</v>
      </c>
      <c r="D1271">
        <v>3</v>
      </c>
      <c r="E1271" t="s">
        <v>10</v>
      </c>
      <c r="F1271" t="s">
        <v>8</v>
      </c>
      <c r="G1271">
        <v>8615.2999999999993</v>
      </c>
    </row>
    <row r="1272" spans="1:7">
      <c r="A1272">
        <v>26</v>
      </c>
      <c r="B1272" t="s">
        <v>9</v>
      </c>
      <c r="C1272">
        <v>33.914999999999999</v>
      </c>
      <c r="D1272">
        <v>1</v>
      </c>
      <c r="E1272" t="s">
        <v>10</v>
      </c>
      <c r="F1272" t="s">
        <v>12</v>
      </c>
      <c r="G1272">
        <v>3292.5298499999999</v>
      </c>
    </row>
    <row r="1273" spans="1:7">
      <c r="A1273">
        <v>25</v>
      </c>
      <c r="B1273" t="s">
        <v>6</v>
      </c>
      <c r="C1273">
        <v>34.484999999999999</v>
      </c>
      <c r="D1273">
        <v>0</v>
      </c>
      <c r="E1273" t="s">
        <v>10</v>
      </c>
      <c r="F1273" t="s">
        <v>12</v>
      </c>
      <c r="G1273">
        <v>3021.80915</v>
      </c>
    </row>
    <row r="1274" spans="1:7">
      <c r="A1274">
        <v>43</v>
      </c>
      <c r="B1274" t="s">
        <v>9</v>
      </c>
      <c r="C1274">
        <v>25.52</v>
      </c>
      <c r="D1274">
        <v>5</v>
      </c>
      <c r="E1274" t="s">
        <v>10</v>
      </c>
      <c r="F1274" t="s">
        <v>11</v>
      </c>
      <c r="G1274">
        <v>14478.33015</v>
      </c>
    </row>
    <row r="1275" spans="1:7">
      <c r="A1275">
        <v>35</v>
      </c>
      <c r="B1275" t="s">
        <v>9</v>
      </c>
      <c r="C1275">
        <v>27.61</v>
      </c>
      <c r="D1275">
        <v>1</v>
      </c>
      <c r="E1275" t="s">
        <v>10</v>
      </c>
      <c r="F1275" t="s">
        <v>11</v>
      </c>
      <c r="G1275">
        <v>4747.0528999999997</v>
      </c>
    </row>
    <row r="1276" spans="1:7">
      <c r="A1276">
        <v>26</v>
      </c>
      <c r="B1276" t="s">
        <v>9</v>
      </c>
      <c r="C1276">
        <v>27.06</v>
      </c>
      <c r="D1276">
        <v>0</v>
      </c>
      <c r="E1276" t="s">
        <v>7</v>
      </c>
      <c r="F1276" t="s">
        <v>11</v>
      </c>
      <c r="G1276">
        <v>17043.341400000001</v>
      </c>
    </row>
    <row r="1277" spans="1:7">
      <c r="A1277">
        <v>57</v>
      </c>
      <c r="B1277" t="s">
        <v>9</v>
      </c>
      <c r="C1277">
        <v>23.7</v>
      </c>
      <c r="D1277">
        <v>0</v>
      </c>
      <c r="E1277" t="s">
        <v>10</v>
      </c>
      <c r="F1277" t="s">
        <v>8</v>
      </c>
      <c r="G1277">
        <v>10959.33</v>
      </c>
    </row>
    <row r="1278" spans="1:7">
      <c r="A1278">
        <v>22</v>
      </c>
      <c r="B1278" t="s">
        <v>6</v>
      </c>
      <c r="C1278">
        <v>30.4</v>
      </c>
      <c r="D1278">
        <v>0</v>
      </c>
      <c r="E1278" t="s">
        <v>10</v>
      </c>
      <c r="F1278" t="s">
        <v>13</v>
      </c>
      <c r="G1278">
        <v>2741.9479999999999</v>
      </c>
    </row>
    <row r="1279" spans="1:7">
      <c r="A1279">
        <v>32</v>
      </c>
      <c r="B1279" t="s">
        <v>6</v>
      </c>
      <c r="C1279">
        <v>29.734999999999999</v>
      </c>
      <c r="D1279">
        <v>0</v>
      </c>
      <c r="E1279" t="s">
        <v>10</v>
      </c>
      <c r="F1279" t="s">
        <v>12</v>
      </c>
      <c r="G1279">
        <v>4357.0436499999996</v>
      </c>
    </row>
    <row r="1280" spans="1:7">
      <c r="A1280">
        <v>39</v>
      </c>
      <c r="B1280" t="s">
        <v>9</v>
      </c>
      <c r="C1280">
        <v>29.925000000000001</v>
      </c>
      <c r="D1280">
        <v>1</v>
      </c>
      <c r="E1280" t="s">
        <v>7</v>
      </c>
      <c r="F1280" t="s">
        <v>13</v>
      </c>
      <c r="G1280">
        <v>22462.043750000001</v>
      </c>
    </row>
    <row r="1281" spans="1:7">
      <c r="A1281">
        <v>25</v>
      </c>
      <c r="B1281" t="s">
        <v>6</v>
      </c>
      <c r="C1281">
        <v>26.79</v>
      </c>
      <c r="D1281">
        <v>2</v>
      </c>
      <c r="E1281" t="s">
        <v>10</v>
      </c>
      <c r="F1281" t="s">
        <v>12</v>
      </c>
      <c r="G1281">
        <v>4189.1130999999996</v>
      </c>
    </row>
    <row r="1282" spans="1:7">
      <c r="A1282">
        <v>48</v>
      </c>
      <c r="B1282" t="s">
        <v>6</v>
      </c>
      <c r="C1282">
        <v>33.33</v>
      </c>
      <c r="D1282">
        <v>0</v>
      </c>
      <c r="E1282" t="s">
        <v>10</v>
      </c>
      <c r="F1282" t="s">
        <v>11</v>
      </c>
      <c r="G1282">
        <v>8283.6807000000008</v>
      </c>
    </row>
    <row r="1283" spans="1:7">
      <c r="A1283">
        <v>47</v>
      </c>
      <c r="B1283" t="s">
        <v>6</v>
      </c>
      <c r="C1283">
        <v>27.645</v>
      </c>
      <c r="D1283">
        <v>2</v>
      </c>
      <c r="E1283" t="s">
        <v>7</v>
      </c>
      <c r="F1283" t="s">
        <v>12</v>
      </c>
      <c r="G1283">
        <v>24535.698550000001</v>
      </c>
    </row>
    <row r="1284" spans="1:7">
      <c r="A1284">
        <v>18</v>
      </c>
      <c r="B1284" t="s">
        <v>6</v>
      </c>
      <c r="C1284">
        <v>21.66</v>
      </c>
      <c r="D1284">
        <v>0</v>
      </c>
      <c r="E1284" t="s">
        <v>7</v>
      </c>
      <c r="F1284" t="s">
        <v>13</v>
      </c>
      <c r="G1284">
        <v>14283.4594</v>
      </c>
    </row>
    <row r="1285" spans="1:7">
      <c r="A1285">
        <v>18</v>
      </c>
      <c r="B1285" t="s">
        <v>9</v>
      </c>
      <c r="C1285">
        <v>30.03</v>
      </c>
      <c r="D1285">
        <v>1</v>
      </c>
      <c r="E1285" t="s">
        <v>10</v>
      </c>
      <c r="F1285" t="s">
        <v>11</v>
      </c>
      <c r="G1285">
        <v>1720.3536999999999</v>
      </c>
    </row>
    <row r="1286" spans="1:7">
      <c r="A1286">
        <v>61</v>
      </c>
      <c r="B1286" t="s">
        <v>9</v>
      </c>
      <c r="C1286">
        <v>36.299999999999997</v>
      </c>
      <c r="D1286">
        <v>1</v>
      </c>
      <c r="E1286" t="s">
        <v>7</v>
      </c>
      <c r="F1286" t="s">
        <v>8</v>
      </c>
      <c r="G1286">
        <v>47403.88</v>
      </c>
    </row>
    <row r="1287" spans="1:7">
      <c r="A1287">
        <v>47</v>
      </c>
      <c r="B1287" t="s">
        <v>6</v>
      </c>
      <c r="C1287">
        <v>24.32</v>
      </c>
      <c r="D1287">
        <v>0</v>
      </c>
      <c r="E1287" t="s">
        <v>10</v>
      </c>
      <c r="F1287" t="s">
        <v>13</v>
      </c>
      <c r="G1287">
        <v>8534.6718000000001</v>
      </c>
    </row>
    <row r="1288" spans="1:7">
      <c r="A1288">
        <v>28</v>
      </c>
      <c r="B1288" t="s">
        <v>6</v>
      </c>
      <c r="C1288">
        <v>17.29</v>
      </c>
      <c r="D1288">
        <v>0</v>
      </c>
      <c r="E1288" t="s">
        <v>10</v>
      </c>
      <c r="F1288" t="s">
        <v>13</v>
      </c>
      <c r="G1288">
        <v>3732.6251000000002</v>
      </c>
    </row>
    <row r="1289" spans="1:7">
      <c r="A1289">
        <v>36</v>
      </c>
      <c r="B1289" t="s">
        <v>6</v>
      </c>
      <c r="C1289">
        <v>25.9</v>
      </c>
      <c r="D1289">
        <v>1</v>
      </c>
      <c r="E1289" t="s">
        <v>10</v>
      </c>
      <c r="F1289" t="s">
        <v>8</v>
      </c>
      <c r="G1289">
        <v>5472.4489999999996</v>
      </c>
    </row>
    <row r="1290" spans="1:7">
      <c r="A1290">
        <v>20</v>
      </c>
      <c r="B1290" t="s">
        <v>9</v>
      </c>
      <c r="C1290">
        <v>39.4</v>
      </c>
      <c r="D1290">
        <v>2</v>
      </c>
      <c r="E1290" t="s">
        <v>7</v>
      </c>
      <c r="F1290" t="s">
        <v>8</v>
      </c>
      <c r="G1290">
        <v>38344.565999999999</v>
      </c>
    </row>
    <row r="1291" spans="1:7">
      <c r="A1291">
        <v>44</v>
      </c>
      <c r="B1291" t="s">
        <v>9</v>
      </c>
      <c r="C1291">
        <v>34.32</v>
      </c>
      <c r="D1291">
        <v>1</v>
      </c>
      <c r="E1291" t="s">
        <v>10</v>
      </c>
      <c r="F1291" t="s">
        <v>11</v>
      </c>
      <c r="G1291">
        <v>7147.4727999999996</v>
      </c>
    </row>
    <row r="1292" spans="1:7">
      <c r="A1292">
        <v>38</v>
      </c>
      <c r="B1292" t="s">
        <v>6</v>
      </c>
      <c r="C1292">
        <v>19.95</v>
      </c>
      <c r="D1292">
        <v>2</v>
      </c>
      <c r="E1292" t="s">
        <v>10</v>
      </c>
      <c r="F1292" t="s">
        <v>13</v>
      </c>
      <c r="G1292">
        <v>7133.9025000000001</v>
      </c>
    </row>
    <row r="1293" spans="1:7">
      <c r="A1293">
        <v>19</v>
      </c>
      <c r="B1293" t="s">
        <v>9</v>
      </c>
      <c r="C1293">
        <v>34.9</v>
      </c>
      <c r="D1293">
        <v>0</v>
      </c>
      <c r="E1293" t="s">
        <v>7</v>
      </c>
      <c r="F1293" t="s">
        <v>8</v>
      </c>
      <c r="G1293">
        <v>34828.654000000002</v>
      </c>
    </row>
    <row r="1294" spans="1:7">
      <c r="A1294">
        <v>21</v>
      </c>
      <c r="B1294" t="s">
        <v>9</v>
      </c>
      <c r="C1294">
        <v>23.21</v>
      </c>
      <c r="D1294">
        <v>0</v>
      </c>
      <c r="E1294" t="s">
        <v>10</v>
      </c>
      <c r="F1294" t="s">
        <v>11</v>
      </c>
      <c r="G1294">
        <v>1515.3449000000001</v>
      </c>
    </row>
    <row r="1295" spans="1:7">
      <c r="A1295">
        <v>46</v>
      </c>
      <c r="B1295" t="s">
        <v>9</v>
      </c>
      <c r="C1295">
        <v>25.745000000000001</v>
      </c>
      <c r="D1295">
        <v>3</v>
      </c>
      <c r="E1295" t="s">
        <v>10</v>
      </c>
      <c r="F1295" t="s">
        <v>12</v>
      </c>
      <c r="G1295">
        <v>9301.8935500000007</v>
      </c>
    </row>
    <row r="1296" spans="1:7">
      <c r="A1296">
        <v>58</v>
      </c>
      <c r="B1296" t="s">
        <v>9</v>
      </c>
      <c r="C1296">
        <v>25.175000000000001</v>
      </c>
      <c r="D1296">
        <v>0</v>
      </c>
      <c r="E1296" t="s">
        <v>10</v>
      </c>
      <c r="F1296" t="s">
        <v>13</v>
      </c>
      <c r="G1296">
        <v>11931.125249999999</v>
      </c>
    </row>
    <row r="1297" spans="1:7">
      <c r="A1297">
        <v>20</v>
      </c>
      <c r="B1297" t="s">
        <v>9</v>
      </c>
      <c r="C1297">
        <v>22</v>
      </c>
      <c r="D1297">
        <v>1</v>
      </c>
      <c r="E1297" t="s">
        <v>10</v>
      </c>
      <c r="F1297" t="s">
        <v>8</v>
      </c>
      <c r="G1297">
        <v>1964.78</v>
      </c>
    </row>
    <row r="1298" spans="1:7">
      <c r="A1298">
        <v>18</v>
      </c>
      <c r="B1298" t="s">
        <v>9</v>
      </c>
      <c r="C1298">
        <v>26.125</v>
      </c>
      <c r="D1298">
        <v>0</v>
      </c>
      <c r="E1298" t="s">
        <v>10</v>
      </c>
      <c r="F1298" t="s">
        <v>13</v>
      </c>
      <c r="G1298">
        <v>1708.9257500000001</v>
      </c>
    </row>
    <row r="1299" spans="1:7">
      <c r="A1299">
        <v>28</v>
      </c>
      <c r="B1299" t="s">
        <v>6</v>
      </c>
      <c r="C1299">
        <v>26.51</v>
      </c>
      <c r="D1299">
        <v>2</v>
      </c>
      <c r="E1299" t="s">
        <v>10</v>
      </c>
      <c r="F1299" t="s">
        <v>11</v>
      </c>
      <c r="G1299">
        <v>4340.4408999999996</v>
      </c>
    </row>
    <row r="1300" spans="1:7">
      <c r="A1300">
        <v>33</v>
      </c>
      <c r="B1300" t="s">
        <v>9</v>
      </c>
      <c r="C1300">
        <v>27.454999999999998</v>
      </c>
      <c r="D1300">
        <v>2</v>
      </c>
      <c r="E1300" t="s">
        <v>10</v>
      </c>
      <c r="F1300" t="s">
        <v>12</v>
      </c>
      <c r="G1300">
        <v>5261.4694499999996</v>
      </c>
    </row>
    <row r="1301" spans="1:7">
      <c r="A1301">
        <v>19</v>
      </c>
      <c r="B1301" t="s">
        <v>6</v>
      </c>
      <c r="C1301">
        <v>25.745000000000001</v>
      </c>
      <c r="D1301">
        <v>1</v>
      </c>
      <c r="E1301" t="s">
        <v>10</v>
      </c>
      <c r="F1301" t="s">
        <v>12</v>
      </c>
      <c r="G1301">
        <v>2710.8285500000002</v>
      </c>
    </row>
    <row r="1302" spans="1:7">
      <c r="A1302">
        <v>45</v>
      </c>
      <c r="B1302" t="s">
        <v>9</v>
      </c>
      <c r="C1302">
        <v>30.36</v>
      </c>
      <c r="D1302">
        <v>0</v>
      </c>
      <c r="E1302" t="s">
        <v>7</v>
      </c>
      <c r="F1302" t="s">
        <v>11</v>
      </c>
      <c r="G1302">
        <v>62592.873090000001</v>
      </c>
    </row>
    <row r="1303" spans="1:7">
      <c r="A1303">
        <v>62</v>
      </c>
      <c r="B1303" t="s">
        <v>9</v>
      </c>
      <c r="C1303">
        <v>30.875</v>
      </c>
      <c r="D1303">
        <v>3</v>
      </c>
      <c r="E1303" t="s">
        <v>7</v>
      </c>
      <c r="F1303" t="s">
        <v>12</v>
      </c>
      <c r="G1303">
        <v>46718.163249999998</v>
      </c>
    </row>
    <row r="1304" spans="1:7">
      <c r="A1304">
        <v>25</v>
      </c>
      <c r="B1304" t="s">
        <v>6</v>
      </c>
      <c r="C1304">
        <v>20.8</v>
      </c>
      <c r="D1304">
        <v>1</v>
      </c>
      <c r="E1304" t="s">
        <v>10</v>
      </c>
      <c r="F1304" t="s">
        <v>8</v>
      </c>
      <c r="G1304">
        <v>3208.7869999999998</v>
      </c>
    </row>
    <row r="1305" spans="1:7">
      <c r="A1305">
        <v>43</v>
      </c>
      <c r="B1305" t="s">
        <v>9</v>
      </c>
      <c r="C1305">
        <v>27.8</v>
      </c>
      <c r="D1305">
        <v>0</v>
      </c>
      <c r="E1305" t="s">
        <v>7</v>
      </c>
      <c r="F1305" t="s">
        <v>8</v>
      </c>
      <c r="G1305">
        <v>37829.724199999997</v>
      </c>
    </row>
    <row r="1306" spans="1:7">
      <c r="A1306">
        <v>42</v>
      </c>
      <c r="B1306" t="s">
        <v>9</v>
      </c>
      <c r="C1306">
        <v>24.605</v>
      </c>
      <c r="D1306">
        <v>2</v>
      </c>
      <c r="E1306" t="s">
        <v>7</v>
      </c>
      <c r="F1306" t="s">
        <v>13</v>
      </c>
      <c r="G1306">
        <v>21259.377949999998</v>
      </c>
    </row>
    <row r="1307" spans="1:7">
      <c r="A1307">
        <v>24</v>
      </c>
      <c r="B1307" t="s">
        <v>6</v>
      </c>
      <c r="C1307">
        <v>27.72</v>
      </c>
      <c r="D1307">
        <v>0</v>
      </c>
      <c r="E1307" t="s">
        <v>10</v>
      </c>
      <c r="F1307" t="s">
        <v>11</v>
      </c>
      <c r="G1307">
        <v>2464.6188000000002</v>
      </c>
    </row>
    <row r="1308" spans="1:7">
      <c r="A1308">
        <v>29</v>
      </c>
      <c r="B1308" t="s">
        <v>6</v>
      </c>
      <c r="C1308">
        <v>21.85</v>
      </c>
      <c r="D1308">
        <v>0</v>
      </c>
      <c r="E1308" t="s">
        <v>7</v>
      </c>
      <c r="F1308" t="s">
        <v>13</v>
      </c>
      <c r="G1308">
        <v>16115.3045</v>
      </c>
    </row>
    <row r="1309" spans="1:7">
      <c r="A1309">
        <v>32</v>
      </c>
      <c r="B1309" t="s">
        <v>9</v>
      </c>
      <c r="C1309">
        <v>28.12</v>
      </c>
      <c r="D1309">
        <v>4</v>
      </c>
      <c r="E1309" t="s">
        <v>7</v>
      </c>
      <c r="F1309" t="s">
        <v>12</v>
      </c>
      <c r="G1309">
        <v>21472.478800000001</v>
      </c>
    </row>
    <row r="1310" spans="1:7">
      <c r="A1310">
        <v>25</v>
      </c>
      <c r="B1310" t="s">
        <v>6</v>
      </c>
      <c r="C1310">
        <v>30.2</v>
      </c>
      <c r="D1310">
        <v>0</v>
      </c>
      <c r="E1310" t="s">
        <v>7</v>
      </c>
      <c r="F1310" t="s">
        <v>8</v>
      </c>
      <c r="G1310">
        <v>33900.652999999998</v>
      </c>
    </row>
    <row r="1311" spans="1:7">
      <c r="A1311">
        <v>41</v>
      </c>
      <c r="B1311" t="s">
        <v>9</v>
      </c>
      <c r="C1311">
        <v>32.200000000000003</v>
      </c>
      <c r="D1311">
        <v>2</v>
      </c>
      <c r="E1311" t="s">
        <v>10</v>
      </c>
      <c r="F1311" t="s">
        <v>8</v>
      </c>
      <c r="G1311">
        <v>6875.9610000000002</v>
      </c>
    </row>
    <row r="1312" spans="1:7">
      <c r="A1312">
        <v>42</v>
      </c>
      <c r="B1312" t="s">
        <v>9</v>
      </c>
      <c r="C1312">
        <v>26.315000000000001</v>
      </c>
      <c r="D1312">
        <v>1</v>
      </c>
      <c r="E1312" t="s">
        <v>10</v>
      </c>
      <c r="F1312" t="s">
        <v>12</v>
      </c>
      <c r="G1312">
        <v>6940.90985</v>
      </c>
    </row>
    <row r="1313" spans="1:7">
      <c r="A1313">
        <v>33</v>
      </c>
      <c r="B1313" t="s">
        <v>6</v>
      </c>
      <c r="C1313">
        <v>26.695</v>
      </c>
      <c r="D1313">
        <v>0</v>
      </c>
      <c r="E1313" t="s">
        <v>10</v>
      </c>
      <c r="F1313" t="s">
        <v>12</v>
      </c>
      <c r="G1313">
        <v>4571.4130500000001</v>
      </c>
    </row>
    <row r="1314" spans="1:7">
      <c r="A1314">
        <v>34</v>
      </c>
      <c r="B1314" t="s">
        <v>9</v>
      </c>
      <c r="C1314">
        <v>42.9</v>
      </c>
      <c r="D1314">
        <v>1</v>
      </c>
      <c r="E1314" t="s">
        <v>10</v>
      </c>
      <c r="F1314" t="s">
        <v>8</v>
      </c>
      <c r="G1314">
        <v>4536.259</v>
      </c>
    </row>
    <row r="1315" spans="1:7">
      <c r="A1315">
        <v>19</v>
      </c>
      <c r="B1315" t="s">
        <v>6</v>
      </c>
      <c r="C1315">
        <v>34.700000000000003</v>
      </c>
      <c r="D1315">
        <v>2</v>
      </c>
      <c r="E1315" t="s">
        <v>7</v>
      </c>
      <c r="F1315" t="s">
        <v>8</v>
      </c>
      <c r="G1315">
        <v>36397.576000000001</v>
      </c>
    </row>
    <row r="1316" spans="1:7">
      <c r="A1316">
        <v>30</v>
      </c>
      <c r="B1316" t="s">
        <v>6</v>
      </c>
      <c r="C1316">
        <v>23.655000000000001</v>
      </c>
      <c r="D1316">
        <v>3</v>
      </c>
      <c r="E1316" t="s">
        <v>7</v>
      </c>
      <c r="F1316" t="s">
        <v>12</v>
      </c>
      <c r="G1316">
        <v>18765.87545</v>
      </c>
    </row>
    <row r="1317" spans="1:7">
      <c r="A1317">
        <v>18</v>
      </c>
      <c r="B1317" t="s">
        <v>9</v>
      </c>
      <c r="C1317">
        <v>28.31</v>
      </c>
      <c r="D1317">
        <v>1</v>
      </c>
      <c r="E1317" t="s">
        <v>10</v>
      </c>
      <c r="F1317" t="s">
        <v>13</v>
      </c>
      <c r="G1317">
        <v>11272.331389999999</v>
      </c>
    </row>
    <row r="1318" spans="1:7">
      <c r="A1318">
        <v>19</v>
      </c>
      <c r="B1318" t="s">
        <v>6</v>
      </c>
      <c r="C1318">
        <v>20.6</v>
      </c>
      <c r="D1318">
        <v>0</v>
      </c>
      <c r="E1318" t="s">
        <v>10</v>
      </c>
      <c r="F1318" t="s">
        <v>8</v>
      </c>
      <c r="G1318">
        <v>1731.6769999999999</v>
      </c>
    </row>
    <row r="1319" spans="1:7">
      <c r="A1319">
        <v>18</v>
      </c>
      <c r="B1319" t="s">
        <v>9</v>
      </c>
      <c r="C1319">
        <v>53.13</v>
      </c>
      <c r="D1319">
        <v>0</v>
      </c>
      <c r="E1319" t="s">
        <v>10</v>
      </c>
      <c r="F1319" t="s">
        <v>11</v>
      </c>
      <c r="G1319">
        <v>1163.4627</v>
      </c>
    </row>
    <row r="1320" spans="1:7">
      <c r="A1320">
        <v>35</v>
      </c>
      <c r="B1320" t="s">
        <v>9</v>
      </c>
      <c r="C1320">
        <v>39.71</v>
      </c>
      <c r="D1320">
        <v>4</v>
      </c>
      <c r="E1320" t="s">
        <v>10</v>
      </c>
      <c r="F1320" t="s">
        <v>13</v>
      </c>
      <c r="G1320">
        <v>19496.71917</v>
      </c>
    </row>
    <row r="1321" spans="1:7">
      <c r="A1321">
        <v>39</v>
      </c>
      <c r="B1321" t="s">
        <v>6</v>
      </c>
      <c r="C1321">
        <v>26.315000000000001</v>
      </c>
      <c r="D1321">
        <v>2</v>
      </c>
      <c r="E1321" t="s">
        <v>10</v>
      </c>
      <c r="F1321" t="s">
        <v>12</v>
      </c>
      <c r="G1321">
        <v>7201.7008500000002</v>
      </c>
    </row>
    <row r="1322" spans="1:7">
      <c r="A1322">
        <v>31</v>
      </c>
      <c r="B1322" t="s">
        <v>9</v>
      </c>
      <c r="C1322">
        <v>31.065000000000001</v>
      </c>
      <c r="D1322">
        <v>3</v>
      </c>
      <c r="E1322" t="s">
        <v>10</v>
      </c>
      <c r="F1322" t="s">
        <v>12</v>
      </c>
      <c r="G1322">
        <v>5425.0233500000004</v>
      </c>
    </row>
    <row r="1323" spans="1:7">
      <c r="A1323">
        <v>62</v>
      </c>
      <c r="B1323" t="s">
        <v>9</v>
      </c>
      <c r="C1323">
        <v>26.695</v>
      </c>
      <c r="D1323">
        <v>0</v>
      </c>
      <c r="E1323" t="s">
        <v>7</v>
      </c>
      <c r="F1323" t="s">
        <v>13</v>
      </c>
      <c r="G1323">
        <v>28101.333050000001</v>
      </c>
    </row>
    <row r="1324" spans="1:7">
      <c r="A1324">
        <v>62</v>
      </c>
      <c r="B1324" t="s">
        <v>9</v>
      </c>
      <c r="C1324">
        <v>38.83</v>
      </c>
      <c r="D1324">
        <v>0</v>
      </c>
      <c r="E1324" t="s">
        <v>10</v>
      </c>
      <c r="F1324" t="s">
        <v>11</v>
      </c>
      <c r="G1324">
        <v>12981.3457</v>
      </c>
    </row>
    <row r="1325" spans="1:7">
      <c r="A1325">
        <v>42</v>
      </c>
      <c r="B1325" t="s">
        <v>6</v>
      </c>
      <c r="C1325">
        <v>40.369999999999997</v>
      </c>
      <c r="D1325">
        <v>2</v>
      </c>
      <c r="E1325" t="s">
        <v>7</v>
      </c>
      <c r="F1325" t="s">
        <v>11</v>
      </c>
      <c r="G1325">
        <v>43896.376300000004</v>
      </c>
    </row>
    <row r="1326" spans="1:7">
      <c r="A1326">
        <v>31</v>
      </c>
      <c r="B1326" t="s">
        <v>9</v>
      </c>
      <c r="C1326">
        <v>25.934999999999999</v>
      </c>
      <c r="D1326">
        <v>1</v>
      </c>
      <c r="E1326" t="s">
        <v>10</v>
      </c>
      <c r="F1326" t="s">
        <v>12</v>
      </c>
      <c r="G1326">
        <v>4239.8926499999998</v>
      </c>
    </row>
    <row r="1327" spans="1:7">
      <c r="A1327">
        <v>61</v>
      </c>
      <c r="B1327" t="s">
        <v>9</v>
      </c>
      <c r="C1327">
        <v>33.534999999999997</v>
      </c>
      <c r="D1327">
        <v>0</v>
      </c>
      <c r="E1327" t="s">
        <v>10</v>
      </c>
      <c r="F1327" t="s">
        <v>13</v>
      </c>
      <c r="G1327">
        <v>13143.336649999999</v>
      </c>
    </row>
    <row r="1328" spans="1:7">
      <c r="A1328">
        <v>42</v>
      </c>
      <c r="B1328" t="s">
        <v>6</v>
      </c>
      <c r="C1328">
        <v>32.869999999999997</v>
      </c>
      <c r="D1328">
        <v>0</v>
      </c>
      <c r="E1328" t="s">
        <v>10</v>
      </c>
      <c r="F1328" t="s">
        <v>13</v>
      </c>
      <c r="G1328">
        <v>7050.0213000000003</v>
      </c>
    </row>
    <row r="1329" spans="1:7">
      <c r="A1329">
        <v>51</v>
      </c>
      <c r="B1329" t="s">
        <v>9</v>
      </c>
      <c r="C1329">
        <v>30.03</v>
      </c>
      <c r="D1329">
        <v>1</v>
      </c>
      <c r="E1329" t="s">
        <v>10</v>
      </c>
      <c r="F1329" t="s">
        <v>11</v>
      </c>
      <c r="G1329">
        <v>9377.9046999999991</v>
      </c>
    </row>
    <row r="1330" spans="1:7">
      <c r="A1330">
        <v>23</v>
      </c>
      <c r="B1330" t="s">
        <v>6</v>
      </c>
      <c r="C1330">
        <v>24.225000000000001</v>
      </c>
      <c r="D1330">
        <v>2</v>
      </c>
      <c r="E1330" t="s">
        <v>10</v>
      </c>
      <c r="F1330" t="s">
        <v>13</v>
      </c>
      <c r="G1330">
        <v>22395.74424</v>
      </c>
    </row>
    <row r="1331" spans="1:7">
      <c r="A1331">
        <v>52</v>
      </c>
      <c r="B1331" t="s">
        <v>9</v>
      </c>
      <c r="C1331">
        <v>38.6</v>
      </c>
      <c r="D1331">
        <v>2</v>
      </c>
      <c r="E1331" t="s">
        <v>10</v>
      </c>
      <c r="F1331" t="s">
        <v>8</v>
      </c>
      <c r="G1331">
        <v>10325.206</v>
      </c>
    </row>
    <row r="1332" spans="1:7">
      <c r="A1332">
        <v>57</v>
      </c>
      <c r="B1332" t="s">
        <v>6</v>
      </c>
      <c r="C1332">
        <v>25.74</v>
      </c>
      <c r="D1332">
        <v>2</v>
      </c>
      <c r="E1332" t="s">
        <v>10</v>
      </c>
      <c r="F1332" t="s">
        <v>11</v>
      </c>
      <c r="G1332">
        <v>12629.1656</v>
      </c>
    </row>
    <row r="1333" spans="1:7">
      <c r="A1333">
        <v>23</v>
      </c>
      <c r="B1333" t="s">
        <v>6</v>
      </c>
      <c r="C1333">
        <v>33.4</v>
      </c>
      <c r="D1333">
        <v>0</v>
      </c>
      <c r="E1333" t="s">
        <v>10</v>
      </c>
      <c r="F1333" t="s">
        <v>8</v>
      </c>
      <c r="G1333">
        <v>10795.937330000001</v>
      </c>
    </row>
    <row r="1334" spans="1:7">
      <c r="A1334">
        <v>52</v>
      </c>
      <c r="B1334" t="s">
        <v>6</v>
      </c>
      <c r="C1334">
        <v>44.7</v>
      </c>
      <c r="D1334">
        <v>3</v>
      </c>
      <c r="E1334" t="s">
        <v>10</v>
      </c>
      <c r="F1334" t="s">
        <v>8</v>
      </c>
      <c r="G1334">
        <v>11411.684999999999</v>
      </c>
    </row>
    <row r="1335" spans="1:7">
      <c r="A1335">
        <v>50</v>
      </c>
      <c r="B1335" t="s">
        <v>9</v>
      </c>
      <c r="C1335">
        <v>30.97</v>
      </c>
      <c r="D1335">
        <v>3</v>
      </c>
      <c r="E1335" t="s">
        <v>10</v>
      </c>
      <c r="F1335" t="s">
        <v>12</v>
      </c>
      <c r="G1335">
        <v>10600.5483</v>
      </c>
    </row>
    <row r="1336" spans="1:7">
      <c r="A1336">
        <v>18</v>
      </c>
      <c r="B1336" t="s">
        <v>6</v>
      </c>
      <c r="C1336">
        <v>31.92</v>
      </c>
      <c r="D1336">
        <v>0</v>
      </c>
      <c r="E1336" t="s">
        <v>10</v>
      </c>
      <c r="F1336" t="s">
        <v>13</v>
      </c>
      <c r="G1336">
        <v>2205.9807999999998</v>
      </c>
    </row>
    <row r="1337" spans="1:7">
      <c r="A1337">
        <v>18</v>
      </c>
      <c r="B1337" t="s">
        <v>6</v>
      </c>
      <c r="C1337">
        <v>36.85</v>
      </c>
      <c r="D1337">
        <v>0</v>
      </c>
      <c r="E1337" t="s">
        <v>10</v>
      </c>
      <c r="F1337" t="s">
        <v>11</v>
      </c>
      <c r="G1337">
        <v>1629.8335</v>
      </c>
    </row>
    <row r="1338" spans="1:7">
      <c r="A1338">
        <v>21</v>
      </c>
      <c r="B1338" t="s">
        <v>6</v>
      </c>
      <c r="C1338">
        <v>25.8</v>
      </c>
      <c r="D1338">
        <v>0</v>
      </c>
      <c r="E1338" t="s">
        <v>10</v>
      </c>
      <c r="F1338" t="s">
        <v>8</v>
      </c>
      <c r="G1338">
        <v>2007.9449999999999</v>
      </c>
    </row>
    <row r="1339" spans="1:7">
      <c r="A1339">
        <v>61</v>
      </c>
      <c r="B1339" t="s">
        <v>6</v>
      </c>
      <c r="C1339">
        <v>29.07</v>
      </c>
      <c r="D1339">
        <v>0</v>
      </c>
      <c r="E1339" t="s">
        <v>7</v>
      </c>
      <c r="F1339" t="s">
        <v>12</v>
      </c>
      <c r="G1339">
        <v>29141.3603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C2138-CCA9-4A62-9711-83D77027F3D8}">
  <dimension ref="A2:M1388"/>
  <sheetViews>
    <sheetView topLeftCell="A46" zoomScale="90" zoomScaleNormal="90" workbookViewId="0">
      <selection activeCell="I51" sqref="I51:K55"/>
    </sheetView>
  </sheetViews>
  <sheetFormatPr defaultRowHeight="15"/>
  <cols>
    <col min="2" max="2" width="9.140625" customWidth="1"/>
    <col min="3" max="3" width="26.7109375" customWidth="1"/>
    <col min="4" max="4" width="26.85546875" customWidth="1"/>
    <col min="10" max="13" width="12.5703125" bestFit="1" customWidth="1"/>
  </cols>
  <sheetData>
    <row r="2" spans="1:13" ht="18.75">
      <c r="A2" s="7" t="s">
        <v>61</v>
      </c>
      <c r="C2" s="56" t="s">
        <v>53</v>
      </c>
      <c r="D2" s="56" t="s">
        <v>54</v>
      </c>
    </row>
    <row r="3" spans="1:13">
      <c r="B3" s="9"/>
      <c r="C3" t="s">
        <v>55</v>
      </c>
      <c r="D3" t="s">
        <v>59</v>
      </c>
      <c r="G3" s="9"/>
    </row>
    <row r="4" spans="1:13">
      <c r="B4" s="9"/>
      <c r="C4" t="s">
        <v>56</v>
      </c>
      <c r="D4" t="s">
        <v>60</v>
      </c>
      <c r="G4" s="9"/>
    </row>
    <row r="5" spans="1:13">
      <c r="B5" s="9"/>
      <c r="C5" t="s">
        <v>57</v>
      </c>
      <c r="G5" s="9"/>
    </row>
    <row r="6" spans="1:13">
      <c r="G6" s="9"/>
    </row>
    <row r="7" spans="1:13" ht="15.75">
      <c r="D7" s="53"/>
    </row>
    <row r="12" spans="1:13" ht="21">
      <c r="A12" s="7" t="s">
        <v>62</v>
      </c>
      <c r="D12" s="54" t="s">
        <v>63</v>
      </c>
      <c r="M12" s="54" t="s">
        <v>64</v>
      </c>
    </row>
    <row r="50" spans="3:11">
      <c r="C50" s="21" t="s">
        <v>2</v>
      </c>
      <c r="D50" s="21" t="s">
        <v>22</v>
      </c>
    </row>
    <row r="51" spans="3:11" ht="21">
      <c r="C51" s="21">
        <v>27.9</v>
      </c>
      <c r="D51" s="21">
        <v>16884.923999999999</v>
      </c>
      <c r="I51" s="10" t="s">
        <v>65</v>
      </c>
    </row>
    <row r="52" spans="3:11" ht="15.75" thickBot="1">
      <c r="C52" s="21">
        <v>33.770000000000003</v>
      </c>
      <c r="D52" s="21">
        <v>1725.5523000000001</v>
      </c>
    </row>
    <row r="53" spans="3:11">
      <c r="C53" s="21">
        <v>33</v>
      </c>
      <c r="D53" s="21">
        <v>4449.4620000000004</v>
      </c>
      <c r="I53" s="6"/>
      <c r="J53" s="6" t="s">
        <v>2</v>
      </c>
      <c r="K53" s="6" t="s">
        <v>22</v>
      </c>
    </row>
    <row r="54" spans="3:11">
      <c r="C54" s="21">
        <v>22.704999999999998</v>
      </c>
      <c r="D54" s="21">
        <v>21984.47061</v>
      </c>
      <c r="I54" s="4" t="s">
        <v>2</v>
      </c>
      <c r="J54" s="4">
        <v>1</v>
      </c>
      <c r="K54" s="4"/>
    </row>
    <row r="55" spans="3:11" ht="15.75" thickBot="1">
      <c r="C55" s="21">
        <v>28.88</v>
      </c>
      <c r="D55" s="21">
        <v>3866.8552</v>
      </c>
      <c r="I55" s="5" t="s">
        <v>22</v>
      </c>
      <c r="J55" s="5">
        <v>0.19834096883362906</v>
      </c>
      <c r="K55" s="5">
        <v>1</v>
      </c>
    </row>
    <row r="56" spans="3:11">
      <c r="C56" s="21">
        <v>25.74</v>
      </c>
      <c r="D56" s="21">
        <v>3756.6215999999999</v>
      </c>
    </row>
    <row r="57" spans="3:11">
      <c r="C57" s="21">
        <v>33.44</v>
      </c>
      <c r="D57" s="21">
        <v>8240.5895999999993</v>
      </c>
    </row>
    <row r="58" spans="3:11">
      <c r="C58" s="21">
        <v>27.74</v>
      </c>
      <c r="D58" s="21">
        <v>7281.5056000000004</v>
      </c>
    </row>
    <row r="59" spans="3:11">
      <c r="C59" s="21">
        <v>29.83</v>
      </c>
      <c r="D59" s="21">
        <v>6406.4107000000004</v>
      </c>
    </row>
    <row r="60" spans="3:11">
      <c r="C60" s="21">
        <v>25.84</v>
      </c>
      <c r="D60" s="21">
        <v>28923.136920000001</v>
      </c>
    </row>
    <row r="61" spans="3:11">
      <c r="C61" s="21">
        <v>26.22</v>
      </c>
      <c r="D61" s="21">
        <v>2721.3208</v>
      </c>
    </row>
    <row r="62" spans="3:11">
      <c r="C62" s="21">
        <v>26.29</v>
      </c>
      <c r="D62" s="21">
        <v>27808.7251</v>
      </c>
    </row>
    <row r="63" spans="3:11">
      <c r="C63" s="21">
        <v>34.4</v>
      </c>
      <c r="D63" s="21">
        <v>1826.8430000000001</v>
      </c>
    </row>
    <row r="64" spans="3:11">
      <c r="C64" s="21">
        <v>39.82</v>
      </c>
      <c r="D64" s="21">
        <v>11090.7178</v>
      </c>
    </row>
    <row r="65" spans="3:4">
      <c r="C65" s="21">
        <v>42.13</v>
      </c>
      <c r="D65" s="21">
        <v>39611.757700000002</v>
      </c>
    </row>
    <row r="66" spans="3:4">
      <c r="C66" s="21">
        <v>24.6</v>
      </c>
      <c r="D66" s="21">
        <v>1837.2370000000001</v>
      </c>
    </row>
    <row r="67" spans="3:4">
      <c r="C67" s="21">
        <v>30.78</v>
      </c>
      <c r="D67" s="21">
        <v>10797.3362</v>
      </c>
    </row>
    <row r="68" spans="3:4">
      <c r="C68" s="21">
        <v>23.844999999999999</v>
      </c>
      <c r="D68" s="21">
        <v>2395.17155</v>
      </c>
    </row>
    <row r="69" spans="3:4">
      <c r="C69" s="21">
        <v>40.299999999999997</v>
      </c>
      <c r="D69" s="21">
        <v>10602.385</v>
      </c>
    </row>
    <row r="70" spans="3:4">
      <c r="C70" s="21">
        <v>35.299999999999997</v>
      </c>
      <c r="D70" s="21">
        <v>36837.466999999997</v>
      </c>
    </row>
    <row r="71" spans="3:4">
      <c r="C71" s="21">
        <v>36.005000000000003</v>
      </c>
      <c r="D71" s="21">
        <v>13228.846949999999</v>
      </c>
    </row>
    <row r="72" spans="3:4">
      <c r="C72" s="21">
        <v>32.4</v>
      </c>
      <c r="D72" s="21">
        <v>4149.7359999999999</v>
      </c>
    </row>
    <row r="73" spans="3:4">
      <c r="C73" s="21">
        <v>34.1</v>
      </c>
      <c r="D73" s="21">
        <v>1137.011</v>
      </c>
    </row>
    <row r="74" spans="3:4">
      <c r="C74" s="21">
        <v>31.92</v>
      </c>
      <c r="D74" s="21">
        <v>37701.876799999998</v>
      </c>
    </row>
    <row r="75" spans="3:4">
      <c r="C75" s="21">
        <v>28.024999999999999</v>
      </c>
      <c r="D75" s="21">
        <v>6203.90175</v>
      </c>
    </row>
    <row r="76" spans="3:4">
      <c r="C76" s="21">
        <v>27.72</v>
      </c>
      <c r="D76" s="21">
        <v>14001.1338</v>
      </c>
    </row>
    <row r="77" spans="3:4">
      <c r="C77" s="21">
        <v>23.085000000000001</v>
      </c>
      <c r="D77" s="21">
        <v>14451.835150000001</v>
      </c>
    </row>
    <row r="78" spans="3:4">
      <c r="C78" s="21">
        <v>32.774999999999999</v>
      </c>
      <c r="D78" s="21">
        <v>12268.632250000001</v>
      </c>
    </row>
    <row r="79" spans="3:4">
      <c r="C79" s="21">
        <v>17.385000000000002</v>
      </c>
      <c r="D79" s="21">
        <v>2775.1921499999999</v>
      </c>
    </row>
    <row r="80" spans="3:4">
      <c r="C80" s="21">
        <v>36.299999999999997</v>
      </c>
      <c r="D80" s="21">
        <v>38711</v>
      </c>
    </row>
    <row r="81" spans="3:4">
      <c r="C81" s="21">
        <v>35.6</v>
      </c>
      <c r="D81" s="21">
        <v>35585.576000000001</v>
      </c>
    </row>
    <row r="82" spans="3:4">
      <c r="C82" s="21">
        <v>26.315000000000001</v>
      </c>
      <c r="D82" s="21">
        <v>2198.1898500000002</v>
      </c>
    </row>
    <row r="83" spans="3:4">
      <c r="C83" s="21">
        <v>28.6</v>
      </c>
      <c r="D83" s="21">
        <v>4687.7969999999996</v>
      </c>
    </row>
    <row r="84" spans="3:4">
      <c r="C84" s="21">
        <v>28.31</v>
      </c>
      <c r="D84" s="21">
        <v>13770.097900000001</v>
      </c>
    </row>
    <row r="85" spans="3:4">
      <c r="C85" s="21">
        <v>36.4</v>
      </c>
      <c r="D85" s="21">
        <v>51194.559139999998</v>
      </c>
    </row>
    <row r="86" spans="3:4">
      <c r="C86" s="21">
        <v>20.425000000000001</v>
      </c>
      <c r="D86" s="21">
        <v>1625.4337499999999</v>
      </c>
    </row>
    <row r="87" spans="3:4">
      <c r="C87" s="21">
        <v>32.965000000000003</v>
      </c>
      <c r="D87" s="21">
        <v>15612.19335</v>
      </c>
    </row>
    <row r="88" spans="3:4">
      <c r="C88" s="21">
        <v>20.8</v>
      </c>
      <c r="D88" s="21">
        <v>2302.3000000000002</v>
      </c>
    </row>
    <row r="89" spans="3:4">
      <c r="C89" s="21">
        <v>36.67</v>
      </c>
      <c r="D89" s="21">
        <v>39774.276299999998</v>
      </c>
    </row>
    <row r="90" spans="3:4">
      <c r="C90" s="21">
        <v>39.9</v>
      </c>
      <c r="D90" s="21">
        <v>48173.360999999997</v>
      </c>
    </row>
    <row r="91" spans="3:4">
      <c r="C91" s="21">
        <v>26.6</v>
      </c>
      <c r="D91" s="21">
        <v>3046.0619999999999</v>
      </c>
    </row>
    <row r="92" spans="3:4">
      <c r="C92" s="21">
        <v>36.630000000000003</v>
      </c>
      <c r="D92" s="21">
        <v>4949.7587000000003</v>
      </c>
    </row>
    <row r="93" spans="3:4">
      <c r="C93" s="21">
        <v>21.78</v>
      </c>
      <c r="D93" s="21">
        <v>6272.4772000000003</v>
      </c>
    </row>
    <row r="94" spans="3:4">
      <c r="C94" s="21">
        <v>30.8</v>
      </c>
      <c r="D94" s="21">
        <v>6313.759</v>
      </c>
    </row>
    <row r="95" spans="3:4">
      <c r="C95" s="21">
        <v>37.049999999999997</v>
      </c>
      <c r="D95" s="21">
        <v>6079.6715000000004</v>
      </c>
    </row>
    <row r="96" spans="3:4">
      <c r="C96" s="21">
        <v>37.299999999999997</v>
      </c>
      <c r="D96" s="21">
        <v>20630.283510000001</v>
      </c>
    </row>
    <row r="97" spans="3:4">
      <c r="C97" s="21">
        <v>38.664999999999999</v>
      </c>
      <c r="D97" s="21">
        <v>3393.35635</v>
      </c>
    </row>
    <row r="98" spans="3:4">
      <c r="C98" s="21">
        <v>34.770000000000003</v>
      </c>
      <c r="D98" s="21">
        <v>3556.9223000000002</v>
      </c>
    </row>
    <row r="99" spans="3:4">
      <c r="C99" s="21">
        <v>24.53</v>
      </c>
      <c r="D99" s="21">
        <v>12629.896699999999</v>
      </c>
    </row>
    <row r="100" spans="3:4">
      <c r="C100" s="21">
        <v>35.200000000000003</v>
      </c>
      <c r="D100" s="21">
        <v>38709.175999999999</v>
      </c>
    </row>
    <row r="101" spans="3:4">
      <c r="C101" s="21">
        <v>35.625</v>
      </c>
      <c r="D101" s="21">
        <v>2211.1307499999998</v>
      </c>
    </row>
    <row r="102" spans="3:4">
      <c r="C102" s="21">
        <v>33.630000000000003</v>
      </c>
      <c r="D102" s="21">
        <v>3579.8287</v>
      </c>
    </row>
    <row r="103" spans="3:4">
      <c r="C103" s="21">
        <v>28</v>
      </c>
      <c r="D103" s="21">
        <v>23568.272000000001</v>
      </c>
    </row>
    <row r="104" spans="3:4">
      <c r="C104" s="21">
        <v>34.43</v>
      </c>
      <c r="D104" s="21">
        <v>37742.575700000001</v>
      </c>
    </row>
    <row r="105" spans="3:4">
      <c r="C105" s="21">
        <v>28.69</v>
      </c>
      <c r="D105" s="21">
        <v>8059.6791000000003</v>
      </c>
    </row>
    <row r="106" spans="3:4">
      <c r="C106" s="21">
        <v>36.954999999999998</v>
      </c>
      <c r="D106" s="21">
        <v>47496.494449999998</v>
      </c>
    </row>
    <row r="107" spans="3:4">
      <c r="C107" s="21">
        <v>31.824999999999999</v>
      </c>
      <c r="D107" s="21">
        <v>13607.36875</v>
      </c>
    </row>
    <row r="108" spans="3:4">
      <c r="C108" s="21">
        <v>31.68</v>
      </c>
      <c r="D108" s="21">
        <v>34303.167200000004</v>
      </c>
    </row>
    <row r="109" spans="3:4">
      <c r="C109" s="21">
        <v>22.88</v>
      </c>
      <c r="D109" s="21">
        <v>23244.790199999999</v>
      </c>
    </row>
    <row r="110" spans="3:4">
      <c r="C110" s="21">
        <v>37.335000000000001</v>
      </c>
      <c r="D110" s="21">
        <v>5989.5236500000001</v>
      </c>
    </row>
    <row r="111" spans="3:4">
      <c r="C111" s="21">
        <v>27.36</v>
      </c>
      <c r="D111" s="21">
        <v>8606.2173999999995</v>
      </c>
    </row>
    <row r="112" spans="3:4">
      <c r="C112" s="21">
        <v>33.659999999999997</v>
      </c>
      <c r="D112" s="21">
        <v>4504.6624000000002</v>
      </c>
    </row>
    <row r="113" spans="3:4">
      <c r="C113" s="21">
        <v>24.7</v>
      </c>
      <c r="D113" s="21">
        <v>30166.618170000002</v>
      </c>
    </row>
    <row r="114" spans="3:4">
      <c r="C114" s="21">
        <v>25.934999999999999</v>
      </c>
      <c r="D114" s="21">
        <v>4133.6416499999996</v>
      </c>
    </row>
    <row r="115" spans="3:4">
      <c r="C115" s="21">
        <v>22.42</v>
      </c>
      <c r="D115" s="21">
        <v>14711.7438</v>
      </c>
    </row>
    <row r="116" spans="3:4">
      <c r="C116" s="21">
        <v>28.9</v>
      </c>
      <c r="D116" s="21">
        <v>1743.2139999999999</v>
      </c>
    </row>
    <row r="117" spans="3:4">
      <c r="C117" s="21">
        <v>39.1</v>
      </c>
      <c r="D117" s="21">
        <v>14235.072</v>
      </c>
    </row>
    <row r="118" spans="3:4">
      <c r="C118" s="21">
        <v>26.315000000000001</v>
      </c>
      <c r="D118" s="21">
        <v>6389.3778499999999</v>
      </c>
    </row>
    <row r="119" spans="3:4">
      <c r="C119" s="21">
        <v>36.19</v>
      </c>
      <c r="D119" s="21">
        <v>5920.1040999999996</v>
      </c>
    </row>
    <row r="120" spans="3:4">
      <c r="C120" s="21">
        <v>23.98</v>
      </c>
      <c r="D120" s="21">
        <v>17663.144199999999</v>
      </c>
    </row>
    <row r="121" spans="3:4">
      <c r="C121" s="21">
        <v>24.75</v>
      </c>
      <c r="D121" s="21">
        <v>16577.779500000001</v>
      </c>
    </row>
    <row r="122" spans="3:4">
      <c r="C122" s="21">
        <v>28.5</v>
      </c>
      <c r="D122" s="21">
        <v>6799.4579999999996</v>
      </c>
    </row>
    <row r="123" spans="3:4">
      <c r="C123" s="21">
        <v>28.1</v>
      </c>
      <c r="D123" s="21">
        <v>11741.726000000001</v>
      </c>
    </row>
    <row r="124" spans="3:4">
      <c r="C124" s="21">
        <v>32.01</v>
      </c>
      <c r="D124" s="21">
        <v>11946.625899999999</v>
      </c>
    </row>
    <row r="125" spans="3:4">
      <c r="C125" s="21">
        <v>27.4</v>
      </c>
      <c r="D125" s="21">
        <v>7726.8540000000003</v>
      </c>
    </row>
    <row r="126" spans="3:4">
      <c r="C126" s="21">
        <v>34.01</v>
      </c>
      <c r="D126" s="21">
        <v>11356.660900000001</v>
      </c>
    </row>
    <row r="127" spans="3:4">
      <c r="C127" s="21">
        <v>29.59</v>
      </c>
      <c r="D127" s="21">
        <v>3947.4131000000002</v>
      </c>
    </row>
    <row r="128" spans="3:4">
      <c r="C128" s="21">
        <v>35.53</v>
      </c>
      <c r="D128" s="21">
        <v>1532.4697000000001</v>
      </c>
    </row>
    <row r="129" spans="3:4">
      <c r="C129" s="21">
        <v>39.805</v>
      </c>
      <c r="D129" s="21">
        <v>2755.0209500000001</v>
      </c>
    </row>
    <row r="130" spans="3:4">
      <c r="C130" s="21">
        <v>32.965000000000003</v>
      </c>
      <c r="D130" s="21">
        <v>6571.0243499999997</v>
      </c>
    </row>
    <row r="131" spans="3:4">
      <c r="C131" s="21">
        <v>26.885000000000002</v>
      </c>
      <c r="D131" s="21">
        <v>4441.2131499999996</v>
      </c>
    </row>
    <row r="132" spans="3:4">
      <c r="C132" s="21">
        <v>38.284999999999997</v>
      </c>
      <c r="D132" s="21">
        <v>7935.29115</v>
      </c>
    </row>
    <row r="133" spans="3:4">
      <c r="C133" s="21">
        <v>37.619999999999997</v>
      </c>
      <c r="D133" s="21">
        <v>37165.163800000002</v>
      </c>
    </row>
    <row r="134" spans="3:4">
      <c r="C134" s="21">
        <v>41.23</v>
      </c>
      <c r="D134" s="21">
        <v>11033.661700000001</v>
      </c>
    </row>
    <row r="135" spans="3:4">
      <c r="C135" s="21">
        <v>34.799999999999997</v>
      </c>
      <c r="D135" s="21">
        <v>39836.519</v>
      </c>
    </row>
    <row r="136" spans="3:4">
      <c r="C136" s="21">
        <v>22.895</v>
      </c>
      <c r="D136" s="21">
        <v>21098.554049999999</v>
      </c>
    </row>
    <row r="137" spans="3:4">
      <c r="C137" s="21">
        <v>31.16</v>
      </c>
      <c r="D137" s="21">
        <v>43578.939400000003</v>
      </c>
    </row>
    <row r="138" spans="3:4">
      <c r="C138" s="21">
        <v>27.2</v>
      </c>
      <c r="D138" s="21">
        <v>11073.175999999999</v>
      </c>
    </row>
    <row r="139" spans="3:4">
      <c r="C139" s="21">
        <v>27.74</v>
      </c>
      <c r="D139" s="21">
        <v>8026.6665999999996</v>
      </c>
    </row>
    <row r="140" spans="3:4">
      <c r="C140" s="21">
        <v>26.98</v>
      </c>
      <c r="D140" s="21">
        <v>11082.5772</v>
      </c>
    </row>
    <row r="141" spans="3:4">
      <c r="C141" s="21">
        <v>39.49</v>
      </c>
      <c r="D141" s="21">
        <v>2026.9740999999999</v>
      </c>
    </row>
    <row r="142" spans="3:4">
      <c r="C142" s="21">
        <v>24.795000000000002</v>
      </c>
      <c r="D142" s="21">
        <v>10942.13205</v>
      </c>
    </row>
    <row r="143" spans="3:4">
      <c r="C143" s="21">
        <v>29.83</v>
      </c>
      <c r="D143" s="21">
        <v>30184.936699999998</v>
      </c>
    </row>
    <row r="144" spans="3:4">
      <c r="C144" s="21">
        <v>34.770000000000003</v>
      </c>
      <c r="D144" s="21">
        <v>5729.0052999999998</v>
      </c>
    </row>
    <row r="145" spans="3:4">
      <c r="C145" s="21">
        <v>31.3</v>
      </c>
      <c r="D145" s="21">
        <v>47291.055</v>
      </c>
    </row>
    <row r="146" spans="3:4">
      <c r="C146" s="21">
        <v>37.619999999999997</v>
      </c>
      <c r="D146" s="21">
        <v>3766.8838000000001</v>
      </c>
    </row>
    <row r="147" spans="3:4">
      <c r="C147" s="21">
        <v>30.8</v>
      </c>
      <c r="D147" s="21">
        <v>12105.32</v>
      </c>
    </row>
    <row r="148" spans="3:4">
      <c r="C148" s="21">
        <v>38.28</v>
      </c>
      <c r="D148" s="21">
        <v>10226.2842</v>
      </c>
    </row>
    <row r="149" spans="3:4">
      <c r="C149" s="21">
        <v>19.95</v>
      </c>
      <c r="D149" s="21">
        <v>22412.648499999999</v>
      </c>
    </row>
    <row r="150" spans="3:4">
      <c r="C150" s="21">
        <v>19.3</v>
      </c>
      <c r="D150" s="21">
        <v>15820.699000000001</v>
      </c>
    </row>
    <row r="151" spans="3:4">
      <c r="C151" s="21">
        <v>31.6</v>
      </c>
      <c r="D151" s="21">
        <v>6186.1270000000004</v>
      </c>
    </row>
    <row r="152" spans="3:4">
      <c r="C152" s="21">
        <v>25.46</v>
      </c>
      <c r="D152" s="21">
        <v>3645.0893999999998</v>
      </c>
    </row>
    <row r="153" spans="3:4">
      <c r="C153" s="21">
        <v>30.114999999999998</v>
      </c>
      <c r="D153" s="21">
        <v>21344.846699999998</v>
      </c>
    </row>
    <row r="154" spans="3:4">
      <c r="C154" s="21">
        <v>29.92</v>
      </c>
      <c r="D154" s="21">
        <v>30942.191800000001</v>
      </c>
    </row>
    <row r="155" spans="3:4">
      <c r="C155" s="21">
        <v>27.5</v>
      </c>
      <c r="D155" s="21">
        <v>5003.8530000000001</v>
      </c>
    </row>
    <row r="156" spans="3:4">
      <c r="C156" s="21">
        <v>28.024999999999999</v>
      </c>
      <c r="D156" s="21">
        <v>17560.37975</v>
      </c>
    </row>
    <row r="157" spans="3:4">
      <c r="C157" s="21">
        <v>28.4</v>
      </c>
      <c r="D157" s="21">
        <v>2331.5189999999998</v>
      </c>
    </row>
    <row r="158" spans="3:4">
      <c r="C158" s="21">
        <v>30.875</v>
      </c>
      <c r="D158" s="21">
        <v>3877.3042500000001</v>
      </c>
    </row>
    <row r="159" spans="3:4">
      <c r="C159" s="21">
        <v>27.94</v>
      </c>
      <c r="D159" s="21">
        <v>2867.1196</v>
      </c>
    </row>
    <row r="160" spans="3:4">
      <c r="C160" s="21">
        <v>35.090000000000003</v>
      </c>
      <c r="D160" s="21">
        <v>47055.532099999997</v>
      </c>
    </row>
    <row r="161" spans="3:4">
      <c r="C161" s="21">
        <v>33.630000000000003</v>
      </c>
      <c r="D161" s="21">
        <v>10825.253699999999</v>
      </c>
    </row>
    <row r="162" spans="3:4">
      <c r="C162" s="21">
        <v>29.7</v>
      </c>
      <c r="D162" s="21">
        <v>11881.358</v>
      </c>
    </row>
    <row r="163" spans="3:4">
      <c r="C163" s="21">
        <v>30.8</v>
      </c>
      <c r="D163" s="21">
        <v>4646.759</v>
      </c>
    </row>
    <row r="164" spans="3:4">
      <c r="C164" s="21">
        <v>35.72</v>
      </c>
      <c r="D164" s="21">
        <v>2404.7338</v>
      </c>
    </row>
    <row r="165" spans="3:4">
      <c r="C165" s="21">
        <v>32.204999999999998</v>
      </c>
      <c r="D165" s="21">
        <v>11488.31695</v>
      </c>
    </row>
    <row r="166" spans="3:4">
      <c r="C166" s="21">
        <v>28.594999999999999</v>
      </c>
      <c r="D166" s="21">
        <v>30259.995559999999</v>
      </c>
    </row>
    <row r="167" spans="3:4">
      <c r="C167" s="21">
        <v>49.06</v>
      </c>
      <c r="D167" s="21">
        <v>11381.3254</v>
      </c>
    </row>
    <row r="168" spans="3:4">
      <c r="C168" s="21">
        <v>27.94</v>
      </c>
      <c r="D168" s="21">
        <v>19107.779600000002</v>
      </c>
    </row>
    <row r="169" spans="3:4">
      <c r="C169" s="21">
        <v>27.17</v>
      </c>
      <c r="D169" s="21">
        <v>8601.3292999999994</v>
      </c>
    </row>
    <row r="170" spans="3:4">
      <c r="C170" s="21">
        <v>23.37</v>
      </c>
      <c r="D170" s="21">
        <v>6686.4313000000002</v>
      </c>
    </row>
    <row r="171" spans="3:4">
      <c r="C171" s="21">
        <v>37.1</v>
      </c>
      <c r="D171" s="21">
        <v>7740.3370000000004</v>
      </c>
    </row>
    <row r="172" spans="3:4">
      <c r="C172" s="21">
        <v>23.75</v>
      </c>
      <c r="D172" s="21">
        <v>1705.6244999999999</v>
      </c>
    </row>
    <row r="173" spans="3:4">
      <c r="C173" s="21">
        <v>28.975000000000001</v>
      </c>
      <c r="D173" s="21">
        <v>2257.47525</v>
      </c>
    </row>
    <row r="174" spans="3:4">
      <c r="C174" s="21">
        <v>31.35</v>
      </c>
      <c r="D174" s="21">
        <v>39556.494500000001</v>
      </c>
    </row>
    <row r="175" spans="3:4">
      <c r="C175" s="21">
        <v>33.914999999999999</v>
      </c>
      <c r="D175" s="21">
        <v>10115.00885</v>
      </c>
    </row>
    <row r="176" spans="3:4">
      <c r="C176" s="21">
        <v>28.785</v>
      </c>
      <c r="D176" s="21">
        <v>3385.3991500000002</v>
      </c>
    </row>
    <row r="177" spans="3:4">
      <c r="C177" s="21">
        <v>28.3</v>
      </c>
      <c r="D177" s="21">
        <v>17081.080000000002</v>
      </c>
    </row>
    <row r="178" spans="3:4">
      <c r="C178" s="21">
        <v>37.4</v>
      </c>
      <c r="D178" s="21">
        <v>9634.5380000000005</v>
      </c>
    </row>
    <row r="179" spans="3:4">
      <c r="C179" s="21">
        <v>17.765000000000001</v>
      </c>
      <c r="D179" s="21">
        <v>32734.186300000001</v>
      </c>
    </row>
    <row r="180" spans="3:4">
      <c r="C180" s="21">
        <v>34.700000000000003</v>
      </c>
      <c r="D180" s="21">
        <v>6082.4049999999997</v>
      </c>
    </row>
    <row r="181" spans="3:4">
      <c r="C181" s="21">
        <v>26.504999999999999</v>
      </c>
      <c r="D181" s="21">
        <v>12815.444949999999</v>
      </c>
    </row>
    <row r="182" spans="3:4">
      <c r="C182" s="21">
        <v>22.04</v>
      </c>
      <c r="D182" s="21">
        <v>13616.3586</v>
      </c>
    </row>
    <row r="183" spans="3:4">
      <c r="C183" s="21">
        <v>35.9</v>
      </c>
      <c r="D183" s="21">
        <v>11163.567999999999</v>
      </c>
    </row>
    <row r="184" spans="3:4">
      <c r="C184" s="21">
        <v>25.555</v>
      </c>
      <c r="D184" s="21">
        <v>1632.5644500000001</v>
      </c>
    </row>
    <row r="185" spans="3:4">
      <c r="C185" s="21">
        <v>28.785</v>
      </c>
      <c r="D185" s="21">
        <v>2457.2111500000001</v>
      </c>
    </row>
    <row r="186" spans="3:4">
      <c r="C186" s="21">
        <v>28.05</v>
      </c>
      <c r="D186" s="21">
        <v>2155.6815000000001</v>
      </c>
    </row>
    <row r="187" spans="3:4">
      <c r="C187" s="21">
        <v>34.1</v>
      </c>
      <c r="D187" s="21">
        <v>1261.442</v>
      </c>
    </row>
    <row r="188" spans="3:4">
      <c r="C188" s="21">
        <v>25.175000000000001</v>
      </c>
      <c r="D188" s="21">
        <v>2045.68525</v>
      </c>
    </row>
    <row r="189" spans="3:4">
      <c r="C189" s="21">
        <v>31.9</v>
      </c>
      <c r="D189" s="21">
        <v>27322.73386</v>
      </c>
    </row>
    <row r="190" spans="3:4">
      <c r="C190" s="21">
        <v>36</v>
      </c>
      <c r="D190" s="21">
        <v>2166.732</v>
      </c>
    </row>
    <row r="191" spans="3:4">
      <c r="C191" s="21">
        <v>22.42</v>
      </c>
      <c r="D191" s="21">
        <v>27375.904780000001</v>
      </c>
    </row>
    <row r="192" spans="3:4">
      <c r="C192" s="21">
        <v>32.49</v>
      </c>
      <c r="D192" s="21">
        <v>3490.5491000000002</v>
      </c>
    </row>
    <row r="193" spans="3:4">
      <c r="C193" s="21">
        <v>25.3</v>
      </c>
      <c r="D193" s="21">
        <v>18972.494999999999</v>
      </c>
    </row>
    <row r="194" spans="3:4">
      <c r="C194" s="21">
        <v>29.734999999999999</v>
      </c>
      <c r="D194" s="21">
        <v>18157.876</v>
      </c>
    </row>
    <row r="195" spans="3:4">
      <c r="C195" s="21">
        <v>28.69</v>
      </c>
      <c r="D195" s="21">
        <v>20745.989099999999</v>
      </c>
    </row>
    <row r="196" spans="3:4">
      <c r="C196" s="21">
        <v>38.83</v>
      </c>
      <c r="D196" s="21">
        <v>5138.2566999999999</v>
      </c>
    </row>
    <row r="197" spans="3:4">
      <c r="C197" s="21">
        <v>30.495000000000001</v>
      </c>
      <c r="D197" s="21">
        <v>40720.551050000002</v>
      </c>
    </row>
    <row r="198" spans="3:4">
      <c r="C198" s="21">
        <v>37.729999999999997</v>
      </c>
      <c r="D198" s="21">
        <v>9877.6077000000005</v>
      </c>
    </row>
    <row r="199" spans="3:4">
      <c r="C199" s="21">
        <v>37.43</v>
      </c>
      <c r="D199" s="21">
        <v>10959.6947</v>
      </c>
    </row>
    <row r="200" spans="3:4">
      <c r="C200" s="21">
        <v>28.4</v>
      </c>
      <c r="D200" s="21">
        <v>1842.519</v>
      </c>
    </row>
    <row r="201" spans="3:4">
      <c r="C201" s="21">
        <v>24.13</v>
      </c>
      <c r="D201" s="21">
        <v>5125.2156999999997</v>
      </c>
    </row>
    <row r="202" spans="3:4">
      <c r="C202" s="21">
        <v>29.7</v>
      </c>
      <c r="D202" s="21">
        <v>7789.6350000000002</v>
      </c>
    </row>
    <row r="203" spans="3:4">
      <c r="C203" s="21">
        <v>37.145000000000003</v>
      </c>
      <c r="D203" s="21">
        <v>6334.3435499999996</v>
      </c>
    </row>
    <row r="204" spans="3:4">
      <c r="C204" s="21">
        <v>23.37</v>
      </c>
      <c r="D204" s="21">
        <v>19964.746299999999</v>
      </c>
    </row>
    <row r="205" spans="3:4">
      <c r="C205" s="21">
        <v>25.46</v>
      </c>
      <c r="D205" s="21">
        <v>7077.1894000000002</v>
      </c>
    </row>
    <row r="206" spans="3:4">
      <c r="C206" s="21">
        <v>39.520000000000003</v>
      </c>
      <c r="D206" s="21">
        <v>6948.7007999999996</v>
      </c>
    </row>
    <row r="207" spans="3:4">
      <c r="C207" s="21">
        <v>24.42</v>
      </c>
      <c r="D207" s="21">
        <v>21223.675800000001</v>
      </c>
    </row>
    <row r="208" spans="3:4">
      <c r="C208" s="21">
        <v>25.175000000000001</v>
      </c>
      <c r="D208" s="21">
        <v>15518.180249999999</v>
      </c>
    </row>
    <row r="209" spans="3:4">
      <c r="C209" s="21">
        <v>35.53</v>
      </c>
      <c r="D209" s="21">
        <v>36950.256699999998</v>
      </c>
    </row>
    <row r="210" spans="3:4">
      <c r="C210" s="21">
        <v>27.83</v>
      </c>
      <c r="D210" s="21">
        <v>19749.383379999999</v>
      </c>
    </row>
    <row r="211" spans="3:4">
      <c r="C211" s="21">
        <v>26.6</v>
      </c>
      <c r="D211" s="21">
        <v>21348.705999999998</v>
      </c>
    </row>
    <row r="212" spans="3:4">
      <c r="C212" s="21">
        <v>36.85</v>
      </c>
      <c r="D212" s="21">
        <v>36149.483500000002</v>
      </c>
    </row>
    <row r="213" spans="3:4">
      <c r="C213" s="21">
        <v>39.6</v>
      </c>
      <c r="D213" s="21">
        <v>10450.552</v>
      </c>
    </row>
    <row r="214" spans="3:4">
      <c r="C214" s="21">
        <v>29.8</v>
      </c>
      <c r="D214" s="21">
        <v>5152.134</v>
      </c>
    </row>
    <row r="215" spans="3:4">
      <c r="C215" s="21">
        <v>29.64</v>
      </c>
      <c r="D215" s="21">
        <v>5028.1466</v>
      </c>
    </row>
    <row r="216" spans="3:4">
      <c r="C216" s="21">
        <v>28.215</v>
      </c>
      <c r="D216" s="21">
        <v>10407.085849999999</v>
      </c>
    </row>
    <row r="217" spans="3:4">
      <c r="C217" s="21">
        <v>37</v>
      </c>
      <c r="D217" s="21">
        <v>4830.63</v>
      </c>
    </row>
    <row r="218" spans="3:4">
      <c r="C218" s="21">
        <v>33.155000000000001</v>
      </c>
      <c r="D218" s="21">
        <v>6128.79745</v>
      </c>
    </row>
    <row r="219" spans="3:4">
      <c r="C219" s="21">
        <v>31.824999999999999</v>
      </c>
      <c r="D219" s="21">
        <v>2719.2797500000001</v>
      </c>
    </row>
    <row r="220" spans="3:4">
      <c r="C220" s="21">
        <v>18.905000000000001</v>
      </c>
      <c r="D220" s="21">
        <v>4827.9049500000001</v>
      </c>
    </row>
    <row r="221" spans="3:4">
      <c r="C221" s="21">
        <v>41.47</v>
      </c>
      <c r="D221" s="21">
        <v>13405.390299999999</v>
      </c>
    </row>
    <row r="222" spans="3:4">
      <c r="C222" s="21">
        <v>30.3</v>
      </c>
      <c r="D222" s="21">
        <v>8116.68</v>
      </c>
    </row>
    <row r="223" spans="3:4">
      <c r="C223" s="21">
        <v>15.96</v>
      </c>
      <c r="D223" s="21">
        <v>1694.7963999999999</v>
      </c>
    </row>
    <row r="224" spans="3:4">
      <c r="C224" s="21">
        <v>34.799999999999997</v>
      </c>
      <c r="D224" s="21">
        <v>5246.0469999999996</v>
      </c>
    </row>
    <row r="225" spans="3:4">
      <c r="C225" s="21">
        <v>33.344999999999999</v>
      </c>
      <c r="D225" s="21">
        <v>2855.4375500000001</v>
      </c>
    </row>
    <row r="226" spans="3:4">
      <c r="C226" s="21">
        <v>37.700000000000003</v>
      </c>
      <c r="D226" s="21">
        <v>48824.45</v>
      </c>
    </row>
    <row r="227" spans="3:4">
      <c r="C227" s="21">
        <v>27.835000000000001</v>
      </c>
      <c r="D227" s="21">
        <v>6455.86265</v>
      </c>
    </row>
    <row r="228" spans="3:4">
      <c r="C228" s="21">
        <v>29.2</v>
      </c>
      <c r="D228" s="21">
        <v>10436.096</v>
      </c>
    </row>
    <row r="229" spans="3:4">
      <c r="C229" s="21">
        <v>28.9</v>
      </c>
      <c r="D229" s="21">
        <v>8823.2790000000005</v>
      </c>
    </row>
    <row r="230" spans="3:4">
      <c r="C230" s="21">
        <v>33.155000000000001</v>
      </c>
      <c r="D230" s="21">
        <v>8538.28845</v>
      </c>
    </row>
    <row r="231" spans="3:4">
      <c r="C231" s="21">
        <v>28.594999999999999</v>
      </c>
      <c r="D231" s="21">
        <v>11735.87905</v>
      </c>
    </row>
    <row r="232" spans="3:4">
      <c r="C232" s="21">
        <v>38.28</v>
      </c>
      <c r="D232" s="21">
        <v>1631.8212000000001</v>
      </c>
    </row>
    <row r="233" spans="3:4">
      <c r="C233" s="21">
        <v>19.95</v>
      </c>
      <c r="D233" s="21">
        <v>4005.4225000000001</v>
      </c>
    </row>
    <row r="234" spans="3:4">
      <c r="C234" s="21">
        <v>26.41</v>
      </c>
      <c r="D234" s="21">
        <v>7419.4778999999999</v>
      </c>
    </row>
    <row r="235" spans="3:4">
      <c r="C235" s="21">
        <v>30.69</v>
      </c>
      <c r="D235" s="21">
        <v>7731.4270999999999</v>
      </c>
    </row>
    <row r="236" spans="3:4">
      <c r="C236" s="21">
        <v>41.895000000000003</v>
      </c>
      <c r="D236" s="21">
        <v>43753.337050000002</v>
      </c>
    </row>
    <row r="237" spans="3:4">
      <c r="C237" s="21">
        <v>29.92</v>
      </c>
      <c r="D237" s="21">
        <v>3981.9767999999999</v>
      </c>
    </row>
    <row r="238" spans="3:4">
      <c r="C238" s="21">
        <v>30.9</v>
      </c>
      <c r="D238" s="21">
        <v>5325.6509999999998</v>
      </c>
    </row>
    <row r="239" spans="3:4">
      <c r="C239" s="21">
        <v>32.200000000000003</v>
      </c>
      <c r="D239" s="21">
        <v>6775.9610000000002</v>
      </c>
    </row>
    <row r="240" spans="3:4">
      <c r="C240" s="21">
        <v>32.11</v>
      </c>
      <c r="D240" s="21">
        <v>4922.9159</v>
      </c>
    </row>
    <row r="241" spans="3:4">
      <c r="C241" s="21">
        <v>31.57</v>
      </c>
      <c r="D241" s="21">
        <v>12557.605299999999</v>
      </c>
    </row>
    <row r="242" spans="3:4">
      <c r="C242" s="21">
        <v>26.2</v>
      </c>
      <c r="D242" s="21">
        <v>4883.866</v>
      </c>
    </row>
    <row r="243" spans="3:4">
      <c r="C243" s="21">
        <v>25.74</v>
      </c>
      <c r="D243" s="21">
        <v>2137.6536000000001</v>
      </c>
    </row>
    <row r="244" spans="3:4">
      <c r="C244" s="21">
        <v>26.6</v>
      </c>
      <c r="D244" s="21">
        <v>12044.342000000001</v>
      </c>
    </row>
    <row r="245" spans="3:4">
      <c r="C245" s="21">
        <v>34.43</v>
      </c>
      <c r="D245" s="21">
        <v>1137.4697000000001</v>
      </c>
    </row>
    <row r="246" spans="3:4">
      <c r="C246" s="21">
        <v>30.59</v>
      </c>
      <c r="D246" s="21">
        <v>1639.5631000000001</v>
      </c>
    </row>
    <row r="247" spans="3:4">
      <c r="C247" s="21">
        <v>32.799999999999997</v>
      </c>
      <c r="D247" s="21">
        <v>5649.7150000000001</v>
      </c>
    </row>
    <row r="248" spans="3:4">
      <c r="C248" s="21">
        <v>28.6</v>
      </c>
      <c r="D248" s="21">
        <v>8516.8289999999997</v>
      </c>
    </row>
    <row r="249" spans="3:4">
      <c r="C249" s="21">
        <v>18.05</v>
      </c>
      <c r="D249" s="21">
        <v>9644.2525000000005</v>
      </c>
    </row>
    <row r="250" spans="3:4">
      <c r="C250" s="21">
        <v>39.33</v>
      </c>
      <c r="D250" s="21">
        <v>14901.5167</v>
      </c>
    </row>
    <row r="251" spans="3:4">
      <c r="C251" s="21">
        <v>32.11</v>
      </c>
      <c r="D251" s="21">
        <v>2130.6759000000002</v>
      </c>
    </row>
    <row r="252" spans="3:4">
      <c r="C252" s="21">
        <v>32.229999999999997</v>
      </c>
      <c r="D252" s="21">
        <v>8871.1517000000003</v>
      </c>
    </row>
    <row r="253" spans="3:4">
      <c r="C253" s="21">
        <v>24.035</v>
      </c>
      <c r="D253" s="21">
        <v>13012.20865</v>
      </c>
    </row>
    <row r="254" spans="3:4">
      <c r="C254" s="21">
        <v>36.08</v>
      </c>
      <c r="D254" s="21">
        <v>37133.898200000003</v>
      </c>
    </row>
    <row r="255" spans="3:4">
      <c r="C255" s="21">
        <v>22.3</v>
      </c>
      <c r="D255" s="21">
        <v>7147.1049999999996</v>
      </c>
    </row>
    <row r="256" spans="3:4">
      <c r="C256" s="21">
        <v>28.88</v>
      </c>
      <c r="D256" s="21">
        <v>4337.7352000000001</v>
      </c>
    </row>
    <row r="257" spans="3:4">
      <c r="C257" s="21">
        <v>26.4</v>
      </c>
      <c r="D257" s="21">
        <v>11743.299000000001</v>
      </c>
    </row>
    <row r="258" spans="3:4">
      <c r="C258" s="21">
        <v>27.74</v>
      </c>
      <c r="D258" s="21">
        <v>20984.0936</v>
      </c>
    </row>
    <row r="259" spans="3:4">
      <c r="C259" s="21">
        <v>31.8</v>
      </c>
      <c r="D259" s="21">
        <v>13880.949000000001</v>
      </c>
    </row>
    <row r="260" spans="3:4">
      <c r="C260" s="21">
        <v>41.23</v>
      </c>
      <c r="D260" s="21">
        <v>6610.1097</v>
      </c>
    </row>
    <row r="261" spans="3:4">
      <c r="C261" s="21">
        <v>33</v>
      </c>
      <c r="D261" s="21">
        <v>1980.07</v>
      </c>
    </row>
    <row r="262" spans="3:4">
      <c r="C262" s="21">
        <v>30.875</v>
      </c>
      <c r="D262" s="21">
        <v>8162.7162500000004</v>
      </c>
    </row>
    <row r="263" spans="3:4">
      <c r="C263" s="21">
        <v>28.5</v>
      </c>
      <c r="D263" s="21">
        <v>3537.703</v>
      </c>
    </row>
    <row r="264" spans="3:4">
      <c r="C264" s="21">
        <v>26.73</v>
      </c>
      <c r="D264" s="21">
        <v>5002.7826999999997</v>
      </c>
    </row>
    <row r="265" spans="3:4">
      <c r="C265" s="21">
        <v>30.9</v>
      </c>
      <c r="D265" s="21">
        <v>8520.0259999999998</v>
      </c>
    </row>
    <row r="266" spans="3:4">
      <c r="C266" s="21">
        <v>37.1</v>
      </c>
      <c r="D266" s="21">
        <v>7371.7719999999999</v>
      </c>
    </row>
    <row r="267" spans="3:4">
      <c r="C267" s="21">
        <v>26.6</v>
      </c>
      <c r="D267" s="21">
        <v>10355.641</v>
      </c>
    </row>
    <row r="268" spans="3:4">
      <c r="C268" s="21">
        <v>23.1</v>
      </c>
      <c r="D268" s="21">
        <v>2483.7359999999999</v>
      </c>
    </row>
    <row r="269" spans="3:4">
      <c r="C269" s="21">
        <v>29.92</v>
      </c>
      <c r="D269" s="21">
        <v>3392.9767999999999</v>
      </c>
    </row>
    <row r="270" spans="3:4">
      <c r="C270" s="21">
        <v>23.21</v>
      </c>
      <c r="D270" s="21">
        <v>25081.76784</v>
      </c>
    </row>
    <row r="271" spans="3:4">
      <c r="C271" s="21">
        <v>33.700000000000003</v>
      </c>
      <c r="D271" s="21">
        <v>5012.4709999999995</v>
      </c>
    </row>
    <row r="272" spans="3:4">
      <c r="C272" s="21">
        <v>33.25</v>
      </c>
      <c r="D272" s="21">
        <v>10564.8845</v>
      </c>
    </row>
    <row r="273" spans="3:4">
      <c r="C273" s="21">
        <v>30.8</v>
      </c>
      <c r="D273" s="21">
        <v>5253.5240000000003</v>
      </c>
    </row>
    <row r="274" spans="3:4">
      <c r="C274" s="21">
        <v>34.799999999999997</v>
      </c>
      <c r="D274" s="21">
        <v>34779.614999999998</v>
      </c>
    </row>
    <row r="275" spans="3:4">
      <c r="C275" s="21">
        <v>24.64</v>
      </c>
      <c r="D275" s="21">
        <v>19515.5416</v>
      </c>
    </row>
    <row r="276" spans="3:4">
      <c r="C276" s="21">
        <v>33.880000000000003</v>
      </c>
      <c r="D276" s="21">
        <v>11987.1682</v>
      </c>
    </row>
    <row r="277" spans="3:4">
      <c r="C277" s="21">
        <v>38.06</v>
      </c>
      <c r="D277" s="21">
        <v>2689.4953999999998</v>
      </c>
    </row>
    <row r="278" spans="3:4">
      <c r="C278" s="21">
        <v>41.91</v>
      </c>
      <c r="D278" s="21">
        <v>24227.337240000001</v>
      </c>
    </row>
    <row r="279" spans="3:4">
      <c r="C279" s="21">
        <v>31.635000000000002</v>
      </c>
      <c r="D279" s="21">
        <v>7358.1756500000001</v>
      </c>
    </row>
    <row r="280" spans="3:4">
      <c r="C280" s="21">
        <v>25.46</v>
      </c>
      <c r="D280" s="21">
        <v>9225.2564000000002</v>
      </c>
    </row>
    <row r="281" spans="3:4">
      <c r="C281" s="21">
        <v>36.195</v>
      </c>
      <c r="D281" s="21">
        <v>7443.6430499999997</v>
      </c>
    </row>
    <row r="282" spans="3:4">
      <c r="C282" s="21">
        <v>27.83</v>
      </c>
      <c r="D282" s="21">
        <v>14001.286700000001</v>
      </c>
    </row>
    <row r="283" spans="3:4">
      <c r="C283" s="21">
        <v>17.8</v>
      </c>
      <c r="D283" s="21">
        <v>1727.7850000000001</v>
      </c>
    </row>
    <row r="284" spans="3:4">
      <c r="C284" s="21">
        <v>27.5</v>
      </c>
      <c r="D284" s="21">
        <v>12333.828</v>
      </c>
    </row>
    <row r="285" spans="3:4">
      <c r="C285" s="21">
        <v>24.51</v>
      </c>
      <c r="D285" s="21">
        <v>6710.1918999999998</v>
      </c>
    </row>
    <row r="286" spans="3:4">
      <c r="C286" s="21">
        <v>22.22</v>
      </c>
      <c r="D286" s="21">
        <v>19444.265800000001</v>
      </c>
    </row>
    <row r="287" spans="3:4">
      <c r="C287" s="21">
        <v>26.73</v>
      </c>
      <c r="D287" s="21">
        <v>1615.7666999999999</v>
      </c>
    </row>
    <row r="288" spans="3:4">
      <c r="C288" s="21">
        <v>38.39</v>
      </c>
      <c r="D288" s="21">
        <v>4463.2051000000001</v>
      </c>
    </row>
    <row r="289" spans="3:4">
      <c r="C289" s="21">
        <v>29.07</v>
      </c>
      <c r="D289" s="21">
        <v>17352.6803</v>
      </c>
    </row>
    <row r="290" spans="3:4">
      <c r="C290" s="21">
        <v>38.06</v>
      </c>
      <c r="D290" s="21">
        <v>7152.6714000000002</v>
      </c>
    </row>
    <row r="291" spans="3:4">
      <c r="C291" s="21">
        <v>36.67</v>
      </c>
      <c r="D291" s="21">
        <v>38511.628299999997</v>
      </c>
    </row>
    <row r="292" spans="3:4">
      <c r="C292" s="21">
        <v>22.135000000000002</v>
      </c>
      <c r="D292" s="21">
        <v>5354.0746499999996</v>
      </c>
    </row>
    <row r="293" spans="3:4">
      <c r="C293" s="21">
        <v>26.8</v>
      </c>
      <c r="D293" s="21">
        <v>35160.134570000002</v>
      </c>
    </row>
    <row r="294" spans="3:4">
      <c r="C294" s="21">
        <v>35.299999999999997</v>
      </c>
      <c r="D294" s="21">
        <v>7196.8670000000002</v>
      </c>
    </row>
    <row r="295" spans="3:4">
      <c r="C295" s="21">
        <v>27.74</v>
      </c>
      <c r="D295" s="21">
        <v>29523.1656</v>
      </c>
    </row>
    <row r="296" spans="3:4">
      <c r="C296" s="21">
        <v>30.02</v>
      </c>
      <c r="D296" s="21">
        <v>24476.478510000001</v>
      </c>
    </row>
    <row r="297" spans="3:4">
      <c r="C297" s="21">
        <v>38.06</v>
      </c>
      <c r="D297" s="21">
        <v>12648.7034</v>
      </c>
    </row>
    <row r="298" spans="3:4">
      <c r="C298" s="21">
        <v>35.86</v>
      </c>
      <c r="D298" s="21">
        <v>1986.9333999999999</v>
      </c>
    </row>
    <row r="299" spans="3:4">
      <c r="C299" s="21">
        <v>20.9</v>
      </c>
      <c r="D299" s="21">
        <v>1832.0940000000001</v>
      </c>
    </row>
    <row r="300" spans="3:4">
      <c r="C300" s="21">
        <v>28.975000000000001</v>
      </c>
      <c r="D300" s="21">
        <v>4040.55825</v>
      </c>
    </row>
    <row r="301" spans="3:4">
      <c r="C301" s="21">
        <v>17.29</v>
      </c>
      <c r="D301" s="21">
        <v>12829.455099999999</v>
      </c>
    </row>
    <row r="302" spans="3:4">
      <c r="C302" s="21">
        <v>32.200000000000003</v>
      </c>
      <c r="D302" s="21">
        <v>47305.305</v>
      </c>
    </row>
    <row r="303" spans="3:4">
      <c r="C303" s="21">
        <v>34.21</v>
      </c>
      <c r="D303" s="21">
        <v>44260.749900000003</v>
      </c>
    </row>
    <row r="304" spans="3:4">
      <c r="C304" s="21">
        <v>30.3</v>
      </c>
      <c r="D304" s="21">
        <v>4260.7439999999997</v>
      </c>
    </row>
    <row r="305" spans="3:4">
      <c r="C305" s="21">
        <v>31.824999999999999</v>
      </c>
      <c r="D305" s="21">
        <v>41097.161749999999</v>
      </c>
    </row>
    <row r="306" spans="3:4">
      <c r="C306" s="21">
        <v>25.364999999999998</v>
      </c>
      <c r="D306" s="21">
        <v>13047.332350000001</v>
      </c>
    </row>
    <row r="307" spans="3:4">
      <c r="C307" s="21">
        <v>33.630000000000003</v>
      </c>
      <c r="D307" s="21">
        <v>43921.183700000001</v>
      </c>
    </row>
    <row r="308" spans="3:4">
      <c r="C308" s="21">
        <v>40.15</v>
      </c>
      <c r="D308" s="21">
        <v>5400.9804999999997</v>
      </c>
    </row>
    <row r="309" spans="3:4">
      <c r="C309" s="21">
        <v>24.414999999999999</v>
      </c>
      <c r="D309" s="21">
        <v>11520.099850000001</v>
      </c>
    </row>
    <row r="310" spans="3:4">
      <c r="C310" s="21">
        <v>31.92</v>
      </c>
      <c r="D310" s="21">
        <v>33750.291799999999</v>
      </c>
    </row>
    <row r="311" spans="3:4">
      <c r="C311" s="21">
        <v>25.2</v>
      </c>
      <c r="D311" s="21">
        <v>11837.16</v>
      </c>
    </row>
    <row r="312" spans="3:4">
      <c r="C312" s="21">
        <v>26.84</v>
      </c>
      <c r="D312" s="21">
        <v>17085.267599999999</v>
      </c>
    </row>
    <row r="313" spans="3:4">
      <c r="C313" s="21">
        <v>24.32</v>
      </c>
      <c r="D313" s="21">
        <v>24869.836800000001</v>
      </c>
    </row>
    <row r="314" spans="3:4">
      <c r="C314" s="21">
        <v>36.954999999999998</v>
      </c>
      <c r="D314" s="21">
        <v>36219.405449999998</v>
      </c>
    </row>
    <row r="315" spans="3:4">
      <c r="C315" s="21">
        <v>38.06</v>
      </c>
      <c r="D315" s="21">
        <v>20462.997660000001</v>
      </c>
    </row>
    <row r="316" spans="3:4">
      <c r="C316" s="21">
        <v>42.35</v>
      </c>
      <c r="D316" s="21">
        <v>46151.124499999998</v>
      </c>
    </row>
    <row r="317" spans="3:4">
      <c r="C317" s="21">
        <v>19.8</v>
      </c>
      <c r="D317" s="21">
        <v>17179.522000000001</v>
      </c>
    </row>
    <row r="318" spans="3:4">
      <c r="C318" s="21">
        <v>32.395000000000003</v>
      </c>
      <c r="D318" s="21">
        <v>14590.63205</v>
      </c>
    </row>
    <row r="319" spans="3:4">
      <c r="C319" s="21">
        <v>30.2</v>
      </c>
      <c r="D319" s="21">
        <v>7441.0529999999999</v>
      </c>
    </row>
    <row r="320" spans="3:4">
      <c r="C320" s="21">
        <v>25.84</v>
      </c>
      <c r="D320" s="21">
        <v>9282.4806000000008</v>
      </c>
    </row>
    <row r="321" spans="3:4">
      <c r="C321" s="21">
        <v>29.37</v>
      </c>
      <c r="D321" s="21">
        <v>1719.4363000000001</v>
      </c>
    </row>
    <row r="322" spans="3:4">
      <c r="C322" s="21">
        <v>34.200000000000003</v>
      </c>
      <c r="D322" s="21">
        <v>42856.838000000003</v>
      </c>
    </row>
    <row r="323" spans="3:4">
      <c r="C323" s="21">
        <v>37.049999999999997</v>
      </c>
      <c r="D323" s="21">
        <v>7265.7025000000003</v>
      </c>
    </row>
    <row r="324" spans="3:4">
      <c r="C324" s="21">
        <v>27.454999999999998</v>
      </c>
      <c r="D324" s="21">
        <v>9617.6624499999998</v>
      </c>
    </row>
    <row r="325" spans="3:4">
      <c r="C325" s="21">
        <v>27.55</v>
      </c>
      <c r="D325" s="21">
        <v>2523.1695</v>
      </c>
    </row>
    <row r="326" spans="3:4">
      <c r="C326" s="21">
        <v>26.6</v>
      </c>
      <c r="D326" s="21">
        <v>9715.8410000000003</v>
      </c>
    </row>
    <row r="327" spans="3:4">
      <c r="C327" s="21">
        <v>20.614999999999998</v>
      </c>
      <c r="D327" s="21">
        <v>2803.69785</v>
      </c>
    </row>
    <row r="328" spans="3:4">
      <c r="C328" s="21">
        <v>24.3</v>
      </c>
      <c r="D328" s="21">
        <v>2150.4690000000001</v>
      </c>
    </row>
    <row r="329" spans="3:4">
      <c r="C329" s="21">
        <v>31.79</v>
      </c>
      <c r="D329" s="21">
        <v>12928.7911</v>
      </c>
    </row>
    <row r="330" spans="3:4">
      <c r="C330" s="21">
        <v>21.56</v>
      </c>
      <c r="D330" s="21">
        <v>9855.1314000000002</v>
      </c>
    </row>
    <row r="331" spans="3:4">
      <c r="C331" s="21">
        <v>28.12</v>
      </c>
      <c r="D331" s="21">
        <v>22331.566800000001</v>
      </c>
    </row>
    <row r="332" spans="3:4">
      <c r="C332" s="21">
        <v>40.564999999999998</v>
      </c>
      <c r="D332" s="21">
        <v>48549.178350000002</v>
      </c>
    </row>
    <row r="333" spans="3:4">
      <c r="C333" s="21">
        <v>27.645</v>
      </c>
      <c r="D333" s="21">
        <v>4237.12655</v>
      </c>
    </row>
    <row r="334" spans="3:4">
      <c r="C334" s="21">
        <v>32.395000000000003</v>
      </c>
      <c r="D334" s="21">
        <v>11879.10405</v>
      </c>
    </row>
    <row r="335" spans="3:4">
      <c r="C335" s="21">
        <v>31.2</v>
      </c>
      <c r="D335" s="21">
        <v>9625.92</v>
      </c>
    </row>
    <row r="336" spans="3:4">
      <c r="C336" s="21">
        <v>26.62</v>
      </c>
      <c r="D336" s="21">
        <v>7742.1098000000002</v>
      </c>
    </row>
    <row r="337" spans="3:4">
      <c r="C337" s="21">
        <v>48.07</v>
      </c>
      <c r="D337" s="21">
        <v>9432.9253000000008</v>
      </c>
    </row>
    <row r="338" spans="3:4">
      <c r="C338" s="21">
        <v>26.22</v>
      </c>
      <c r="D338" s="21">
        <v>14256.192800000001</v>
      </c>
    </row>
    <row r="339" spans="3:4">
      <c r="C339" s="21">
        <v>36.765000000000001</v>
      </c>
      <c r="D339" s="21">
        <v>47896.79135</v>
      </c>
    </row>
    <row r="340" spans="3:4">
      <c r="C340" s="21">
        <v>26.4</v>
      </c>
      <c r="D340" s="21">
        <v>25992.821039999999</v>
      </c>
    </row>
    <row r="341" spans="3:4">
      <c r="C341" s="21">
        <v>33.4</v>
      </c>
      <c r="D341" s="21">
        <v>3172.018</v>
      </c>
    </row>
    <row r="342" spans="3:4">
      <c r="C342" s="21">
        <v>29.64</v>
      </c>
      <c r="D342" s="21">
        <v>20277.807509999999</v>
      </c>
    </row>
    <row r="343" spans="3:4">
      <c r="C343" s="21">
        <v>45.54</v>
      </c>
      <c r="D343" s="21">
        <v>42112.2356</v>
      </c>
    </row>
    <row r="344" spans="3:4">
      <c r="C344" s="21">
        <v>28.82</v>
      </c>
      <c r="D344" s="21">
        <v>2156.7518</v>
      </c>
    </row>
    <row r="345" spans="3:4">
      <c r="C345" s="21">
        <v>26.8</v>
      </c>
      <c r="D345" s="21">
        <v>3906.127</v>
      </c>
    </row>
    <row r="346" spans="3:4">
      <c r="C346" s="21">
        <v>22.99</v>
      </c>
      <c r="D346" s="21">
        <v>1704.5681</v>
      </c>
    </row>
    <row r="347" spans="3:4">
      <c r="C347" s="21">
        <v>27.7</v>
      </c>
      <c r="D347" s="21">
        <v>16297.846</v>
      </c>
    </row>
    <row r="348" spans="3:4">
      <c r="C348" s="21">
        <v>25.41</v>
      </c>
      <c r="D348" s="21">
        <v>21978.676899999999</v>
      </c>
    </row>
    <row r="349" spans="3:4">
      <c r="C349" s="21">
        <v>34.39</v>
      </c>
      <c r="D349" s="21">
        <v>38746.355100000001</v>
      </c>
    </row>
    <row r="350" spans="3:4">
      <c r="C350" s="21">
        <v>28.88</v>
      </c>
      <c r="D350" s="21">
        <v>9249.4951999999994</v>
      </c>
    </row>
    <row r="351" spans="3:4">
      <c r="C351" s="21">
        <v>27.55</v>
      </c>
      <c r="D351" s="21">
        <v>6746.7425000000003</v>
      </c>
    </row>
    <row r="352" spans="3:4">
      <c r="C352" s="21">
        <v>22.61</v>
      </c>
      <c r="D352" s="21">
        <v>24873.384900000001</v>
      </c>
    </row>
    <row r="353" spans="3:4">
      <c r="C353" s="21">
        <v>37.51</v>
      </c>
      <c r="D353" s="21">
        <v>12265.5069</v>
      </c>
    </row>
    <row r="354" spans="3:4">
      <c r="C354" s="21">
        <v>33</v>
      </c>
      <c r="D354" s="21">
        <v>4349.4620000000004</v>
      </c>
    </row>
    <row r="355" spans="3:4">
      <c r="C355" s="21">
        <v>38</v>
      </c>
      <c r="D355" s="21">
        <v>12646.207</v>
      </c>
    </row>
    <row r="356" spans="3:4">
      <c r="C356" s="21">
        <v>33.344999999999999</v>
      </c>
      <c r="D356" s="21">
        <v>19442.353500000001</v>
      </c>
    </row>
    <row r="357" spans="3:4">
      <c r="C357" s="21">
        <v>27.5</v>
      </c>
      <c r="D357" s="21">
        <v>20177.671129999999</v>
      </c>
    </row>
    <row r="358" spans="3:4">
      <c r="C358" s="21">
        <v>33.33</v>
      </c>
      <c r="D358" s="21">
        <v>4151.0286999999998</v>
      </c>
    </row>
    <row r="359" spans="3:4">
      <c r="C359" s="21">
        <v>34.865000000000002</v>
      </c>
      <c r="D359" s="21">
        <v>11944.594349999999</v>
      </c>
    </row>
    <row r="360" spans="3:4">
      <c r="C360" s="21">
        <v>33.06</v>
      </c>
      <c r="D360" s="21">
        <v>7749.1563999999998</v>
      </c>
    </row>
    <row r="361" spans="3:4">
      <c r="C361" s="21">
        <v>26.6</v>
      </c>
      <c r="D361" s="21">
        <v>8444.4740000000002</v>
      </c>
    </row>
    <row r="362" spans="3:4">
      <c r="C362" s="21">
        <v>24.7</v>
      </c>
      <c r="D362" s="21">
        <v>1737.376</v>
      </c>
    </row>
    <row r="363" spans="3:4">
      <c r="C363" s="21">
        <v>35.97</v>
      </c>
      <c r="D363" s="21">
        <v>42124.515299999999</v>
      </c>
    </row>
    <row r="364" spans="3:4">
      <c r="C364" s="21">
        <v>35.86</v>
      </c>
      <c r="D364" s="21">
        <v>8124.4084000000003</v>
      </c>
    </row>
    <row r="365" spans="3:4">
      <c r="C365" s="21">
        <v>31.4</v>
      </c>
      <c r="D365" s="21">
        <v>34838.873</v>
      </c>
    </row>
    <row r="366" spans="3:4">
      <c r="C366" s="21">
        <v>33.25</v>
      </c>
      <c r="D366" s="21">
        <v>9722.7695000000003</v>
      </c>
    </row>
    <row r="367" spans="3:4">
      <c r="C367" s="21">
        <v>32.204999999999998</v>
      </c>
      <c r="D367" s="21">
        <v>8835.2649500000007</v>
      </c>
    </row>
    <row r="368" spans="3:4">
      <c r="C368" s="21">
        <v>32.774999999999999</v>
      </c>
      <c r="D368" s="21">
        <v>10435.06525</v>
      </c>
    </row>
    <row r="369" spans="3:4">
      <c r="C369" s="21">
        <v>27.645</v>
      </c>
      <c r="D369" s="21">
        <v>7421.1945500000002</v>
      </c>
    </row>
    <row r="370" spans="3:4">
      <c r="C370" s="21">
        <v>37.335000000000001</v>
      </c>
      <c r="D370" s="21">
        <v>4667.6076499999999</v>
      </c>
    </row>
    <row r="371" spans="3:4">
      <c r="C371" s="21">
        <v>25.27</v>
      </c>
      <c r="D371" s="21">
        <v>4894.7533000000003</v>
      </c>
    </row>
    <row r="372" spans="3:4">
      <c r="C372" s="21">
        <v>29.64</v>
      </c>
      <c r="D372" s="21">
        <v>24671.663339999999</v>
      </c>
    </row>
    <row r="373" spans="3:4">
      <c r="C373" s="21">
        <v>30.8</v>
      </c>
      <c r="D373" s="21">
        <v>35491.64</v>
      </c>
    </row>
    <row r="374" spans="3:4">
      <c r="C374" s="21">
        <v>40.945</v>
      </c>
      <c r="D374" s="21">
        <v>11566.30055</v>
      </c>
    </row>
    <row r="375" spans="3:4">
      <c r="C375" s="21">
        <v>27.2</v>
      </c>
      <c r="D375" s="21">
        <v>2866.0909999999999</v>
      </c>
    </row>
    <row r="376" spans="3:4">
      <c r="C376" s="21">
        <v>34.104999999999997</v>
      </c>
      <c r="D376" s="21">
        <v>6600.2059499999996</v>
      </c>
    </row>
    <row r="377" spans="3:4">
      <c r="C377" s="21">
        <v>23.21</v>
      </c>
      <c r="D377" s="21">
        <v>3561.8888999999999</v>
      </c>
    </row>
    <row r="378" spans="3:4">
      <c r="C378" s="21">
        <v>36.479999999999997</v>
      </c>
      <c r="D378" s="21">
        <v>42760.502200000003</v>
      </c>
    </row>
    <row r="379" spans="3:4">
      <c r="C379" s="21">
        <v>33.799999999999997</v>
      </c>
      <c r="D379" s="21">
        <v>47928.03</v>
      </c>
    </row>
    <row r="380" spans="3:4">
      <c r="C380" s="21">
        <v>36.700000000000003</v>
      </c>
      <c r="D380" s="21">
        <v>9144.5650000000005</v>
      </c>
    </row>
    <row r="381" spans="3:4">
      <c r="C381" s="21">
        <v>36.384999999999998</v>
      </c>
      <c r="D381" s="21">
        <v>48517.563150000002</v>
      </c>
    </row>
    <row r="382" spans="3:4">
      <c r="C382" s="21">
        <v>27.36</v>
      </c>
      <c r="D382" s="21">
        <v>24393.6224</v>
      </c>
    </row>
    <row r="383" spans="3:4">
      <c r="C383" s="21">
        <v>31.16</v>
      </c>
      <c r="D383" s="21">
        <v>13429.035400000001</v>
      </c>
    </row>
    <row r="384" spans="3:4">
      <c r="C384" s="21">
        <v>28.785</v>
      </c>
      <c r="D384" s="21">
        <v>11658.379150000001</v>
      </c>
    </row>
    <row r="385" spans="3:4">
      <c r="C385" s="21">
        <v>35.72</v>
      </c>
      <c r="D385" s="21">
        <v>19144.576519999999</v>
      </c>
    </row>
    <row r="386" spans="3:4">
      <c r="C386" s="21">
        <v>34.5</v>
      </c>
      <c r="D386" s="21">
        <v>13822.803</v>
      </c>
    </row>
    <row r="387" spans="3:4">
      <c r="C387" s="21">
        <v>25.74</v>
      </c>
      <c r="D387" s="21">
        <v>12142.578600000001</v>
      </c>
    </row>
    <row r="388" spans="3:4">
      <c r="C388" s="21">
        <v>27.55</v>
      </c>
      <c r="D388" s="21">
        <v>13937.666499999999</v>
      </c>
    </row>
    <row r="389" spans="3:4">
      <c r="C389" s="21">
        <v>32.299999999999997</v>
      </c>
      <c r="D389" s="21">
        <v>41919.097000000002</v>
      </c>
    </row>
    <row r="390" spans="3:4">
      <c r="C390" s="21">
        <v>27.72</v>
      </c>
      <c r="D390" s="21">
        <v>8232.6388000000006</v>
      </c>
    </row>
    <row r="391" spans="3:4">
      <c r="C391" s="21">
        <v>27.6</v>
      </c>
      <c r="D391" s="21">
        <v>18955.220170000001</v>
      </c>
    </row>
    <row r="392" spans="3:4">
      <c r="C392" s="21">
        <v>30.02</v>
      </c>
      <c r="D392" s="21">
        <v>13352.0998</v>
      </c>
    </row>
    <row r="393" spans="3:4">
      <c r="C393" s="21">
        <v>27.55</v>
      </c>
      <c r="D393" s="21">
        <v>13217.094499999999</v>
      </c>
    </row>
    <row r="394" spans="3:4">
      <c r="C394" s="21">
        <v>36.765000000000001</v>
      </c>
      <c r="D394" s="21">
        <v>13981.850350000001</v>
      </c>
    </row>
    <row r="395" spans="3:4">
      <c r="C395" s="21">
        <v>41.47</v>
      </c>
      <c r="D395" s="21">
        <v>10977.2063</v>
      </c>
    </row>
    <row r="396" spans="3:4">
      <c r="C396" s="21">
        <v>29.26</v>
      </c>
      <c r="D396" s="21">
        <v>6184.2993999999999</v>
      </c>
    </row>
    <row r="397" spans="3:4">
      <c r="C397" s="21">
        <v>35.75</v>
      </c>
      <c r="D397" s="21">
        <v>4889.9994999999999</v>
      </c>
    </row>
    <row r="398" spans="3:4">
      <c r="C398" s="21">
        <v>33.344999999999999</v>
      </c>
      <c r="D398" s="21">
        <v>8334.4575499999992</v>
      </c>
    </row>
    <row r="399" spans="3:4">
      <c r="C399" s="21">
        <v>29.92</v>
      </c>
      <c r="D399" s="21">
        <v>5478.0367999999999</v>
      </c>
    </row>
    <row r="400" spans="3:4">
      <c r="C400" s="21">
        <v>27.835000000000001</v>
      </c>
      <c r="D400" s="21">
        <v>1635.7336499999999</v>
      </c>
    </row>
    <row r="401" spans="3:4">
      <c r="C401" s="21">
        <v>23.18</v>
      </c>
      <c r="D401" s="21">
        <v>11830.6072</v>
      </c>
    </row>
    <row r="402" spans="3:4">
      <c r="C402" s="21">
        <v>25.6</v>
      </c>
      <c r="D402" s="21">
        <v>8932.0840000000007</v>
      </c>
    </row>
    <row r="403" spans="3:4">
      <c r="C403" s="21">
        <v>27.7</v>
      </c>
      <c r="D403" s="21">
        <v>3554.203</v>
      </c>
    </row>
    <row r="404" spans="3:4">
      <c r="C404" s="21">
        <v>35.244999999999997</v>
      </c>
      <c r="D404" s="21">
        <v>12404.8791</v>
      </c>
    </row>
    <row r="405" spans="3:4">
      <c r="C405" s="21">
        <v>38.28</v>
      </c>
      <c r="D405" s="21">
        <v>14133.03775</v>
      </c>
    </row>
    <row r="406" spans="3:4">
      <c r="C406" s="21">
        <v>27.6</v>
      </c>
      <c r="D406" s="21">
        <v>24603.04837</v>
      </c>
    </row>
    <row r="407" spans="3:4">
      <c r="C407" s="21">
        <v>43.89</v>
      </c>
      <c r="D407" s="21">
        <v>8944.1151000000009</v>
      </c>
    </row>
    <row r="408" spans="3:4">
      <c r="C408" s="21">
        <v>29.83</v>
      </c>
      <c r="D408" s="21">
        <v>9620.3307000000004</v>
      </c>
    </row>
    <row r="409" spans="3:4">
      <c r="C409" s="21">
        <v>41.91</v>
      </c>
      <c r="D409" s="21">
        <v>1837.2819</v>
      </c>
    </row>
    <row r="410" spans="3:4">
      <c r="C410" s="21">
        <v>20.79</v>
      </c>
      <c r="D410" s="21">
        <v>1607.5101</v>
      </c>
    </row>
    <row r="411" spans="3:4">
      <c r="C411" s="21">
        <v>32.299999999999997</v>
      </c>
      <c r="D411" s="21">
        <v>10043.249</v>
      </c>
    </row>
    <row r="412" spans="3:4">
      <c r="C412" s="21">
        <v>30.5</v>
      </c>
      <c r="D412" s="21">
        <v>4751.07</v>
      </c>
    </row>
    <row r="413" spans="3:4">
      <c r="C413" s="21">
        <v>21.7</v>
      </c>
      <c r="D413" s="21">
        <v>13844.505999999999</v>
      </c>
    </row>
    <row r="414" spans="3:4">
      <c r="C414" s="21">
        <v>26.4</v>
      </c>
      <c r="D414" s="21">
        <v>2597.779</v>
      </c>
    </row>
    <row r="415" spans="3:4">
      <c r="C415" s="21">
        <v>21.89</v>
      </c>
      <c r="D415" s="21">
        <v>3180.5101</v>
      </c>
    </row>
    <row r="416" spans="3:4">
      <c r="C416" s="21">
        <v>30.78</v>
      </c>
      <c r="D416" s="21">
        <v>9778.3472000000002</v>
      </c>
    </row>
    <row r="417" spans="3:4">
      <c r="C417" s="21">
        <v>32.299999999999997</v>
      </c>
      <c r="D417" s="21">
        <v>13430.264999999999</v>
      </c>
    </row>
    <row r="418" spans="3:4">
      <c r="C418" s="21">
        <v>24.984999999999999</v>
      </c>
      <c r="D418" s="21">
        <v>8017.0611500000005</v>
      </c>
    </row>
    <row r="419" spans="3:4">
      <c r="C419" s="21">
        <v>32.015000000000001</v>
      </c>
      <c r="D419" s="21">
        <v>8116.2688500000004</v>
      </c>
    </row>
    <row r="420" spans="3:4">
      <c r="C420" s="21">
        <v>30.4</v>
      </c>
      <c r="D420" s="21">
        <v>3481.8679999999999</v>
      </c>
    </row>
    <row r="421" spans="3:4">
      <c r="C421" s="21">
        <v>21.09</v>
      </c>
      <c r="D421" s="21">
        <v>13415.0381</v>
      </c>
    </row>
    <row r="422" spans="3:4">
      <c r="C422" s="21">
        <v>22.23</v>
      </c>
      <c r="D422" s="21">
        <v>12029.286700000001</v>
      </c>
    </row>
    <row r="423" spans="3:4">
      <c r="C423" s="21">
        <v>33.155000000000001</v>
      </c>
      <c r="D423" s="21">
        <v>7639.4174499999999</v>
      </c>
    </row>
    <row r="424" spans="3:4">
      <c r="C424" s="21">
        <v>32.9</v>
      </c>
      <c r="D424" s="21">
        <v>36085.218999999997</v>
      </c>
    </row>
    <row r="425" spans="3:4">
      <c r="C425" s="21">
        <v>33.33</v>
      </c>
      <c r="D425" s="21">
        <v>1391.5287000000001</v>
      </c>
    </row>
    <row r="426" spans="3:4">
      <c r="C426" s="21">
        <v>28.31</v>
      </c>
      <c r="D426" s="21">
        <v>18033.9679</v>
      </c>
    </row>
    <row r="427" spans="3:4">
      <c r="C427" s="21">
        <v>24.89</v>
      </c>
      <c r="D427" s="21">
        <v>21659.930100000001</v>
      </c>
    </row>
    <row r="428" spans="3:4">
      <c r="C428" s="21">
        <v>40.15</v>
      </c>
      <c r="D428" s="21">
        <v>38126.246500000001</v>
      </c>
    </row>
    <row r="429" spans="3:4">
      <c r="C429" s="21">
        <v>30.114999999999998</v>
      </c>
      <c r="D429" s="21">
        <v>16455.707849999999</v>
      </c>
    </row>
    <row r="430" spans="3:4">
      <c r="C430" s="21">
        <v>31.46</v>
      </c>
      <c r="D430" s="21">
        <v>27000.98473</v>
      </c>
    </row>
    <row r="431" spans="3:4">
      <c r="C431" s="21">
        <v>17.954999999999998</v>
      </c>
      <c r="D431" s="21">
        <v>15006.579449999999</v>
      </c>
    </row>
    <row r="432" spans="3:4">
      <c r="C432" s="21">
        <v>30.684999999999999</v>
      </c>
      <c r="D432" s="21">
        <v>42303.692150000003</v>
      </c>
    </row>
    <row r="433" spans="3:4">
      <c r="C433" s="21">
        <v>33</v>
      </c>
      <c r="D433" s="21">
        <v>20781.48892</v>
      </c>
    </row>
    <row r="434" spans="3:4">
      <c r="C434" s="21">
        <v>43.34</v>
      </c>
      <c r="D434" s="21">
        <v>5846.9175999999998</v>
      </c>
    </row>
    <row r="435" spans="3:4">
      <c r="C435" s="21">
        <v>22.135000000000002</v>
      </c>
      <c r="D435" s="21">
        <v>8302.5356499999998</v>
      </c>
    </row>
    <row r="436" spans="3:4">
      <c r="C436" s="21">
        <v>34.4</v>
      </c>
      <c r="D436" s="21">
        <v>1261.8589999999999</v>
      </c>
    </row>
    <row r="437" spans="3:4">
      <c r="C437" s="21">
        <v>39.049999999999997</v>
      </c>
      <c r="D437" s="21">
        <v>11856.4115</v>
      </c>
    </row>
    <row r="438" spans="3:4">
      <c r="C438" s="21">
        <v>25.364999999999998</v>
      </c>
      <c r="D438" s="21">
        <v>30284.642940000002</v>
      </c>
    </row>
    <row r="439" spans="3:4">
      <c r="C439" s="21">
        <v>22.61</v>
      </c>
      <c r="D439" s="21">
        <v>3176.8159000000001</v>
      </c>
    </row>
    <row r="440" spans="3:4">
      <c r="C440" s="21">
        <v>30.21</v>
      </c>
      <c r="D440" s="21">
        <v>4618.0798999999997</v>
      </c>
    </row>
    <row r="441" spans="3:4">
      <c r="C441" s="21">
        <v>35.625</v>
      </c>
      <c r="D441" s="21">
        <v>10736.87075</v>
      </c>
    </row>
    <row r="442" spans="3:4">
      <c r="C442" s="21">
        <v>37.43</v>
      </c>
      <c r="D442" s="21">
        <v>2138.0707000000002</v>
      </c>
    </row>
    <row r="443" spans="3:4">
      <c r="C443" s="21">
        <v>31.445</v>
      </c>
      <c r="D443" s="21">
        <v>8964.0605500000001</v>
      </c>
    </row>
    <row r="444" spans="3:4">
      <c r="C444" s="21">
        <v>31.35</v>
      </c>
      <c r="D444" s="21">
        <v>9290.1394999999993</v>
      </c>
    </row>
    <row r="445" spans="3:4">
      <c r="C445" s="21">
        <v>32.299999999999997</v>
      </c>
      <c r="D445" s="21">
        <v>9411.0049999999992</v>
      </c>
    </row>
    <row r="446" spans="3:4">
      <c r="C446" s="21">
        <v>19.855</v>
      </c>
      <c r="D446" s="21">
        <v>7526.7064499999997</v>
      </c>
    </row>
    <row r="447" spans="3:4">
      <c r="C447" s="21">
        <v>34.4</v>
      </c>
      <c r="D447" s="21">
        <v>8522.0030000000006</v>
      </c>
    </row>
    <row r="448" spans="3:4">
      <c r="C448" s="21">
        <v>31.02</v>
      </c>
      <c r="D448" s="21">
        <v>16586.49771</v>
      </c>
    </row>
    <row r="449" spans="3:4">
      <c r="C449" s="21">
        <v>25.6</v>
      </c>
      <c r="D449" s="21">
        <v>14988.432000000001</v>
      </c>
    </row>
    <row r="450" spans="3:4">
      <c r="C450" s="21">
        <v>38.17</v>
      </c>
      <c r="D450" s="21">
        <v>1631.6683</v>
      </c>
    </row>
    <row r="451" spans="3:4">
      <c r="C451" s="21">
        <v>20.6</v>
      </c>
      <c r="D451" s="21">
        <v>9264.7970000000005</v>
      </c>
    </row>
    <row r="452" spans="3:4">
      <c r="C452" s="21">
        <v>47.52</v>
      </c>
      <c r="D452" s="21">
        <v>8083.9197999999997</v>
      </c>
    </row>
    <row r="453" spans="3:4">
      <c r="C453" s="21">
        <v>32.965000000000003</v>
      </c>
      <c r="D453" s="21">
        <v>14692.66935</v>
      </c>
    </row>
    <row r="454" spans="3:4">
      <c r="C454" s="21">
        <v>32.299999999999997</v>
      </c>
      <c r="D454" s="21">
        <v>10269.459999999999</v>
      </c>
    </row>
    <row r="455" spans="3:4">
      <c r="C455" s="21">
        <v>20.399999999999999</v>
      </c>
      <c r="D455" s="21">
        <v>3260.1990000000001</v>
      </c>
    </row>
    <row r="456" spans="3:4">
      <c r="C456" s="21">
        <v>38.380000000000003</v>
      </c>
      <c r="D456" s="21">
        <v>11396.9002</v>
      </c>
    </row>
    <row r="457" spans="3:4">
      <c r="C457" s="21">
        <v>24.31</v>
      </c>
      <c r="D457" s="21">
        <v>4185.0978999999998</v>
      </c>
    </row>
    <row r="458" spans="3:4">
      <c r="C458" s="21">
        <v>23.6</v>
      </c>
      <c r="D458" s="21">
        <v>8539.6710000000003</v>
      </c>
    </row>
    <row r="459" spans="3:4">
      <c r="C459" s="21">
        <v>21.12</v>
      </c>
      <c r="D459" s="21">
        <v>6652.5288</v>
      </c>
    </row>
    <row r="460" spans="3:4">
      <c r="C460" s="21">
        <v>30.03</v>
      </c>
      <c r="D460" s="21">
        <v>4074.4537</v>
      </c>
    </row>
    <row r="461" spans="3:4">
      <c r="C461" s="21">
        <v>17.48</v>
      </c>
      <c r="D461" s="21">
        <v>1621.3402000000001</v>
      </c>
    </row>
    <row r="462" spans="3:4">
      <c r="C462" s="21">
        <v>20.234999999999999</v>
      </c>
      <c r="D462" s="21">
        <v>19594.809649999999</v>
      </c>
    </row>
    <row r="463" spans="3:4">
      <c r="C463" s="21">
        <v>17.195</v>
      </c>
      <c r="D463" s="21">
        <v>14455.644050000001</v>
      </c>
    </row>
    <row r="464" spans="3:4">
      <c r="C464" s="21">
        <v>23.9</v>
      </c>
      <c r="D464" s="21">
        <v>5080.0959999999995</v>
      </c>
    </row>
    <row r="465" spans="3:4">
      <c r="C465" s="21">
        <v>35.15</v>
      </c>
      <c r="D465" s="21">
        <v>2134.9014999999999</v>
      </c>
    </row>
    <row r="466" spans="3:4">
      <c r="C466" s="21">
        <v>35.64</v>
      </c>
      <c r="D466" s="21">
        <v>7345.7266</v>
      </c>
    </row>
    <row r="467" spans="3:4">
      <c r="C467" s="21">
        <v>34.1</v>
      </c>
      <c r="D467" s="21">
        <v>9140.9509999999991</v>
      </c>
    </row>
    <row r="468" spans="3:4">
      <c r="C468" s="21">
        <v>22.6</v>
      </c>
      <c r="D468" s="21">
        <v>18608.261999999999</v>
      </c>
    </row>
    <row r="469" spans="3:4">
      <c r="C469" s="21">
        <v>39.159999999999997</v>
      </c>
      <c r="D469" s="21">
        <v>14418.2804</v>
      </c>
    </row>
    <row r="470" spans="3:4">
      <c r="C470" s="21">
        <v>26.98</v>
      </c>
      <c r="D470" s="21">
        <v>28950.4692</v>
      </c>
    </row>
    <row r="471" spans="3:4">
      <c r="C471" s="21">
        <v>33.880000000000003</v>
      </c>
      <c r="D471" s="21">
        <v>46889.261200000001</v>
      </c>
    </row>
    <row r="472" spans="3:4">
      <c r="C472" s="21">
        <v>35.86</v>
      </c>
      <c r="D472" s="21">
        <v>46599.108399999997</v>
      </c>
    </row>
    <row r="473" spans="3:4">
      <c r="C473" s="21">
        <v>32.774999999999999</v>
      </c>
      <c r="D473" s="21">
        <v>39125.332249999999</v>
      </c>
    </row>
    <row r="474" spans="3:4">
      <c r="C474" s="21">
        <v>30.59</v>
      </c>
      <c r="D474" s="21">
        <v>2727.3951000000002</v>
      </c>
    </row>
    <row r="475" spans="3:4">
      <c r="C475" s="21">
        <v>30.2</v>
      </c>
      <c r="D475" s="21">
        <v>8968.33</v>
      </c>
    </row>
    <row r="476" spans="3:4">
      <c r="C476" s="21">
        <v>24.31</v>
      </c>
      <c r="D476" s="21">
        <v>9788.8659000000007</v>
      </c>
    </row>
    <row r="477" spans="3:4">
      <c r="C477" s="21">
        <v>27.265000000000001</v>
      </c>
      <c r="D477" s="21">
        <v>6555.07035</v>
      </c>
    </row>
    <row r="478" spans="3:4">
      <c r="C478" s="21">
        <v>29.164999999999999</v>
      </c>
      <c r="D478" s="21">
        <v>7323.7348190000002</v>
      </c>
    </row>
    <row r="479" spans="3:4">
      <c r="C479" s="21">
        <v>16.815000000000001</v>
      </c>
      <c r="D479" s="21">
        <v>3167.4558499999998</v>
      </c>
    </row>
    <row r="480" spans="3:4">
      <c r="C480" s="21">
        <v>30.4</v>
      </c>
      <c r="D480" s="21">
        <v>18804.752400000001</v>
      </c>
    </row>
    <row r="481" spans="3:4">
      <c r="C481" s="21">
        <v>33.1</v>
      </c>
      <c r="D481" s="21">
        <v>23082.955330000001</v>
      </c>
    </row>
    <row r="482" spans="3:4">
      <c r="C482" s="21">
        <v>20.234999999999999</v>
      </c>
      <c r="D482" s="21">
        <v>4906.4096499999996</v>
      </c>
    </row>
    <row r="483" spans="3:4">
      <c r="C483" s="21">
        <v>26.9</v>
      </c>
      <c r="D483" s="21">
        <v>5969.723</v>
      </c>
    </row>
    <row r="484" spans="3:4">
      <c r="C484" s="21">
        <v>30.5</v>
      </c>
      <c r="D484" s="21">
        <v>12638.195</v>
      </c>
    </row>
    <row r="485" spans="3:4">
      <c r="C485" s="21">
        <v>28.594999999999999</v>
      </c>
      <c r="D485" s="21">
        <v>4243.5900499999998</v>
      </c>
    </row>
    <row r="486" spans="3:4">
      <c r="C486" s="21">
        <v>33.11</v>
      </c>
      <c r="D486" s="21">
        <v>13919.822899999999</v>
      </c>
    </row>
    <row r="487" spans="3:4">
      <c r="C487" s="21">
        <v>31.73</v>
      </c>
      <c r="D487" s="21">
        <v>2254.7966999999999</v>
      </c>
    </row>
    <row r="488" spans="3:4">
      <c r="C488" s="21">
        <v>28.9</v>
      </c>
      <c r="D488" s="21">
        <v>5926.8459999999995</v>
      </c>
    </row>
    <row r="489" spans="3:4">
      <c r="C489" s="21">
        <v>46.75</v>
      </c>
      <c r="D489" s="21">
        <v>12592.5345</v>
      </c>
    </row>
    <row r="490" spans="3:4">
      <c r="C490" s="21">
        <v>29.45</v>
      </c>
      <c r="D490" s="21">
        <v>2897.3235</v>
      </c>
    </row>
    <row r="491" spans="3:4">
      <c r="C491" s="21">
        <v>32.68</v>
      </c>
      <c r="D491" s="21">
        <v>4738.2682000000004</v>
      </c>
    </row>
    <row r="492" spans="3:4">
      <c r="C492" s="21">
        <v>33.5</v>
      </c>
      <c r="D492" s="21">
        <v>37079.372000000003</v>
      </c>
    </row>
    <row r="493" spans="3:4">
      <c r="C493" s="21">
        <v>43.01</v>
      </c>
      <c r="D493" s="21">
        <v>1149.3959</v>
      </c>
    </row>
    <row r="494" spans="3:4">
      <c r="C494" s="21">
        <v>36.520000000000003</v>
      </c>
      <c r="D494" s="21">
        <v>28287.897659999999</v>
      </c>
    </row>
    <row r="495" spans="3:4">
      <c r="C495" s="21">
        <v>26.695</v>
      </c>
      <c r="D495" s="21">
        <v>26109.32905</v>
      </c>
    </row>
    <row r="496" spans="3:4">
      <c r="C496" s="21">
        <v>33.1</v>
      </c>
      <c r="D496" s="21">
        <v>7345.0839999999998</v>
      </c>
    </row>
    <row r="497" spans="3:4">
      <c r="C497" s="21">
        <v>29.64</v>
      </c>
      <c r="D497" s="21">
        <v>12730.999599999999</v>
      </c>
    </row>
    <row r="498" spans="3:4">
      <c r="C498" s="21">
        <v>25.65</v>
      </c>
      <c r="D498" s="21">
        <v>11454.021500000001</v>
      </c>
    </row>
    <row r="499" spans="3:4">
      <c r="C499" s="21">
        <v>29.6</v>
      </c>
      <c r="D499" s="21">
        <v>5910.9440000000004</v>
      </c>
    </row>
    <row r="500" spans="3:4">
      <c r="C500" s="21">
        <v>38.6</v>
      </c>
      <c r="D500" s="21">
        <v>4762.3289999999997</v>
      </c>
    </row>
    <row r="501" spans="3:4">
      <c r="C501" s="21">
        <v>29.6</v>
      </c>
      <c r="D501" s="21">
        <v>7512.2669999999998</v>
      </c>
    </row>
    <row r="502" spans="3:4">
      <c r="C502" s="21">
        <v>24.13</v>
      </c>
      <c r="D502" s="21">
        <v>4032.2406999999998</v>
      </c>
    </row>
    <row r="503" spans="3:4">
      <c r="C503" s="21">
        <v>23.4</v>
      </c>
      <c r="D503" s="21">
        <v>1969.614</v>
      </c>
    </row>
    <row r="504" spans="3:4">
      <c r="C504" s="21">
        <v>29.734999999999999</v>
      </c>
      <c r="D504" s="21">
        <v>1769.5316499999999</v>
      </c>
    </row>
    <row r="505" spans="3:4">
      <c r="C505" s="21">
        <v>46.53</v>
      </c>
      <c r="D505" s="21">
        <v>4686.3887000000004</v>
      </c>
    </row>
    <row r="506" spans="3:4">
      <c r="C506" s="21">
        <v>37.4</v>
      </c>
      <c r="D506" s="21">
        <v>21797.000400000001</v>
      </c>
    </row>
    <row r="507" spans="3:4">
      <c r="C507" s="21">
        <v>30.14</v>
      </c>
      <c r="D507" s="21">
        <v>11881.9696</v>
      </c>
    </row>
    <row r="508" spans="3:4">
      <c r="C508" s="21">
        <v>30.495000000000001</v>
      </c>
      <c r="D508" s="21">
        <v>11840.77505</v>
      </c>
    </row>
    <row r="509" spans="3:4">
      <c r="C509" s="21">
        <v>39.6</v>
      </c>
      <c r="D509" s="21">
        <v>10601.412</v>
      </c>
    </row>
    <row r="510" spans="3:4">
      <c r="C510" s="21">
        <v>33</v>
      </c>
      <c r="D510" s="21">
        <v>7682.67</v>
      </c>
    </row>
    <row r="511" spans="3:4">
      <c r="C511" s="21">
        <v>36.630000000000003</v>
      </c>
      <c r="D511" s="21">
        <v>10381.4787</v>
      </c>
    </row>
    <row r="512" spans="3:4">
      <c r="C512" s="21">
        <v>30</v>
      </c>
      <c r="D512" s="21">
        <v>22144.031999999999</v>
      </c>
    </row>
    <row r="513" spans="3:4">
      <c r="C513" s="21">
        <v>38.094999999999999</v>
      </c>
      <c r="D513" s="21">
        <v>15230.324049999999</v>
      </c>
    </row>
    <row r="514" spans="3:4">
      <c r="C514" s="21">
        <v>25.934999999999999</v>
      </c>
      <c r="D514" s="21">
        <v>11165.417649999999</v>
      </c>
    </row>
    <row r="515" spans="3:4">
      <c r="C515" s="21">
        <v>25.175000000000001</v>
      </c>
      <c r="D515" s="21">
        <v>1632.0362500000001</v>
      </c>
    </row>
    <row r="516" spans="3:4">
      <c r="C516" s="21">
        <v>28.38</v>
      </c>
      <c r="D516" s="21">
        <v>19521.968199999999</v>
      </c>
    </row>
    <row r="517" spans="3:4">
      <c r="C517" s="21">
        <v>28.7</v>
      </c>
      <c r="D517" s="21">
        <v>13224.692999999999</v>
      </c>
    </row>
    <row r="518" spans="3:4">
      <c r="C518" s="21">
        <v>33.82</v>
      </c>
      <c r="D518" s="21">
        <v>12643.3778</v>
      </c>
    </row>
    <row r="519" spans="3:4">
      <c r="C519" s="21">
        <v>24.32</v>
      </c>
      <c r="D519" s="21">
        <v>23288.928400000001</v>
      </c>
    </row>
    <row r="520" spans="3:4">
      <c r="C520" s="21">
        <v>24.09</v>
      </c>
      <c r="D520" s="21">
        <v>2201.0971</v>
      </c>
    </row>
    <row r="521" spans="3:4">
      <c r="C521" s="21">
        <v>32.67</v>
      </c>
      <c r="D521" s="21">
        <v>2497.0383000000002</v>
      </c>
    </row>
    <row r="522" spans="3:4">
      <c r="C522" s="21">
        <v>30.114999999999998</v>
      </c>
      <c r="D522" s="21">
        <v>2203.4718499999999</v>
      </c>
    </row>
    <row r="523" spans="3:4">
      <c r="C523" s="21">
        <v>29.8</v>
      </c>
      <c r="D523" s="21">
        <v>1744.4649999999999</v>
      </c>
    </row>
    <row r="524" spans="3:4">
      <c r="C524" s="21">
        <v>33.344999999999999</v>
      </c>
      <c r="D524" s="21">
        <v>20878.78443</v>
      </c>
    </row>
    <row r="525" spans="3:4">
      <c r="C525" s="21">
        <v>25.1</v>
      </c>
      <c r="D525" s="21">
        <v>25382.296999999999</v>
      </c>
    </row>
    <row r="526" spans="3:4">
      <c r="C526" s="21">
        <v>28.31</v>
      </c>
      <c r="D526" s="21">
        <v>28868.6639</v>
      </c>
    </row>
    <row r="527" spans="3:4">
      <c r="C527" s="21">
        <v>28.5</v>
      </c>
      <c r="D527" s="21">
        <v>35147.528480000001</v>
      </c>
    </row>
    <row r="528" spans="3:4">
      <c r="C528" s="21">
        <v>35.625</v>
      </c>
      <c r="D528" s="21">
        <v>2534.3937500000002</v>
      </c>
    </row>
    <row r="529" spans="3:4">
      <c r="C529" s="21">
        <v>36.85</v>
      </c>
      <c r="D529" s="21">
        <v>1534.3045</v>
      </c>
    </row>
    <row r="530" spans="3:4">
      <c r="C530" s="21">
        <v>32.56</v>
      </c>
      <c r="D530" s="21">
        <v>1824.2854</v>
      </c>
    </row>
    <row r="531" spans="3:4">
      <c r="C531" s="21">
        <v>41.325000000000003</v>
      </c>
      <c r="D531" s="21">
        <v>15555.188749999999</v>
      </c>
    </row>
    <row r="532" spans="3:4">
      <c r="C532" s="21">
        <v>37.51</v>
      </c>
      <c r="D532" s="21">
        <v>9304.7019</v>
      </c>
    </row>
    <row r="533" spans="3:4">
      <c r="C533" s="21">
        <v>31.35</v>
      </c>
      <c r="D533" s="21">
        <v>1622.1885</v>
      </c>
    </row>
    <row r="534" spans="3:4">
      <c r="C534" s="21">
        <v>39.5</v>
      </c>
      <c r="D534" s="21">
        <v>9880.0679999999993</v>
      </c>
    </row>
    <row r="535" spans="3:4">
      <c r="C535" s="21">
        <v>34.299999999999997</v>
      </c>
      <c r="D535" s="21">
        <v>9563.0290000000005</v>
      </c>
    </row>
    <row r="536" spans="3:4">
      <c r="C536" s="21">
        <v>31.065000000000001</v>
      </c>
      <c r="D536" s="21">
        <v>4347.0233500000004</v>
      </c>
    </row>
    <row r="537" spans="3:4">
      <c r="C537" s="21">
        <v>21.47</v>
      </c>
      <c r="D537" s="21">
        <v>12475.3513</v>
      </c>
    </row>
    <row r="538" spans="3:4">
      <c r="C538" s="21">
        <v>28.7</v>
      </c>
      <c r="D538" s="21">
        <v>1253.9359999999999</v>
      </c>
    </row>
    <row r="539" spans="3:4">
      <c r="C539" s="21">
        <v>38.06</v>
      </c>
      <c r="D539" s="21">
        <v>48885.135609999998</v>
      </c>
    </row>
    <row r="540" spans="3:4">
      <c r="C540" s="21">
        <v>31.16</v>
      </c>
      <c r="D540" s="21">
        <v>10461.9794</v>
      </c>
    </row>
    <row r="541" spans="3:4">
      <c r="C541" s="21">
        <v>32.9</v>
      </c>
      <c r="D541" s="21">
        <v>1748.7739999999999</v>
      </c>
    </row>
    <row r="542" spans="3:4">
      <c r="C542" s="21">
        <v>25.08</v>
      </c>
      <c r="D542" s="21">
        <v>24513.091260000001</v>
      </c>
    </row>
    <row r="543" spans="3:4">
      <c r="C543" s="21">
        <v>25.08</v>
      </c>
      <c r="D543" s="21">
        <v>2196.4731999999999</v>
      </c>
    </row>
    <row r="544" spans="3:4">
      <c r="C544" s="21">
        <v>43.4</v>
      </c>
      <c r="D544" s="21">
        <v>12574.049000000001</v>
      </c>
    </row>
    <row r="545" spans="3:4">
      <c r="C545" s="21">
        <v>25.7</v>
      </c>
      <c r="D545" s="21">
        <v>17942.106</v>
      </c>
    </row>
    <row r="546" spans="3:4">
      <c r="C546" s="21">
        <v>27.93</v>
      </c>
      <c r="D546" s="21">
        <v>1967.0227</v>
      </c>
    </row>
    <row r="547" spans="3:4">
      <c r="C547" s="21">
        <v>23.6</v>
      </c>
      <c r="D547" s="21">
        <v>4931.6469999999999</v>
      </c>
    </row>
    <row r="548" spans="3:4">
      <c r="C548" s="21">
        <v>28.7</v>
      </c>
      <c r="D548" s="21">
        <v>8027.9679999999998</v>
      </c>
    </row>
    <row r="549" spans="3:4">
      <c r="C549" s="21">
        <v>23.98</v>
      </c>
      <c r="D549" s="21">
        <v>8211.1002000000008</v>
      </c>
    </row>
    <row r="550" spans="3:4">
      <c r="C550" s="21">
        <v>39.200000000000003</v>
      </c>
      <c r="D550" s="21">
        <v>13470.86</v>
      </c>
    </row>
    <row r="551" spans="3:4">
      <c r="C551" s="21">
        <v>34.4</v>
      </c>
      <c r="D551" s="21">
        <v>36197.699000000001</v>
      </c>
    </row>
    <row r="552" spans="3:4">
      <c r="C552" s="21">
        <v>26.03</v>
      </c>
      <c r="D552" s="21">
        <v>6837.3687</v>
      </c>
    </row>
    <row r="553" spans="3:4">
      <c r="C553" s="21">
        <v>23.21</v>
      </c>
      <c r="D553" s="21">
        <v>22218.1149</v>
      </c>
    </row>
    <row r="554" spans="3:4">
      <c r="C554" s="21">
        <v>30.25</v>
      </c>
      <c r="D554" s="21">
        <v>32548.340499999998</v>
      </c>
    </row>
    <row r="555" spans="3:4">
      <c r="C555" s="21">
        <v>28.93</v>
      </c>
      <c r="D555" s="21">
        <v>5974.3846999999996</v>
      </c>
    </row>
    <row r="556" spans="3:4">
      <c r="C556" s="21">
        <v>30.875</v>
      </c>
      <c r="D556" s="21">
        <v>6796.8632500000003</v>
      </c>
    </row>
    <row r="557" spans="3:4">
      <c r="C557" s="21">
        <v>31.35</v>
      </c>
      <c r="D557" s="21">
        <v>2643.2685000000001</v>
      </c>
    </row>
    <row r="558" spans="3:4">
      <c r="C558" s="21">
        <v>23.75</v>
      </c>
      <c r="D558" s="21">
        <v>3077.0954999999999</v>
      </c>
    </row>
    <row r="559" spans="3:4">
      <c r="C559" s="21">
        <v>25.27</v>
      </c>
      <c r="D559" s="21">
        <v>3044.2132999999999</v>
      </c>
    </row>
    <row r="560" spans="3:4">
      <c r="C560" s="21">
        <v>28.7</v>
      </c>
      <c r="D560" s="21">
        <v>11455.28</v>
      </c>
    </row>
    <row r="561" spans="3:4">
      <c r="C561" s="21">
        <v>32.11</v>
      </c>
      <c r="D561" s="21">
        <v>11763.000899999999</v>
      </c>
    </row>
    <row r="562" spans="3:4">
      <c r="C562" s="21">
        <v>33.659999999999997</v>
      </c>
      <c r="D562" s="21">
        <v>2498.4144000000001</v>
      </c>
    </row>
    <row r="563" spans="3:4">
      <c r="C563" s="21">
        <v>22.42</v>
      </c>
      <c r="D563" s="21">
        <v>9361.3268000000007</v>
      </c>
    </row>
    <row r="564" spans="3:4">
      <c r="C564" s="21">
        <v>30.4</v>
      </c>
      <c r="D564" s="21">
        <v>1256.299</v>
      </c>
    </row>
    <row r="565" spans="3:4">
      <c r="C565" s="21">
        <v>28.3</v>
      </c>
      <c r="D565" s="21">
        <v>21082.16</v>
      </c>
    </row>
    <row r="566" spans="3:4">
      <c r="C566" s="21">
        <v>35.700000000000003</v>
      </c>
      <c r="D566" s="21">
        <v>11362.754999999999</v>
      </c>
    </row>
    <row r="567" spans="3:4">
      <c r="C567" s="21">
        <v>35.31</v>
      </c>
      <c r="D567" s="21">
        <v>27724.28875</v>
      </c>
    </row>
    <row r="568" spans="3:4">
      <c r="C568" s="21">
        <v>30.495000000000001</v>
      </c>
      <c r="D568" s="21">
        <v>8413.4630500000003</v>
      </c>
    </row>
    <row r="569" spans="3:4">
      <c r="C569" s="21">
        <v>31</v>
      </c>
      <c r="D569" s="21">
        <v>5240.7650000000003</v>
      </c>
    </row>
    <row r="570" spans="3:4">
      <c r="C570" s="21">
        <v>30.875</v>
      </c>
      <c r="D570" s="21">
        <v>3857.7592500000001</v>
      </c>
    </row>
    <row r="571" spans="3:4">
      <c r="C571" s="21">
        <v>27.36</v>
      </c>
      <c r="D571" s="21">
        <v>25656.575260000001</v>
      </c>
    </row>
    <row r="572" spans="3:4">
      <c r="C572" s="21">
        <v>44.22</v>
      </c>
      <c r="D572" s="21">
        <v>3994.1777999999999</v>
      </c>
    </row>
    <row r="573" spans="3:4">
      <c r="C573" s="21">
        <v>33.914999999999999</v>
      </c>
      <c r="D573" s="21">
        <v>9866.3048500000004</v>
      </c>
    </row>
    <row r="574" spans="3:4">
      <c r="C574" s="21">
        <v>37.729999999999997</v>
      </c>
      <c r="D574" s="21">
        <v>5397.6166999999996</v>
      </c>
    </row>
    <row r="575" spans="3:4">
      <c r="C575" s="21">
        <v>26.07</v>
      </c>
      <c r="D575" s="21">
        <v>38245.593269999998</v>
      </c>
    </row>
    <row r="576" spans="3:4">
      <c r="C576" s="21">
        <v>33.880000000000003</v>
      </c>
      <c r="D576" s="21">
        <v>11482.63485</v>
      </c>
    </row>
    <row r="577" spans="3:4">
      <c r="C577" s="21">
        <v>30.59</v>
      </c>
      <c r="D577" s="21">
        <v>24059.680189999999</v>
      </c>
    </row>
    <row r="578" spans="3:4">
      <c r="C578" s="21">
        <v>25.8</v>
      </c>
      <c r="D578" s="21">
        <v>9861.0249999999996</v>
      </c>
    </row>
    <row r="579" spans="3:4">
      <c r="C579" s="21">
        <v>39.424999999999997</v>
      </c>
      <c r="D579" s="21">
        <v>8342.9087500000005</v>
      </c>
    </row>
    <row r="580" spans="3:4">
      <c r="C580" s="21">
        <v>25.46</v>
      </c>
      <c r="D580" s="21">
        <v>1708.0014000000001</v>
      </c>
    </row>
    <row r="581" spans="3:4">
      <c r="C581" s="21">
        <v>42.13</v>
      </c>
      <c r="D581" s="21">
        <v>48675.517699999997</v>
      </c>
    </row>
    <row r="582" spans="3:4">
      <c r="C582" s="21">
        <v>31.73</v>
      </c>
      <c r="D582" s="21">
        <v>14043.476699999999</v>
      </c>
    </row>
    <row r="583" spans="3:4">
      <c r="C583" s="21">
        <v>29.7</v>
      </c>
      <c r="D583" s="21">
        <v>12925.886</v>
      </c>
    </row>
    <row r="584" spans="3:4">
      <c r="C584" s="21">
        <v>36.19</v>
      </c>
      <c r="D584" s="21">
        <v>19214.705529999999</v>
      </c>
    </row>
    <row r="585" spans="3:4">
      <c r="C585" s="21">
        <v>40.479999999999997</v>
      </c>
      <c r="D585" s="21">
        <v>13831.1152</v>
      </c>
    </row>
    <row r="586" spans="3:4">
      <c r="C586" s="21">
        <v>28.024999999999999</v>
      </c>
      <c r="D586" s="21">
        <v>6067.1267500000004</v>
      </c>
    </row>
    <row r="587" spans="3:4">
      <c r="C587" s="21">
        <v>38.9</v>
      </c>
      <c r="D587" s="21">
        <v>5972.3779999999997</v>
      </c>
    </row>
    <row r="588" spans="3:4">
      <c r="C588" s="21">
        <v>30.2</v>
      </c>
      <c r="D588" s="21">
        <v>8825.0859999999993</v>
      </c>
    </row>
    <row r="589" spans="3:4">
      <c r="C589" s="21">
        <v>28.05</v>
      </c>
      <c r="D589" s="21">
        <v>8233.0974999999999</v>
      </c>
    </row>
    <row r="590" spans="3:4">
      <c r="C590" s="21">
        <v>31.35</v>
      </c>
      <c r="D590" s="21">
        <v>27346.04207</v>
      </c>
    </row>
    <row r="591" spans="3:4">
      <c r="C591" s="21">
        <v>38</v>
      </c>
      <c r="D591" s="21">
        <v>6196.4480000000003</v>
      </c>
    </row>
    <row r="592" spans="3:4">
      <c r="C592" s="21">
        <v>31.79</v>
      </c>
      <c r="D592" s="21">
        <v>3056.3881000000001</v>
      </c>
    </row>
    <row r="593" spans="3:4">
      <c r="C593" s="21">
        <v>36.299999999999997</v>
      </c>
      <c r="D593" s="21">
        <v>13887.204</v>
      </c>
    </row>
    <row r="594" spans="3:4">
      <c r="C594" s="21">
        <v>47.41</v>
      </c>
      <c r="D594" s="21">
        <v>63770.428010000003</v>
      </c>
    </row>
    <row r="595" spans="3:4">
      <c r="C595" s="21">
        <v>30.21</v>
      </c>
      <c r="D595" s="21">
        <v>10231.499900000001</v>
      </c>
    </row>
    <row r="596" spans="3:4">
      <c r="C596" s="21">
        <v>25.84</v>
      </c>
      <c r="D596" s="21">
        <v>23807.240600000001</v>
      </c>
    </row>
    <row r="597" spans="3:4">
      <c r="C597" s="21">
        <v>35.435000000000002</v>
      </c>
      <c r="D597" s="21">
        <v>3268.84665</v>
      </c>
    </row>
    <row r="598" spans="3:4">
      <c r="C598" s="21">
        <v>46.7</v>
      </c>
      <c r="D598" s="21">
        <v>11538.421</v>
      </c>
    </row>
    <row r="599" spans="3:4">
      <c r="C599" s="21">
        <v>28.594999999999999</v>
      </c>
      <c r="D599" s="21">
        <v>3213.6220499999999</v>
      </c>
    </row>
    <row r="600" spans="3:4">
      <c r="C600" s="21">
        <v>46.2</v>
      </c>
      <c r="D600" s="21">
        <v>45863.205000000002</v>
      </c>
    </row>
    <row r="601" spans="3:4">
      <c r="C601" s="21">
        <v>30.8</v>
      </c>
      <c r="D601" s="21">
        <v>13390.558999999999</v>
      </c>
    </row>
    <row r="602" spans="3:4">
      <c r="C602" s="21">
        <v>28.93</v>
      </c>
      <c r="D602" s="21">
        <v>3972.9247</v>
      </c>
    </row>
    <row r="603" spans="3:4">
      <c r="C603" s="21">
        <v>21.4</v>
      </c>
      <c r="D603" s="21">
        <v>12957.118</v>
      </c>
    </row>
    <row r="604" spans="3:4">
      <c r="C604" s="21">
        <v>31.73</v>
      </c>
      <c r="D604" s="21">
        <v>11187.6567</v>
      </c>
    </row>
    <row r="605" spans="3:4">
      <c r="C605" s="21">
        <v>41.325000000000003</v>
      </c>
      <c r="D605" s="21">
        <v>17878.900679999999</v>
      </c>
    </row>
    <row r="606" spans="3:4">
      <c r="C606" s="21">
        <v>23.8</v>
      </c>
      <c r="D606" s="21">
        <v>3847.674</v>
      </c>
    </row>
    <row r="607" spans="3:4">
      <c r="C607" s="21">
        <v>33.44</v>
      </c>
      <c r="D607" s="21">
        <v>8334.5895999999993</v>
      </c>
    </row>
    <row r="608" spans="3:4">
      <c r="C608" s="21">
        <v>34.21</v>
      </c>
      <c r="D608" s="21">
        <v>3935.1799000000001</v>
      </c>
    </row>
    <row r="609" spans="3:4">
      <c r="C609" s="21">
        <v>34.104999999999997</v>
      </c>
      <c r="D609" s="21">
        <v>39983.425949999997</v>
      </c>
    </row>
    <row r="610" spans="3:4">
      <c r="C610" s="21">
        <v>35.53</v>
      </c>
      <c r="D610" s="21">
        <v>1646.4296999999999</v>
      </c>
    </row>
    <row r="611" spans="3:4">
      <c r="C611" s="21">
        <v>19.95</v>
      </c>
      <c r="D611" s="21">
        <v>9193.8384999999998</v>
      </c>
    </row>
    <row r="612" spans="3:4">
      <c r="C612" s="21">
        <v>32.68</v>
      </c>
      <c r="D612" s="21">
        <v>10923.933199999999</v>
      </c>
    </row>
    <row r="613" spans="3:4">
      <c r="C613" s="21">
        <v>30.5</v>
      </c>
      <c r="D613" s="21">
        <v>2494.0219999999999</v>
      </c>
    </row>
    <row r="614" spans="3:4">
      <c r="C614" s="21">
        <v>44.77</v>
      </c>
      <c r="D614" s="21">
        <v>9058.7302999999993</v>
      </c>
    </row>
    <row r="615" spans="3:4">
      <c r="C615" s="21">
        <v>32.119999999999997</v>
      </c>
      <c r="D615" s="21">
        <v>2801.2588000000001</v>
      </c>
    </row>
    <row r="616" spans="3:4">
      <c r="C616" s="21">
        <v>30.495000000000001</v>
      </c>
      <c r="D616" s="21">
        <v>2128.4310500000001</v>
      </c>
    </row>
    <row r="617" spans="3:4">
      <c r="C617" s="21">
        <v>40.564999999999998</v>
      </c>
      <c r="D617" s="21">
        <v>6373.55735</v>
      </c>
    </row>
    <row r="618" spans="3:4">
      <c r="C618" s="21">
        <v>30.59</v>
      </c>
      <c r="D618" s="21">
        <v>7256.7231000000002</v>
      </c>
    </row>
    <row r="619" spans="3:4">
      <c r="C619" s="21">
        <v>31.9</v>
      </c>
      <c r="D619" s="21">
        <v>11552.904</v>
      </c>
    </row>
    <row r="620" spans="3:4">
      <c r="C620" s="21">
        <v>40.564999999999998</v>
      </c>
      <c r="D620" s="21">
        <v>45702.022349999999</v>
      </c>
    </row>
    <row r="621" spans="3:4">
      <c r="C621" s="21">
        <v>29.1</v>
      </c>
      <c r="D621" s="21">
        <v>3761.2919999999999</v>
      </c>
    </row>
    <row r="622" spans="3:4">
      <c r="C622" s="21">
        <v>37.29</v>
      </c>
      <c r="D622" s="21">
        <v>2219.4450999999999</v>
      </c>
    </row>
    <row r="623" spans="3:4">
      <c r="C623" s="21">
        <v>43.12</v>
      </c>
      <c r="D623" s="21">
        <v>4753.6368000000002</v>
      </c>
    </row>
    <row r="624" spans="3:4">
      <c r="C624" s="21">
        <v>36.86</v>
      </c>
      <c r="D624" s="21">
        <v>31620.001059999999</v>
      </c>
    </row>
    <row r="625" spans="3:4">
      <c r="C625" s="21">
        <v>34.295000000000002</v>
      </c>
      <c r="D625" s="21">
        <v>13224.057049999999</v>
      </c>
    </row>
    <row r="626" spans="3:4">
      <c r="C626" s="21">
        <v>27.17</v>
      </c>
      <c r="D626" s="21">
        <v>12222.898300000001</v>
      </c>
    </row>
    <row r="627" spans="3:4">
      <c r="C627" s="21">
        <v>26.84</v>
      </c>
      <c r="D627" s="21">
        <v>1664.9996000000001</v>
      </c>
    </row>
    <row r="628" spans="3:4">
      <c r="C628" s="21">
        <v>38.094999999999999</v>
      </c>
      <c r="D628" s="21">
        <v>58571.074480000003</v>
      </c>
    </row>
    <row r="629" spans="3:4">
      <c r="C629" s="21">
        <v>30.2</v>
      </c>
      <c r="D629" s="21">
        <v>9724.5300000000007</v>
      </c>
    </row>
    <row r="630" spans="3:4">
      <c r="C630" s="21">
        <v>23.465</v>
      </c>
      <c r="D630" s="21">
        <v>3206.4913499999998</v>
      </c>
    </row>
    <row r="631" spans="3:4">
      <c r="C631" s="21">
        <v>25.46</v>
      </c>
      <c r="D631" s="21">
        <v>12913.992399999999</v>
      </c>
    </row>
    <row r="632" spans="3:4">
      <c r="C632" s="21">
        <v>30.59</v>
      </c>
      <c r="D632" s="21">
        <v>1639.5631000000001</v>
      </c>
    </row>
    <row r="633" spans="3:4">
      <c r="C633" s="21">
        <v>45.43</v>
      </c>
      <c r="D633" s="21">
        <v>6356.2707</v>
      </c>
    </row>
    <row r="634" spans="3:4">
      <c r="C634" s="21">
        <v>23.65</v>
      </c>
      <c r="D634" s="21">
        <v>17626.239509999999</v>
      </c>
    </row>
    <row r="635" spans="3:4">
      <c r="C635" s="21">
        <v>20.7</v>
      </c>
      <c r="D635" s="21">
        <v>1242.816</v>
      </c>
    </row>
    <row r="636" spans="3:4">
      <c r="C636" s="21">
        <v>28.27</v>
      </c>
      <c r="D636" s="21">
        <v>4779.6022999999996</v>
      </c>
    </row>
    <row r="637" spans="3:4">
      <c r="C637" s="21">
        <v>20.234999999999999</v>
      </c>
      <c r="D637" s="21">
        <v>3861.2096499999998</v>
      </c>
    </row>
    <row r="638" spans="3:4">
      <c r="C638" s="21">
        <v>30.21</v>
      </c>
      <c r="D638" s="21">
        <v>43943.876100000001</v>
      </c>
    </row>
    <row r="639" spans="3:4">
      <c r="C639" s="21">
        <v>35.909999999999997</v>
      </c>
      <c r="D639" s="21">
        <v>13635.6379</v>
      </c>
    </row>
    <row r="640" spans="3:4">
      <c r="C640" s="21">
        <v>30.69</v>
      </c>
      <c r="D640" s="21">
        <v>5976.8311000000003</v>
      </c>
    </row>
    <row r="641" spans="3:4">
      <c r="C641" s="21">
        <v>29</v>
      </c>
      <c r="D641" s="21">
        <v>11842.441999999999</v>
      </c>
    </row>
    <row r="642" spans="3:4">
      <c r="C642" s="21">
        <v>19.57</v>
      </c>
      <c r="D642" s="21">
        <v>8428.0692999999992</v>
      </c>
    </row>
    <row r="643" spans="3:4">
      <c r="C643" s="21">
        <v>31.13</v>
      </c>
      <c r="D643" s="21">
        <v>2566.4706999999999</v>
      </c>
    </row>
    <row r="644" spans="3:4">
      <c r="C644" s="21">
        <v>21.85</v>
      </c>
      <c r="D644" s="21">
        <v>15359.104499999999</v>
      </c>
    </row>
    <row r="645" spans="3:4">
      <c r="C645" s="21">
        <v>40.26</v>
      </c>
      <c r="D645" s="21">
        <v>5709.1643999999997</v>
      </c>
    </row>
    <row r="646" spans="3:4">
      <c r="C646" s="21">
        <v>33.725000000000001</v>
      </c>
      <c r="D646" s="21">
        <v>8823.9857499999998</v>
      </c>
    </row>
    <row r="647" spans="3:4">
      <c r="C647" s="21">
        <v>29.48</v>
      </c>
      <c r="D647" s="21">
        <v>7640.3091999999997</v>
      </c>
    </row>
    <row r="648" spans="3:4">
      <c r="C648" s="21">
        <v>33.25</v>
      </c>
      <c r="D648" s="21">
        <v>5594.8455000000004</v>
      </c>
    </row>
    <row r="649" spans="3:4">
      <c r="C649" s="21">
        <v>32.6</v>
      </c>
      <c r="D649" s="21">
        <v>7441.5010000000002</v>
      </c>
    </row>
    <row r="650" spans="3:4">
      <c r="C650" s="21">
        <v>37.524999999999999</v>
      </c>
      <c r="D650" s="21">
        <v>33471.971890000001</v>
      </c>
    </row>
    <row r="651" spans="3:4">
      <c r="C651" s="21">
        <v>39.159999999999997</v>
      </c>
      <c r="D651" s="21">
        <v>1633.0444</v>
      </c>
    </row>
    <row r="652" spans="3:4">
      <c r="C652" s="21">
        <v>31.635000000000002</v>
      </c>
      <c r="D652" s="21">
        <v>9174.1356500000002</v>
      </c>
    </row>
    <row r="653" spans="3:4">
      <c r="C653" s="21">
        <v>25.3</v>
      </c>
      <c r="D653" s="21">
        <v>11070.535</v>
      </c>
    </row>
    <row r="654" spans="3:4">
      <c r="C654" s="21">
        <v>39.049999999999997</v>
      </c>
      <c r="D654" s="21">
        <v>16085.127500000001</v>
      </c>
    </row>
    <row r="655" spans="3:4">
      <c r="C655" s="21">
        <v>28.31</v>
      </c>
      <c r="D655" s="21">
        <v>17468.983899999999</v>
      </c>
    </row>
    <row r="656" spans="3:4">
      <c r="C656" s="21">
        <v>34.1</v>
      </c>
      <c r="D656" s="21">
        <v>9283.5619999999999</v>
      </c>
    </row>
    <row r="657" spans="3:4">
      <c r="C657" s="21">
        <v>25.175000000000001</v>
      </c>
      <c r="D657" s="21">
        <v>3558.6202499999999</v>
      </c>
    </row>
    <row r="658" spans="3:4">
      <c r="C658" s="21">
        <v>23.655000000000001</v>
      </c>
      <c r="D658" s="21">
        <v>25678.778450000002</v>
      </c>
    </row>
    <row r="659" spans="3:4">
      <c r="C659" s="21">
        <v>26.98</v>
      </c>
      <c r="D659" s="21">
        <v>4435.0941999999995</v>
      </c>
    </row>
    <row r="660" spans="3:4">
      <c r="C660" s="21">
        <v>37.799999999999997</v>
      </c>
      <c r="D660" s="21">
        <v>39241.442000000003</v>
      </c>
    </row>
    <row r="661" spans="3:4">
      <c r="C661" s="21">
        <v>29.37</v>
      </c>
      <c r="D661" s="21">
        <v>8547.6913000000004</v>
      </c>
    </row>
    <row r="662" spans="3:4">
      <c r="C662" s="21">
        <v>34.799999999999997</v>
      </c>
      <c r="D662" s="21">
        <v>6571.5439999999999</v>
      </c>
    </row>
    <row r="663" spans="3:4">
      <c r="C663" s="21">
        <v>33.155000000000001</v>
      </c>
      <c r="D663" s="21">
        <v>2207.6974500000001</v>
      </c>
    </row>
    <row r="664" spans="3:4">
      <c r="C664" s="21">
        <v>19</v>
      </c>
      <c r="D664" s="21">
        <v>6753.0379999999996</v>
      </c>
    </row>
    <row r="665" spans="3:4">
      <c r="C665" s="21">
        <v>33</v>
      </c>
      <c r="D665" s="21">
        <v>1880.07</v>
      </c>
    </row>
    <row r="666" spans="3:4">
      <c r="C666" s="21">
        <v>36.630000000000003</v>
      </c>
      <c r="D666" s="21">
        <v>42969.852700000003</v>
      </c>
    </row>
    <row r="667" spans="3:4">
      <c r="C667" s="21">
        <v>28.594999999999999</v>
      </c>
      <c r="D667" s="21">
        <v>11658.11505</v>
      </c>
    </row>
    <row r="668" spans="3:4">
      <c r="C668" s="21">
        <v>25.6</v>
      </c>
      <c r="D668" s="21">
        <v>23306.546999999999</v>
      </c>
    </row>
    <row r="669" spans="3:4">
      <c r="C669" s="21">
        <v>33.11</v>
      </c>
      <c r="D669" s="21">
        <v>34439.855900000002</v>
      </c>
    </row>
    <row r="670" spans="3:4">
      <c r="C670" s="21">
        <v>37.1</v>
      </c>
      <c r="D670" s="21">
        <v>10713.644</v>
      </c>
    </row>
    <row r="671" spans="3:4">
      <c r="C671" s="21">
        <v>31.4</v>
      </c>
      <c r="D671" s="21">
        <v>3659.346</v>
      </c>
    </row>
    <row r="672" spans="3:4">
      <c r="C672" s="21">
        <v>34.1</v>
      </c>
      <c r="D672" s="21">
        <v>40182.245999999999</v>
      </c>
    </row>
    <row r="673" spans="3:4">
      <c r="C673" s="21">
        <v>21.3</v>
      </c>
      <c r="D673" s="21">
        <v>9182.17</v>
      </c>
    </row>
    <row r="674" spans="3:4">
      <c r="C674" s="21">
        <v>33.534999999999997</v>
      </c>
      <c r="D674" s="21">
        <v>34617.840649999998</v>
      </c>
    </row>
    <row r="675" spans="3:4">
      <c r="C675" s="21">
        <v>28.785</v>
      </c>
      <c r="D675" s="21">
        <v>12129.614149999999</v>
      </c>
    </row>
    <row r="676" spans="3:4">
      <c r="C676" s="21">
        <v>26.03</v>
      </c>
      <c r="D676" s="21">
        <v>3736.4647</v>
      </c>
    </row>
    <row r="677" spans="3:4">
      <c r="C677" s="21">
        <v>28.88</v>
      </c>
      <c r="D677" s="21">
        <v>6748.5911999999998</v>
      </c>
    </row>
    <row r="678" spans="3:4">
      <c r="C678" s="21">
        <v>42.46</v>
      </c>
      <c r="D678" s="21">
        <v>11326.71487</v>
      </c>
    </row>
    <row r="679" spans="3:4">
      <c r="C679" s="21">
        <v>38</v>
      </c>
      <c r="D679" s="21">
        <v>11365.951999999999</v>
      </c>
    </row>
    <row r="680" spans="3:4">
      <c r="C680" s="21">
        <v>38.950000000000003</v>
      </c>
      <c r="D680" s="21">
        <v>42983.458500000001</v>
      </c>
    </row>
    <row r="681" spans="3:4">
      <c r="C681" s="21">
        <v>36.1</v>
      </c>
      <c r="D681" s="21">
        <v>10085.846</v>
      </c>
    </row>
    <row r="682" spans="3:4">
      <c r="C682" s="21">
        <v>29.3</v>
      </c>
      <c r="D682" s="21">
        <v>1977.8150000000001</v>
      </c>
    </row>
    <row r="683" spans="3:4">
      <c r="C683" s="21">
        <v>35.53</v>
      </c>
      <c r="D683" s="21">
        <v>3366.6696999999999</v>
      </c>
    </row>
    <row r="684" spans="3:4">
      <c r="C684" s="21">
        <v>22.704999999999998</v>
      </c>
      <c r="D684" s="21">
        <v>7173.35995</v>
      </c>
    </row>
    <row r="685" spans="3:4">
      <c r="C685" s="21">
        <v>39.700000000000003</v>
      </c>
      <c r="D685" s="21">
        <v>9391.3459999999995</v>
      </c>
    </row>
    <row r="686" spans="3:4">
      <c r="C686" s="21">
        <v>38.19</v>
      </c>
      <c r="D686" s="21">
        <v>14410.9321</v>
      </c>
    </row>
    <row r="687" spans="3:4">
      <c r="C687" s="21">
        <v>24.51</v>
      </c>
      <c r="D687" s="21">
        <v>2709.1118999999999</v>
      </c>
    </row>
    <row r="688" spans="3:4">
      <c r="C688" s="21">
        <v>38.094999999999999</v>
      </c>
      <c r="D688" s="21">
        <v>24915.046259999999</v>
      </c>
    </row>
    <row r="689" spans="3:4">
      <c r="C689" s="21">
        <v>26.41</v>
      </c>
      <c r="D689" s="21">
        <v>20149.322899999999</v>
      </c>
    </row>
    <row r="690" spans="3:4">
      <c r="C690" s="21">
        <v>33.659999999999997</v>
      </c>
      <c r="D690" s="21">
        <v>12949.1554</v>
      </c>
    </row>
    <row r="691" spans="3:4">
      <c r="C691" s="21">
        <v>42.4</v>
      </c>
      <c r="D691" s="21">
        <v>6666.2430000000004</v>
      </c>
    </row>
    <row r="692" spans="3:4">
      <c r="C692" s="21">
        <v>28.31</v>
      </c>
      <c r="D692" s="21">
        <v>32787.458590000002</v>
      </c>
    </row>
    <row r="693" spans="3:4">
      <c r="C693" s="21">
        <v>33.914999999999999</v>
      </c>
      <c r="D693" s="21">
        <v>13143.86485</v>
      </c>
    </row>
    <row r="694" spans="3:4">
      <c r="C694" s="21">
        <v>34.96</v>
      </c>
      <c r="D694" s="21">
        <v>4466.6214</v>
      </c>
    </row>
    <row r="695" spans="3:4">
      <c r="C695" s="21">
        <v>35.31</v>
      </c>
      <c r="D695" s="21">
        <v>18806.145469999999</v>
      </c>
    </row>
    <row r="696" spans="3:4">
      <c r="C696" s="21">
        <v>30.78</v>
      </c>
      <c r="D696" s="21">
        <v>10141.136200000001</v>
      </c>
    </row>
    <row r="697" spans="3:4">
      <c r="C697" s="21">
        <v>26.22</v>
      </c>
      <c r="D697" s="21">
        <v>6123.5688</v>
      </c>
    </row>
    <row r="698" spans="3:4">
      <c r="C698" s="21">
        <v>23.37</v>
      </c>
      <c r="D698" s="21">
        <v>8252.2842999999993</v>
      </c>
    </row>
    <row r="699" spans="3:4">
      <c r="C699" s="21">
        <v>28.5</v>
      </c>
      <c r="D699" s="21">
        <v>1712.2270000000001</v>
      </c>
    </row>
    <row r="700" spans="3:4">
      <c r="C700" s="21">
        <v>32.965000000000003</v>
      </c>
      <c r="D700" s="21">
        <v>12430.95335</v>
      </c>
    </row>
    <row r="701" spans="3:4">
      <c r="C701" s="21">
        <v>42.68</v>
      </c>
      <c r="D701" s="21">
        <v>9800.8881999999994</v>
      </c>
    </row>
    <row r="702" spans="3:4">
      <c r="C702" s="21">
        <v>39.6</v>
      </c>
      <c r="D702" s="21">
        <v>10579.710999999999</v>
      </c>
    </row>
    <row r="703" spans="3:4">
      <c r="C703" s="21">
        <v>31.13</v>
      </c>
      <c r="D703" s="21">
        <v>8280.6226999999999</v>
      </c>
    </row>
    <row r="704" spans="3:4">
      <c r="C704" s="21">
        <v>36.299999999999997</v>
      </c>
      <c r="D704" s="21">
        <v>8527.5319999999992</v>
      </c>
    </row>
    <row r="705" spans="3:4">
      <c r="C705" s="21">
        <v>35.200000000000003</v>
      </c>
      <c r="D705" s="21">
        <v>12244.531000000001</v>
      </c>
    </row>
    <row r="706" spans="3:4">
      <c r="C706" s="21">
        <v>25.3</v>
      </c>
      <c r="D706" s="21">
        <v>24667.419000000002</v>
      </c>
    </row>
    <row r="707" spans="3:4">
      <c r="C707" s="21">
        <v>42.4</v>
      </c>
      <c r="D707" s="21">
        <v>3410.3240000000001</v>
      </c>
    </row>
    <row r="708" spans="3:4">
      <c r="C708" s="21">
        <v>33.155000000000001</v>
      </c>
      <c r="D708" s="21">
        <v>4058.71245</v>
      </c>
    </row>
    <row r="709" spans="3:4">
      <c r="C709" s="21">
        <v>35.909999999999997</v>
      </c>
      <c r="D709" s="21">
        <v>26392.260289999998</v>
      </c>
    </row>
    <row r="710" spans="3:4">
      <c r="C710" s="21">
        <v>28.785</v>
      </c>
      <c r="D710" s="21">
        <v>14394.398150000001</v>
      </c>
    </row>
    <row r="711" spans="3:4">
      <c r="C711" s="21">
        <v>46.53</v>
      </c>
      <c r="D711" s="21">
        <v>6435.6237000000001</v>
      </c>
    </row>
    <row r="712" spans="3:4">
      <c r="C712" s="21">
        <v>23.98</v>
      </c>
      <c r="D712" s="21">
        <v>22192.437109999999</v>
      </c>
    </row>
    <row r="713" spans="3:4">
      <c r="C713" s="21">
        <v>31.54</v>
      </c>
      <c r="D713" s="21">
        <v>5148.5526</v>
      </c>
    </row>
    <row r="714" spans="3:4">
      <c r="C714" s="21">
        <v>33.659999999999997</v>
      </c>
      <c r="D714" s="21">
        <v>1136.3994</v>
      </c>
    </row>
    <row r="715" spans="3:4">
      <c r="C715" s="21">
        <v>22.99</v>
      </c>
      <c r="D715" s="21">
        <v>27037.914100000002</v>
      </c>
    </row>
    <row r="716" spans="3:4">
      <c r="C716" s="21">
        <v>38.06</v>
      </c>
      <c r="D716" s="21">
        <v>42560.430399999997</v>
      </c>
    </row>
    <row r="717" spans="3:4">
      <c r="C717" s="21">
        <v>28.7</v>
      </c>
      <c r="D717" s="21">
        <v>8703.4560000000001</v>
      </c>
    </row>
    <row r="718" spans="3:4">
      <c r="C718" s="21">
        <v>32.774999999999999</v>
      </c>
      <c r="D718" s="21">
        <v>40003.332249999999</v>
      </c>
    </row>
    <row r="719" spans="3:4">
      <c r="C719" s="21">
        <v>32.015000000000001</v>
      </c>
      <c r="D719" s="21">
        <v>45710.207849999999</v>
      </c>
    </row>
    <row r="720" spans="3:4">
      <c r="C720" s="21">
        <v>29.81</v>
      </c>
      <c r="D720" s="21">
        <v>6500.2358999999997</v>
      </c>
    </row>
    <row r="721" spans="3:4">
      <c r="C721" s="21">
        <v>31.57</v>
      </c>
      <c r="D721" s="21">
        <v>4837.5823</v>
      </c>
    </row>
    <row r="722" spans="3:4">
      <c r="C722" s="21">
        <v>31.16</v>
      </c>
      <c r="D722" s="21">
        <v>3943.5954000000002</v>
      </c>
    </row>
    <row r="723" spans="3:4">
      <c r="C723" s="21">
        <v>29.7</v>
      </c>
      <c r="D723" s="21">
        <v>4399.7309999999998</v>
      </c>
    </row>
    <row r="724" spans="3:4">
      <c r="C724" s="21">
        <v>31.02</v>
      </c>
      <c r="D724" s="21">
        <v>6185.3208000000004</v>
      </c>
    </row>
    <row r="725" spans="3:4">
      <c r="C725" s="21">
        <v>43.89</v>
      </c>
      <c r="D725" s="21">
        <v>46200.985099999998</v>
      </c>
    </row>
    <row r="726" spans="3:4">
      <c r="C726" s="21">
        <v>21.375</v>
      </c>
      <c r="D726" s="21">
        <v>7222.7862500000001</v>
      </c>
    </row>
    <row r="727" spans="3:4">
      <c r="C727" s="21">
        <v>40.81</v>
      </c>
      <c r="D727" s="21">
        <v>12485.8009</v>
      </c>
    </row>
    <row r="728" spans="3:4">
      <c r="C728" s="21">
        <v>31.35</v>
      </c>
      <c r="D728" s="21">
        <v>46130.5265</v>
      </c>
    </row>
    <row r="729" spans="3:4">
      <c r="C729" s="21">
        <v>36.1</v>
      </c>
      <c r="D729" s="21">
        <v>12363.547</v>
      </c>
    </row>
    <row r="730" spans="3:4">
      <c r="C730" s="21">
        <v>23.18</v>
      </c>
      <c r="D730" s="21">
        <v>10156.7832</v>
      </c>
    </row>
    <row r="731" spans="3:4">
      <c r="C731" s="21">
        <v>17.399999999999999</v>
      </c>
      <c r="D731" s="21">
        <v>2585.2689999999998</v>
      </c>
    </row>
    <row r="732" spans="3:4">
      <c r="C732" s="21">
        <v>20.3</v>
      </c>
      <c r="D732" s="21">
        <v>1242.26</v>
      </c>
    </row>
    <row r="733" spans="3:4">
      <c r="C733" s="21">
        <v>35.299999999999997</v>
      </c>
      <c r="D733" s="21">
        <v>40103.89</v>
      </c>
    </row>
    <row r="734" spans="3:4">
      <c r="C734" s="21">
        <v>24.32</v>
      </c>
      <c r="D734" s="21">
        <v>9863.4717999999993</v>
      </c>
    </row>
    <row r="735" spans="3:4">
      <c r="C735" s="21">
        <v>18.5</v>
      </c>
      <c r="D735" s="21">
        <v>4766.0219999999999</v>
      </c>
    </row>
    <row r="736" spans="3:4">
      <c r="C736" s="21">
        <v>26.41</v>
      </c>
      <c r="D736" s="21">
        <v>11244.376899999999</v>
      </c>
    </row>
    <row r="737" spans="3:4">
      <c r="C737" s="21">
        <v>26.125</v>
      </c>
      <c r="D737" s="21">
        <v>7729.6457499999997</v>
      </c>
    </row>
    <row r="738" spans="3:4">
      <c r="C738" s="21">
        <v>41.69</v>
      </c>
      <c r="D738" s="21">
        <v>5438.7491</v>
      </c>
    </row>
    <row r="739" spans="3:4">
      <c r="C739" s="21">
        <v>24.1</v>
      </c>
      <c r="D739" s="21">
        <v>26236.579969999999</v>
      </c>
    </row>
    <row r="740" spans="3:4">
      <c r="C740" s="21">
        <v>31.13</v>
      </c>
      <c r="D740" s="21">
        <v>34806.467700000001</v>
      </c>
    </row>
    <row r="741" spans="3:4">
      <c r="C741" s="21">
        <v>27.36</v>
      </c>
      <c r="D741" s="21">
        <v>2104.1134000000002</v>
      </c>
    </row>
    <row r="742" spans="3:4">
      <c r="C742" s="21">
        <v>36.200000000000003</v>
      </c>
      <c r="D742" s="21">
        <v>8068.1850000000004</v>
      </c>
    </row>
    <row r="743" spans="3:4">
      <c r="C743" s="21">
        <v>32.395000000000003</v>
      </c>
      <c r="D743" s="21">
        <v>2362.2290499999999</v>
      </c>
    </row>
    <row r="744" spans="3:4">
      <c r="C744" s="21">
        <v>23.655000000000001</v>
      </c>
      <c r="D744" s="21">
        <v>2352.9684499999998</v>
      </c>
    </row>
    <row r="745" spans="3:4">
      <c r="C745" s="21">
        <v>34.799999999999997</v>
      </c>
      <c r="D745" s="21">
        <v>3577.9989999999998</v>
      </c>
    </row>
    <row r="746" spans="3:4">
      <c r="C746" s="21">
        <v>40.185000000000002</v>
      </c>
      <c r="D746" s="21">
        <v>3201.2451500000002</v>
      </c>
    </row>
    <row r="747" spans="3:4">
      <c r="C747" s="21">
        <v>32.299999999999997</v>
      </c>
      <c r="D747" s="21">
        <v>29186.482360000002</v>
      </c>
    </row>
    <row r="748" spans="3:4">
      <c r="C748" s="21">
        <v>35.75</v>
      </c>
      <c r="D748" s="21">
        <v>40273.645499999999</v>
      </c>
    </row>
    <row r="749" spans="3:4">
      <c r="C749" s="21">
        <v>33.725000000000001</v>
      </c>
      <c r="D749" s="21">
        <v>10976.24575</v>
      </c>
    </row>
    <row r="750" spans="3:4">
      <c r="C750" s="21">
        <v>39.270000000000003</v>
      </c>
      <c r="D750" s="21">
        <v>3500.6122999999998</v>
      </c>
    </row>
    <row r="751" spans="3:4">
      <c r="C751" s="21">
        <v>34.869999999999997</v>
      </c>
      <c r="D751" s="21">
        <v>2020.5523000000001</v>
      </c>
    </row>
    <row r="752" spans="3:4">
      <c r="C752" s="21">
        <v>44.744999999999997</v>
      </c>
      <c r="D752" s="21">
        <v>9541.6955500000004</v>
      </c>
    </row>
    <row r="753" spans="3:4">
      <c r="C753" s="21">
        <v>41.47</v>
      </c>
      <c r="D753" s="21">
        <v>9504.3102999999992</v>
      </c>
    </row>
    <row r="754" spans="3:4">
      <c r="C754" s="21">
        <v>26.41</v>
      </c>
      <c r="D754" s="21">
        <v>5385.3379000000004</v>
      </c>
    </row>
    <row r="755" spans="3:4">
      <c r="C755" s="21">
        <v>29.545000000000002</v>
      </c>
      <c r="D755" s="21">
        <v>8930.9345499999999</v>
      </c>
    </row>
    <row r="756" spans="3:4">
      <c r="C756" s="21">
        <v>32.9</v>
      </c>
      <c r="D756" s="21">
        <v>5375.0379999999996</v>
      </c>
    </row>
    <row r="757" spans="3:4">
      <c r="C757" s="21">
        <v>38.06</v>
      </c>
      <c r="D757" s="21">
        <v>44400.4064</v>
      </c>
    </row>
    <row r="758" spans="3:4">
      <c r="C758" s="21">
        <v>28.69</v>
      </c>
      <c r="D758" s="21">
        <v>10264.4421</v>
      </c>
    </row>
    <row r="759" spans="3:4">
      <c r="C759" s="21">
        <v>30.495000000000001</v>
      </c>
      <c r="D759" s="21">
        <v>6113.2310500000003</v>
      </c>
    </row>
    <row r="760" spans="3:4">
      <c r="C760" s="21">
        <v>27.74</v>
      </c>
      <c r="D760" s="21">
        <v>5469.0065999999997</v>
      </c>
    </row>
    <row r="761" spans="3:4">
      <c r="C761" s="21">
        <v>35.200000000000003</v>
      </c>
      <c r="D761" s="21">
        <v>1727.54</v>
      </c>
    </row>
    <row r="762" spans="3:4">
      <c r="C762" s="21">
        <v>23.54</v>
      </c>
      <c r="D762" s="21">
        <v>10107.220600000001</v>
      </c>
    </row>
    <row r="763" spans="3:4">
      <c r="C763" s="21">
        <v>30.684999999999999</v>
      </c>
      <c r="D763" s="21">
        <v>8310.8391499999998</v>
      </c>
    </row>
    <row r="764" spans="3:4">
      <c r="C764" s="21">
        <v>40.47</v>
      </c>
      <c r="D764" s="21">
        <v>1984.4532999999999</v>
      </c>
    </row>
    <row r="765" spans="3:4">
      <c r="C765" s="21">
        <v>22.6</v>
      </c>
      <c r="D765" s="21">
        <v>2457.502</v>
      </c>
    </row>
    <row r="766" spans="3:4">
      <c r="C766" s="21">
        <v>28.9</v>
      </c>
      <c r="D766" s="21">
        <v>12146.971</v>
      </c>
    </row>
    <row r="767" spans="3:4">
      <c r="C767" s="21">
        <v>22.61</v>
      </c>
      <c r="D767" s="21">
        <v>9566.9909000000007</v>
      </c>
    </row>
    <row r="768" spans="3:4">
      <c r="C768" s="21">
        <v>24.32</v>
      </c>
      <c r="D768" s="21">
        <v>13112.604799999999</v>
      </c>
    </row>
    <row r="769" spans="3:4">
      <c r="C769" s="21">
        <v>36.67</v>
      </c>
      <c r="D769" s="21">
        <v>10848.1343</v>
      </c>
    </row>
    <row r="770" spans="3:4">
      <c r="C770" s="21">
        <v>33.44</v>
      </c>
      <c r="D770" s="21">
        <v>12231.613600000001</v>
      </c>
    </row>
    <row r="771" spans="3:4">
      <c r="C771" s="21">
        <v>40.659999999999997</v>
      </c>
      <c r="D771" s="21">
        <v>9875.6803999999993</v>
      </c>
    </row>
    <row r="772" spans="3:4">
      <c r="C772" s="21">
        <v>36.6</v>
      </c>
      <c r="D772" s="21">
        <v>11264.540999999999</v>
      </c>
    </row>
    <row r="773" spans="3:4">
      <c r="C773" s="21">
        <v>37.4</v>
      </c>
      <c r="D773" s="21">
        <v>12979.358</v>
      </c>
    </row>
    <row r="774" spans="3:4">
      <c r="C774" s="21">
        <v>35.4</v>
      </c>
      <c r="D774" s="21">
        <v>1263.249</v>
      </c>
    </row>
    <row r="775" spans="3:4">
      <c r="C775" s="21">
        <v>27.074999999999999</v>
      </c>
      <c r="D775" s="21">
        <v>10106.134249999999</v>
      </c>
    </row>
    <row r="776" spans="3:4">
      <c r="C776" s="21">
        <v>39.049999999999997</v>
      </c>
      <c r="D776" s="21">
        <v>40932.429499999998</v>
      </c>
    </row>
    <row r="777" spans="3:4">
      <c r="C777" s="21">
        <v>28.405000000000001</v>
      </c>
      <c r="D777" s="21">
        <v>6664.68595</v>
      </c>
    </row>
    <row r="778" spans="3:4">
      <c r="C778" s="21">
        <v>21.754999999999999</v>
      </c>
      <c r="D778" s="21">
        <v>16657.71745</v>
      </c>
    </row>
    <row r="779" spans="3:4">
      <c r="C779" s="21">
        <v>40.28</v>
      </c>
      <c r="D779" s="21">
        <v>2217.6012000000001</v>
      </c>
    </row>
    <row r="780" spans="3:4">
      <c r="C780" s="21">
        <v>36.08</v>
      </c>
      <c r="D780" s="21">
        <v>6781.3541999999998</v>
      </c>
    </row>
    <row r="781" spans="3:4">
      <c r="C781" s="21">
        <v>24.42</v>
      </c>
      <c r="D781" s="21">
        <v>19361.998800000001</v>
      </c>
    </row>
    <row r="782" spans="3:4">
      <c r="C782" s="21">
        <v>21.4</v>
      </c>
      <c r="D782" s="21">
        <v>10065.413</v>
      </c>
    </row>
    <row r="783" spans="3:4">
      <c r="C783" s="21">
        <v>30.1</v>
      </c>
      <c r="D783" s="21">
        <v>4234.9269999999997</v>
      </c>
    </row>
    <row r="784" spans="3:4">
      <c r="C784" s="21">
        <v>27.265000000000001</v>
      </c>
      <c r="D784" s="21">
        <v>9447.2503500000003</v>
      </c>
    </row>
    <row r="785" spans="3:4">
      <c r="C785" s="21">
        <v>32.1</v>
      </c>
      <c r="D785" s="21">
        <v>14007.222</v>
      </c>
    </row>
    <row r="786" spans="3:4">
      <c r="C786" s="21">
        <v>34.770000000000003</v>
      </c>
      <c r="D786" s="21">
        <v>9583.8932999999997</v>
      </c>
    </row>
    <row r="787" spans="3:4">
      <c r="C787" s="21">
        <v>38.39</v>
      </c>
      <c r="D787" s="21">
        <v>40419.019099999998</v>
      </c>
    </row>
    <row r="788" spans="3:4">
      <c r="C788" s="21">
        <v>23.7</v>
      </c>
      <c r="D788" s="21">
        <v>3484.3310000000001</v>
      </c>
    </row>
    <row r="789" spans="3:4">
      <c r="C789" s="21">
        <v>31.73</v>
      </c>
      <c r="D789" s="21">
        <v>36189.101699999999</v>
      </c>
    </row>
    <row r="790" spans="3:4">
      <c r="C790" s="21">
        <v>35.5</v>
      </c>
      <c r="D790" s="21">
        <v>44585.455869999998</v>
      </c>
    </row>
    <row r="791" spans="3:4">
      <c r="C791" s="21">
        <v>24.035</v>
      </c>
      <c r="D791" s="21">
        <v>8604.4836500000001</v>
      </c>
    </row>
    <row r="792" spans="3:4">
      <c r="C792" s="21">
        <v>29.15</v>
      </c>
      <c r="D792" s="21">
        <v>18246.495500000001</v>
      </c>
    </row>
    <row r="793" spans="3:4">
      <c r="C793" s="21">
        <v>34.104999999999997</v>
      </c>
      <c r="D793" s="21">
        <v>43254.417950000003</v>
      </c>
    </row>
    <row r="794" spans="3:4">
      <c r="C794" s="21">
        <v>26.62</v>
      </c>
      <c r="D794" s="21">
        <v>3757.8447999999999</v>
      </c>
    </row>
    <row r="795" spans="3:4">
      <c r="C795" s="21">
        <v>26.41</v>
      </c>
      <c r="D795" s="21">
        <v>8827.2098999999998</v>
      </c>
    </row>
    <row r="796" spans="3:4">
      <c r="C796" s="21">
        <v>30.114999999999998</v>
      </c>
      <c r="D796" s="21">
        <v>9910.3598500000007</v>
      </c>
    </row>
    <row r="797" spans="3:4">
      <c r="C797" s="21">
        <v>27</v>
      </c>
      <c r="D797" s="21">
        <v>11737.848840000001</v>
      </c>
    </row>
    <row r="798" spans="3:4">
      <c r="C798" s="21">
        <v>21.754999999999999</v>
      </c>
      <c r="D798" s="21">
        <v>1627.2824499999999</v>
      </c>
    </row>
    <row r="799" spans="3:4">
      <c r="C799" s="21">
        <v>36</v>
      </c>
      <c r="D799" s="21">
        <v>8556.9069999999992</v>
      </c>
    </row>
    <row r="800" spans="3:4">
      <c r="C800" s="21">
        <v>30.875</v>
      </c>
      <c r="D800" s="21">
        <v>3062.5082499999999</v>
      </c>
    </row>
    <row r="801" spans="3:4">
      <c r="C801" s="21">
        <v>26.4</v>
      </c>
      <c r="D801" s="21">
        <v>19539.242999999999</v>
      </c>
    </row>
    <row r="802" spans="3:4">
      <c r="C802" s="21">
        <v>28.975000000000001</v>
      </c>
      <c r="D802" s="21">
        <v>1906.35825</v>
      </c>
    </row>
    <row r="803" spans="3:4">
      <c r="C803" s="21">
        <v>37.905000000000001</v>
      </c>
      <c r="D803" s="21">
        <v>14210.53595</v>
      </c>
    </row>
    <row r="804" spans="3:4">
      <c r="C804" s="21">
        <v>22.77</v>
      </c>
      <c r="D804" s="21">
        <v>11833.782300000001</v>
      </c>
    </row>
    <row r="805" spans="3:4">
      <c r="C805" s="21">
        <v>33.630000000000003</v>
      </c>
      <c r="D805" s="21">
        <v>17128.426080000001</v>
      </c>
    </row>
    <row r="806" spans="3:4">
      <c r="C806" s="21">
        <v>27.645</v>
      </c>
      <c r="D806" s="21">
        <v>5031.26955</v>
      </c>
    </row>
    <row r="807" spans="3:4">
      <c r="C807" s="21">
        <v>22.8</v>
      </c>
      <c r="D807" s="21">
        <v>7985.8149999999996</v>
      </c>
    </row>
    <row r="808" spans="3:4">
      <c r="C808" s="21">
        <v>27.83</v>
      </c>
      <c r="D808" s="21">
        <v>23065.420699999999</v>
      </c>
    </row>
    <row r="809" spans="3:4">
      <c r="C809" s="21">
        <v>37.43</v>
      </c>
      <c r="D809" s="21">
        <v>5428.7277000000004</v>
      </c>
    </row>
    <row r="810" spans="3:4">
      <c r="C810" s="21">
        <v>38.17</v>
      </c>
      <c r="D810" s="21">
        <v>36307.798300000002</v>
      </c>
    </row>
    <row r="811" spans="3:4">
      <c r="C811" s="21">
        <v>34.58</v>
      </c>
      <c r="D811" s="21">
        <v>3925.7582000000002</v>
      </c>
    </row>
    <row r="812" spans="3:4">
      <c r="C812" s="21">
        <v>35.200000000000003</v>
      </c>
      <c r="D812" s="21">
        <v>2416.9549999999999</v>
      </c>
    </row>
    <row r="813" spans="3:4">
      <c r="C813" s="21">
        <v>27.1</v>
      </c>
      <c r="D813" s="21">
        <v>19040.876</v>
      </c>
    </row>
    <row r="814" spans="3:4">
      <c r="C814" s="21">
        <v>26.03</v>
      </c>
      <c r="D814" s="21">
        <v>3070.8087</v>
      </c>
    </row>
    <row r="815" spans="3:4">
      <c r="C815" s="21">
        <v>25.175000000000001</v>
      </c>
      <c r="D815" s="21">
        <v>9095.0682500000003</v>
      </c>
    </row>
    <row r="816" spans="3:4">
      <c r="C816" s="21">
        <v>31.824999999999999</v>
      </c>
      <c r="D816" s="21">
        <v>11842.623750000001</v>
      </c>
    </row>
    <row r="817" spans="3:4">
      <c r="C817" s="21">
        <v>32.299999999999997</v>
      </c>
      <c r="D817" s="21">
        <v>8062.7640000000001</v>
      </c>
    </row>
    <row r="818" spans="3:4">
      <c r="C818" s="21">
        <v>29</v>
      </c>
      <c r="D818" s="21">
        <v>7050.6419999999998</v>
      </c>
    </row>
    <row r="819" spans="3:4">
      <c r="C819" s="21">
        <v>39.700000000000003</v>
      </c>
      <c r="D819" s="21">
        <v>14319.031000000001</v>
      </c>
    </row>
    <row r="820" spans="3:4">
      <c r="C820" s="21">
        <v>19.475000000000001</v>
      </c>
      <c r="D820" s="21">
        <v>6933.2422500000002</v>
      </c>
    </row>
    <row r="821" spans="3:4">
      <c r="C821" s="21">
        <v>36.1</v>
      </c>
      <c r="D821" s="21">
        <v>27941.28758</v>
      </c>
    </row>
    <row r="822" spans="3:4">
      <c r="C822" s="21">
        <v>26.7</v>
      </c>
      <c r="D822" s="21">
        <v>11150.78</v>
      </c>
    </row>
    <row r="823" spans="3:4">
      <c r="C823" s="21">
        <v>36.479999999999997</v>
      </c>
      <c r="D823" s="21">
        <v>12797.20962</v>
      </c>
    </row>
    <row r="824" spans="3:4">
      <c r="C824" s="21">
        <v>28.88</v>
      </c>
      <c r="D824" s="21">
        <v>17748.5062</v>
      </c>
    </row>
    <row r="825" spans="3:4">
      <c r="C825" s="21">
        <v>34.200000000000003</v>
      </c>
      <c r="D825" s="21">
        <v>7261.741</v>
      </c>
    </row>
    <row r="826" spans="3:4">
      <c r="C826" s="21">
        <v>33.33</v>
      </c>
      <c r="D826" s="21">
        <v>10560.4917</v>
      </c>
    </row>
    <row r="827" spans="3:4">
      <c r="C827" s="21">
        <v>32.299999999999997</v>
      </c>
      <c r="D827" s="21">
        <v>6986.6970000000001</v>
      </c>
    </row>
    <row r="828" spans="3:4">
      <c r="C828" s="21">
        <v>39.805</v>
      </c>
      <c r="D828" s="21">
        <v>7448.4039499999999</v>
      </c>
    </row>
    <row r="829" spans="3:4">
      <c r="C829" s="21">
        <v>34.32</v>
      </c>
      <c r="D829" s="21">
        <v>5934.3797999999997</v>
      </c>
    </row>
    <row r="830" spans="3:4">
      <c r="C830" s="21">
        <v>28.88</v>
      </c>
      <c r="D830" s="21">
        <v>9869.8101999999999</v>
      </c>
    </row>
    <row r="831" spans="3:4">
      <c r="C831" s="21">
        <v>24.4</v>
      </c>
      <c r="D831" s="21">
        <v>18259.216</v>
      </c>
    </row>
    <row r="832" spans="3:4">
      <c r="C832" s="21">
        <v>41.14</v>
      </c>
      <c r="D832" s="21">
        <v>1146.7965999999999</v>
      </c>
    </row>
    <row r="833" spans="3:4">
      <c r="C833" s="21">
        <v>35.97</v>
      </c>
      <c r="D833" s="21">
        <v>9386.1612999999998</v>
      </c>
    </row>
    <row r="834" spans="3:4">
      <c r="C834" s="21">
        <v>27.6</v>
      </c>
      <c r="D834" s="21">
        <v>24520.263999999999</v>
      </c>
    </row>
    <row r="835" spans="3:4">
      <c r="C835" s="21">
        <v>29.26</v>
      </c>
      <c r="D835" s="21">
        <v>4350.5144</v>
      </c>
    </row>
    <row r="836" spans="3:4">
      <c r="C836" s="21">
        <v>27.7</v>
      </c>
      <c r="D836" s="21">
        <v>6414.1779999999999</v>
      </c>
    </row>
    <row r="837" spans="3:4">
      <c r="C837" s="21">
        <v>36.954999999999998</v>
      </c>
      <c r="D837" s="21">
        <v>12741.167450000001</v>
      </c>
    </row>
    <row r="838" spans="3:4">
      <c r="C838" s="21">
        <v>36.86</v>
      </c>
      <c r="D838" s="21">
        <v>1917.3184000000001</v>
      </c>
    </row>
    <row r="839" spans="3:4">
      <c r="C839" s="21">
        <v>22.515000000000001</v>
      </c>
      <c r="D839" s="21">
        <v>5209.5788499999999</v>
      </c>
    </row>
    <row r="840" spans="3:4">
      <c r="C840" s="21">
        <v>29.92</v>
      </c>
      <c r="D840" s="21">
        <v>13457.960800000001</v>
      </c>
    </row>
    <row r="841" spans="3:4">
      <c r="C841" s="21">
        <v>41.8</v>
      </c>
      <c r="D841" s="21">
        <v>5662.2250000000004</v>
      </c>
    </row>
    <row r="842" spans="3:4">
      <c r="C842" s="21">
        <v>27.6</v>
      </c>
      <c r="D842" s="21">
        <v>1252.4069999999999</v>
      </c>
    </row>
    <row r="843" spans="3:4">
      <c r="C843" s="21">
        <v>23.18</v>
      </c>
      <c r="D843" s="21">
        <v>2731.9122000000002</v>
      </c>
    </row>
    <row r="844" spans="3:4">
      <c r="C844" s="21">
        <v>20.9</v>
      </c>
      <c r="D844" s="21">
        <v>21195.817999999999</v>
      </c>
    </row>
    <row r="845" spans="3:4">
      <c r="C845" s="21">
        <v>31.92</v>
      </c>
      <c r="D845" s="21">
        <v>7209.4917999999998</v>
      </c>
    </row>
    <row r="846" spans="3:4">
      <c r="C846" s="21">
        <v>28.5</v>
      </c>
      <c r="D846" s="21">
        <v>18310.741999999998</v>
      </c>
    </row>
    <row r="847" spans="3:4">
      <c r="C847" s="21">
        <v>44.22</v>
      </c>
      <c r="D847" s="21">
        <v>4266.1657999999998</v>
      </c>
    </row>
    <row r="848" spans="3:4">
      <c r="C848" s="21">
        <v>22.895</v>
      </c>
      <c r="D848" s="21">
        <v>4719.52405</v>
      </c>
    </row>
    <row r="849" spans="3:4">
      <c r="C849" s="21">
        <v>33.1</v>
      </c>
      <c r="D849" s="21">
        <v>11848.141</v>
      </c>
    </row>
    <row r="850" spans="3:4">
      <c r="C850" s="21">
        <v>24.795000000000002</v>
      </c>
      <c r="D850" s="21">
        <v>17904.527050000001</v>
      </c>
    </row>
    <row r="851" spans="3:4">
      <c r="C851" s="21">
        <v>26.18</v>
      </c>
      <c r="D851" s="21">
        <v>7046.7222000000002</v>
      </c>
    </row>
    <row r="852" spans="3:4">
      <c r="C852" s="21">
        <v>35.97</v>
      </c>
      <c r="D852" s="21">
        <v>14313.846299999999</v>
      </c>
    </row>
    <row r="853" spans="3:4">
      <c r="C853" s="21">
        <v>22.3</v>
      </c>
      <c r="D853" s="21">
        <v>2103.08</v>
      </c>
    </row>
    <row r="854" spans="3:4">
      <c r="C854" s="21">
        <v>42.24</v>
      </c>
      <c r="D854" s="21">
        <v>38792.685599999997</v>
      </c>
    </row>
    <row r="855" spans="3:4">
      <c r="C855" s="21">
        <v>26.51</v>
      </c>
      <c r="D855" s="21">
        <v>1815.8759</v>
      </c>
    </row>
    <row r="856" spans="3:4">
      <c r="C856" s="21">
        <v>35.814999999999998</v>
      </c>
      <c r="D856" s="21">
        <v>7731.8578500000003</v>
      </c>
    </row>
    <row r="857" spans="3:4">
      <c r="C857" s="21">
        <v>41.42</v>
      </c>
      <c r="D857" s="21">
        <v>28476.734990000001</v>
      </c>
    </row>
    <row r="858" spans="3:4">
      <c r="C858" s="21">
        <v>36.575000000000003</v>
      </c>
      <c r="D858" s="21">
        <v>2136.8822500000001</v>
      </c>
    </row>
    <row r="859" spans="3:4">
      <c r="C859" s="21">
        <v>30.14</v>
      </c>
      <c r="D859" s="21">
        <v>1131.5065999999999</v>
      </c>
    </row>
    <row r="860" spans="3:4">
      <c r="C860" s="21">
        <v>25.84</v>
      </c>
      <c r="D860" s="21">
        <v>3309.7926000000002</v>
      </c>
    </row>
    <row r="861" spans="3:4">
      <c r="C861" s="21">
        <v>30.8</v>
      </c>
      <c r="D861" s="21">
        <v>9414.92</v>
      </c>
    </row>
    <row r="862" spans="3:4">
      <c r="C862" s="21">
        <v>42.94</v>
      </c>
      <c r="D862" s="21">
        <v>6360.9935999999998</v>
      </c>
    </row>
    <row r="863" spans="3:4">
      <c r="C863" s="21">
        <v>21.01</v>
      </c>
      <c r="D863" s="21">
        <v>11013.7119</v>
      </c>
    </row>
    <row r="864" spans="3:4">
      <c r="C864" s="21">
        <v>22.515000000000001</v>
      </c>
      <c r="D864" s="21">
        <v>4428.8878500000001</v>
      </c>
    </row>
    <row r="865" spans="3:4">
      <c r="C865" s="21">
        <v>34.43</v>
      </c>
      <c r="D865" s="21">
        <v>5584.3056999999999</v>
      </c>
    </row>
    <row r="866" spans="3:4">
      <c r="C866" s="21">
        <v>31.46</v>
      </c>
      <c r="D866" s="21">
        <v>1877.9294</v>
      </c>
    </row>
    <row r="867" spans="3:4">
      <c r="C867" s="21">
        <v>24.225000000000001</v>
      </c>
      <c r="D867" s="21">
        <v>2842.7607499999999</v>
      </c>
    </row>
    <row r="868" spans="3:4">
      <c r="C868" s="21">
        <v>37.1</v>
      </c>
      <c r="D868" s="21">
        <v>3597.596</v>
      </c>
    </row>
    <row r="869" spans="3:4">
      <c r="C869" s="21">
        <v>26.125</v>
      </c>
      <c r="D869" s="21">
        <v>23401.30575</v>
      </c>
    </row>
    <row r="870" spans="3:4">
      <c r="C870" s="21">
        <v>35.53</v>
      </c>
      <c r="D870" s="21">
        <v>55135.402090000003</v>
      </c>
    </row>
    <row r="871" spans="3:4">
      <c r="C871" s="21">
        <v>33.700000000000003</v>
      </c>
      <c r="D871" s="21">
        <v>7445.9179999999997</v>
      </c>
    </row>
    <row r="872" spans="3:4">
      <c r="C872" s="21">
        <v>17.670000000000002</v>
      </c>
      <c r="D872" s="21">
        <v>2680.9493000000002</v>
      </c>
    </row>
    <row r="873" spans="3:4">
      <c r="C873" s="21">
        <v>31.13</v>
      </c>
      <c r="D873" s="21">
        <v>1621.8827000000001</v>
      </c>
    </row>
    <row r="874" spans="3:4">
      <c r="C874" s="21">
        <v>29.81</v>
      </c>
      <c r="D874" s="21">
        <v>8219.2039000000004</v>
      </c>
    </row>
    <row r="875" spans="3:4">
      <c r="C875" s="21">
        <v>24.32</v>
      </c>
      <c r="D875" s="21">
        <v>12523.604799999999</v>
      </c>
    </row>
    <row r="876" spans="3:4">
      <c r="C876" s="21">
        <v>31.824999999999999</v>
      </c>
      <c r="D876" s="21">
        <v>16069.08475</v>
      </c>
    </row>
    <row r="877" spans="3:4">
      <c r="C877" s="21">
        <v>31.79</v>
      </c>
      <c r="D877" s="21">
        <v>43813.866099999999</v>
      </c>
    </row>
    <row r="878" spans="3:4">
      <c r="C878" s="21">
        <v>28.024999999999999</v>
      </c>
      <c r="D878" s="21">
        <v>20773.62775</v>
      </c>
    </row>
    <row r="879" spans="3:4">
      <c r="C879" s="21">
        <v>30.78</v>
      </c>
      <c r="D879" s="21">
        <v>39597.407200000001</v>
      </c>
    </row>
    <row r="880" spans="3:4">
      <c r="C880" s="21">
        <v>21.85</v>
      </c>
      <c r="D880" s="21">
        <v>6117.4944999999998</v>
      </c>
    </row>
    <row r="881" spans="3:4">
      <c r="C881" s="21">
        <v>33.1</v>
      </c>
      <c r="D881" s="21">
        <v>13393.755999999999</v>
      </c>
    </row>
    <row r="882" spans="3:4">
      <c r="C882" s="21">
        <v>25.84</v>
      </c>
      <c r="D882" s="21">
        <v>5266.3656000000001</v>
      </c>
    </row>
    <row r="883" spans="3:4">
      <c r="C883" s="21">
        <v>23.844999999999999</v>
      </c>
      <c r="D883" s="21">
        <v>4719.7365499999996</v>
      </c>
    </row>
    <row r="884" spans="3:4">
      <c r="C884" s="21">
        <v>34.39</v>
      </c>
      <c r="D884" s="21">
        <v>11743.9341</v>
      </c>
    </row>
    <row r="885" spans="3:4">
      <c r="C885" s="21">
        <v>33.82</v>
      </c>
      <c r="D885" s="21">
        <v>5377.4578000000001</v>
      </c>
    </row>
    <row r="886" spans="3:4">
      <c r="C886" s="21">
        <v>35.97</v>
      </c>
      <c r="D886" s="21">
        <v>7160.3302999999996</v>
      </c>
    </row>
    <row r="887" spans="3:4">
      <c r="C887" s="21">
        <v>31.5</v>
      </c>
      <c r="D887" s="21">
        <v>4402.2330000000002</v>
      </c>
    </row>
    <row r="888" spans="3:4">
      <c r="C888" s="21">
        <v>28.31</v>
      </c>
      <c r="D888" s="21">
        <v>11657.7189</v>
      </c>
    </row>
    <row r="889" spans="3:4">
      <c r="C889" s="21">
        <v>23.465</v>
      </c>
      <c r="D889" s="21">
        <v>6402.2913500000004</v>
      </c>
    </row>
    <row r="890" spans="3:4">
      <c r="C890" s="21">
        <v>31.35</v>
      </c>
      <c r="D890" s="21">
        <v>12622.1795</v>
      </c>
    </row>
    <row r="891" spans="3:4">
      <c r="C891" s="21">
        <v>31.1</v>
      </c>
      <c r="D891" s="21">
        <v>1526.3119999999999</v>
      </c>
    </row>
    <row r="892" spans="3:4">
      <c r="C892" s="21">
        <v>24.7</v>
      </c>
      <c r="D892" s="21">
        <v>12323.936</v>
      </c>
    </row>
    <row r="893" spans="3:4">
      <c r="C893" s="21">
        <v>32.78</v>
      </c>
      <c r="D893" s="21">
        <v>36021.011200000001</v>
      </c>
    </row>
    <row r="894" spans="3:4">
      <c r="C894" s="21">
        <v>29.81</v>
      </c>
      <c r="D894" s="21">
        <v>27533.912899999999</v>
      </c>
    </row>
    <row r="895" spans="3:4">
      <c r="C895" s="21">
        <v>30.495000000000001</v>
      </c>
      <c r="D895" s="21">
        <v>10072.055050000001</v>
      </c>
    </row>
    <row r="896" spans="3:4">
      <c r="C896" s="21">
        <v>32.450000000000003</v>
      </c>
      <c r="D896" s="21">
        <v>45008.955499999996</v>
      </c>
    </row>
    <row r="897" spans="3:4">
      <c r="C897" s="21">
        <v>34.200000000000003</v>
      </c>
      <c r="D897" s="21">
        <v>9872.7009999999991</v>
      </c>
    </row>
    <row r="898" spans="3:4">
      <c r="C898" s="21">
        <v>50.38</v>
      </c>
      <c r="D898" s="21">
        <v>2438.0551999999998</v>
      </c>
    </row>
    <row r="899" spans="3:4">
      <c r="C899" s="21">
        <v>24.1</v>
      </c>
      <c r="D899" s="21">
        <v>2974.1260000000002</v>
      </c>
    </row>
    <row r="900" spans="3:4">
      <c r="C900" s="21">
        <v>32.774999999999999</v>
      </c>
      <c r="D900" s="21">
        <v>10601.632250000001</v>
      </c>
    </row>
    <row r="901" spans="3:4">
      <c r="C901" s="21">
        <v>30.78</v>
      </c>
      <c r="D901" s="21">
        <v>37270.1512</v>
      </c>
    </row>
    <row r="902" spans="3:4">
      <c r="C902" s="21">
        <v>32.299999999999997</v>
      </c>
      <c r="D902" s="21">
        <v>14119.62</v>
      </c>
    </row>
    <row r="903" spans="3:4">
      <c r="C903" s="21">
        <v>35.53</v>
      </c>
      <c r="D903" s="21">
        <v>42111.664700000001</v>
      </c>
    </row>
    <row r="904" spans="3:4">
      <c r="C904" s="21">
        <v>23.75</v>
      </c>
      <c r="D904" s="21">
        <v>11729.6795</v>
      </c>
    </row>
    <row r="905" spans="3:4">
      <c r="C905" s="21">
        <v>23.844999999999999</v>
      </c>
      <c r="D905" s="21">
        <v>24106.912550000001</v>
      </c>
    </row>
    <row r="906" spans="3:4">
      <c r="C906" s="21">
        <v>29.6</v>
      </c>
      <c r="D906" s="21">
        <v>1875.3440000000001</v>
      </c>
    </row>
    <row r="907" spans="3:4">
      <c r="C907" s="21">
        <v>33.11</v>
      </c>
      <c r="D907" s="21">
        <v>40974.164900000003</v>
      </c>
    </row>
    <row r="908" spans="3:4">
      <c r="C908" s="21">
        <v>24.13</v>
      </c>
      <c r="D908" s="21">
        <v>15817.985699999999</v>
      </c>
    </row>
    <row r="909" spans="3:4">
      <c r="C909" s="21">
        <v>32.229999999999997</v>
      </c>
      <c r="D909" s="21">
        <v>18218.161390000001</v>
      </c>
    </row>
    <row r="910" spans="3:4">
      <c r="C910" s="21">
        <v>28.1</v>
      </c>
      <c r="D910" s="21">
        <v>10965.446</v>
      </c>
    </row>
    <row r="911" spans="3:4">
      <c r="C911" s="21">
        <v>47.6</v>
      </c>
      <c r="D911" s="21">
        <v>46113.510999999999</v>
      </c>
    </row>
    <row r="912" spans="3:4">
      <c r="C912" s="21">
        <v>28</v>
      </c>
      <c r="D912" s="21">
        <v>7151.0919999999996</v>
      </c>
    </row>
    <row r="913" spans="3:4">
      <c r="C913" s="21">
        <v>33.534999999999997</v>
      </c>
      <c r="D913" s="21">
        <v>12269.68865</v>
      </c>
    </row>
    <row r="914" spans="3:4">
      <c r="C914" s="21">
        <v>19.855</v>
      </c>
      <c r="D914" s="21">
        <v>5458.0464499999998</v>
      </c>
    </row>
    <row r="915" spans="3:4">
      <c r="C915" s="21">
        <v>25.4</v>
      </c>
      <c r="D915" s="21">
        <v>8782.4689999999991</v>
      </c>
    </row>
    <row r="916" spans="3:4">
      <c r="C916" s="21">
        <v>29.9</v>
      </c>
      <c r="D916" s="21">
        <v>6600.3609999999999</v>
      </c>
    </row>
    <row r="917" spans="3:4">
      <c r="C917" s="21">
        <v>37.29</v>
      </c>
      <c r="D917" s="21">
        <v>1141.4450999999999</v>
      </c>
    </row>
    <row r="918" spans="3:4">
      <c r="C918" s="21">
        <v>43.7</v>
      </c>
      <c r="D918" s="21">
        <v>11576.13</v>
      </c>
    </row>
    <row r="919" spans="3:4">
      <c r="C919" s="21">
        <v>23.655000000000001</v>
      </c>
      <c r="D919" s="21">
        <v>13129.603450000001</v>
      </c>
    </row>
    <row r="920" spans="3:4">
      <c r="C920" s="21">
        <v>24.3</v>
      </c>
      <c r="D920" s="21">
        <v>4391.652</v>
      </c>
    </row>
    <row r="921" spans="3:4">
      <c r="C921" s="21">
        <v>36.200000000000003</v>
      </c>
      <c r="D921" s="21">
        <v>8457.8179999999993</v>
      </c>
    </row>
    <row r="922" spans="3:4">
      <c r="C922" s="21">
        <v>29.48</v>
      </c>
      <c r="D922" s="21">
        <v>3392.3652000000002</v>
      </c>
    </row>
    <row r="923" spans="3:4">
      <c r="C923" s="21">
        <v>24.86</v>
      </c>
      <c r="D923" s="21">
        <v>5966.8873999999996</v>
      </c>
    </row>
    <row r="924" spans="3:4">
      <c r="C924" s="21">
        <v>30.1</v>
      </c>
      <c r="D924" s="21">
        <v>6849.0259999999998</v>
      </c>
    </row>
    <row r="925" spans="3:4">
      <c r="C925" s="21">
        <v>21.85</v>
      </c>
      <c r="D925" s="21">
        <v>8891.1394999999993</v>
      </c>
    </row>
    <row r="926" spans="3:4">
      <c r="C926" s="21">
        <v>28.12</v>
      </c>
      <c r="D926" s="21">
        <v>2690.1138000000001</v>
      </c>
    </row>
    <row r="927" spans="3:4">
      <c r="C927" s="21">
        <v>27.1</v>
      </c>
      <c r="D927" s="21">
        <v>26140.3603</v>
      </c>
    </row>
    <row r="928" spans="3:4">
      <c r="C928" s="21">
        <v>33.44</v>
      </c>
      <c r="D928" s="21">
        <v>6653.7885999999999</v>
      </c>
    </row>
    <row r="929" spans="3:4">
      <c r="C929" s="21">
        <v>28.8</v>
      </c>
      <c r="D929" s="21">
        <v>6282.2349999999997</v>
      </c>
    </row>
    <row r="930" spans="3:4">
      <c r="C930" s="21">
        <v>29.5</v>
      </c>
      <c r="D930" s="21">
        <v>6311.9520000000002</v>
      </c>
    </row>
    <row r="931" spans="3:4">
      <c r="C931" s="21">
        <v>34.799999999999997</v>
      </c>
      <c r="D931" s="21">
        <v>3443.0639999999999</v>
      </c>
    </row>
    <row r="932" spans="3:4">
      <c r="C932" s="21">
        <v>27.36</v>
      </c>
      <c r="D932" s="21">
        <v>2789.0574000000001</v>
      </c>
    </row>
    <row r="933" spans="3:4">
      <c r="C933" s="21">
        <v>22.135000000000002</v>
      </c>
      <c r="D933" s="21">
        <v>2585.8506499999999</v>
      </c>
    </row>
    <row r="934" spans="3:4">
      <c r="C934" s="21">
        <v>37.049999999999997</v>
      </c>
      <c r="D934" s="21">
        <v>46255.112500000003</v>
      </c>
    </row>
    <row r="935" spans="3:4">
      <c r="C935" s="21">
        <v>26.695</v>
      </c>
      <c r="D935" s="21">
        <v>4877.9810500000003</v>
      </c>
    </row>
    <row r="936" spans="3:4">
      <c r="C936" s="21">
        <v>28.93</v>
      </c>
      <c r="D936" s="21">
        <v>19719.6947</v>
      </c>
    </row>
    <row r="937" spans="3:4">
      <c r="C937" s="21">
        <v>28.975000000000001</v>
      </c>
      <c r="D937" s="21">
        <v>27218.437249999999</v>
      </c>
    </row>
    <row r="938" spans="3:4">
      <c r="C938" s="21">
        <v>30.02</v>
      </c>
      <c r="D938" s="21">
        <v>5272.1758</v>
      </c>
    </row>
    <row r="939" spans="3:4">
      <c r="C939" s="21">
        <v>39.5</v>
      </c>
      <c r="D939" s="21">
        <v>1682.597</v>
      </c>
    </row>
    <row r="940" spans="3:4">
      <c r="C940" s="21">
        <v>33.630000000000003</v>
      </c>
      <c r="D940" s="21">
        <v>11945.1327</v>
      </c>
    </row>
    <row r="941" spans="3:4">
      <c r="C941" s="21">
        <v>26.885000000000002</v>
      </c>
      <c r="D941" s="21">
        <v>29330.98315</v>
      </c>
    </row>
    <row r="942" spans="3:4">
      <c r="C942" s="21">
        <v>29.04</v>
      </c>
      <c r="D942" s="21">
        <v>7243.8136000000004</v>
      </c>
    </row>
    <row r="943" spans="3:4">
      <c r="C943" s="21">
        <v>24.035</v>
      </c>
      <c r="D943" s="21">
        <v>10422.916649999999</v>
      </c>
    </row>
    <row r="944" spans="3:4">
      <c r="C944" s="21">
        <v>38.94</v>
      </c>
      <c r="D944" s="21">
        <v>44202.653599999998</v>
      </c>
    </row>
    <row r="945" spans="3:4">
      <c r="C945" s="21">
        <v>32.11</v>
      </c>
      <c r="D945" s="21">
        <v>13555.0049</v>
      </c>
    </row>
    <row r="946" spans="3:4">
      <c r="C946" s="21">
        <v>44</v>
      </c>
      <c r="D946" s="21">
        <v>13063.883</v>
      </c>
    </row>
    <row r="947" spans="3:4">
      <c r="C947" s="21">
        <v>20.045000000000002</v>
      </c>
      <c r="D947" s="21">
        <v>19798.054550000001</v>
      </c>
    </row>
    <row r="948" spans="3:4">
      <c r="C948" s="21">
        <v>25.555</v>
      </c>
      <c r="D948" s="21">
        <v>2221.5644499999999</v>
      </c>
    </row>
    <row r="949" spans="3:4">
      <c r="C949" s="21">
        <v>40.26</v>
      </c>
      <c r="D949" s="21">
        <v>1634.5734</v>
      </c>
    </row>
    <row r="950" spans="3:4">
      <c r="C950" s="21">
        <v>22.515000000000001</v>
      </c>
      <c r="D950" s="21">
        <v>2117.3388500000001</v>
      </c>
    </row>
    <row r="951" spans="3:4">
      <c r="C951" s="21">
        <v>22.515000000000001</v>
      </c>
      <c r="D951" s="21">
        <v>8688.8588500000005</v>
      </c>
    </row>
    <row r="952" spans="3:4">
      <c r="C952" s="21">
        <v>40.92</v>
      </c>
      <c r="D952" s="21">
        <v>48673.558799999999</v>
      </c>
    </row>
    <row r="953" spans="3:4">
      <c r="C953" s="21">
        <v>27.265000000000001</v>
      </c>
      <c r="D953" s="21">
        <v>4661.2863500000003</v>
      </c>
    </row>
    <row r="954" spans="3:4">
      <c r="C954" s="21">
        <v>36.85</v>
      </c>
      <c r="D954" s="21">
        <v>8125.7844999999998</v>
      </c>
    </row>
    <row r="955" spans="3:4">
      <c r="C955" s="21">
        <v>35.1</v>
      </c>
      <c r="D955" s="21">
        <v>12644.589</v>
      </c>
    </row>
    <row r="956" spans="3:4">
      <c r="C956" s="21">
        <v>29.355</v>
      </c>
      <c r="D956" s="21">
        <v>4564.1914500000003</v>
      </c>
    </row>
    <row r="957" spans="3:4">
      <c r="C957" s="21">
        <v>32.585000000000001</v>
      </c>
      <c r="D957" s="21">
        <v>4846.9201499999999</v>
      </c>
    </row>
    <row r="958" spans="3:4">
      <c r="C958" s="21">
        <v>32.340000000000003</v>
      </c>
      <c r="D958" s="21">
        <v>7633.7205999999996</v>
      </c>
    </row>
    <row r="959" spans="3:4">
      <c r="C959" s="21">
        <v>39.799999999999997</v>
      </c>
      <c r="D959" s="21">
        <v>15170.069</v>
      </c>
    </row>
    <row r="960" spans="3:4">
      <c r="C960" s="21">
        <v>24.6</v>
      </c>
      <c r="D960" s="21">
        <v>17496.306</v>
      </c>
    </row>
    <row r="961" spans="3:4">
      <c r="C961" s="21">
        <v>28.31</v>
      </c>
      <c r="D961" s="21">
        <v>2639.0428999999999</v>
      </c>
    </row>
    <row r="962" spans="3:4">
      <c r="C962" s="21">
        <v>31.73</v>
      </c>
      <c r="D962" s="21">
        <v>33732.686699999998</v>
      </c>
    </row>
    <row r="963" spans="3:4">
      <c r="C963" s="21">
        <v>26.695</v>
      </c>
      <c r="D963" s="21">
        <v>14382.709049999999</v>
      </c>
    </row>
    <row r="964" spans="3:4">
      <c r="C964" s="21">
        <v>27.5</v>
      </c>
      <c r="D964" s="21">
        <v>7626.9930000000004</v>
      </c>
    </row>
    <row r="965" spans="3:4">
      <c r="C965" s="21">
        <v>24.605</v>
      </c>
      <c r="D965" s="21">
        <v>5257.5079500000002</v>
      </c>
    </row>
    <row r="966" spans="3:4">
      <c r="C966" s="21">
        <v>33.99</v>
      </c>
      <c r="D966" s="21">
        <v>2473.3341</v>
      </c>
    </row>
    <row r="967" spans="3:4">
      <c r="C967" s="21">
        <v>26.885000000000002</v>
      </c>
      <c r="D967" s="21">
        <v>21774.32215</v>
      </c>
    </row>
    <row r="968" spans="3:4">
      <c r="C968" s="21">
        <v>22.895</v>
      </c>
      <c r="D968" s="21">
        <v>35069.374519999998</v>
      </c>
    </row>
    <row r="969" spans="3:4">
      <c r="C969" s="21">
        <v>28.2</v>
      </c>
      <c r="D969" s="21">
        <v>13041.921</v>
      </c>
    </row>
    <row r="970" spans="3:4">
      <c r="C970" s="21">
        <v>34.21</v>
      </c>
      <c r="D970" s="21">
        <v>5245.2268999999997</v>
      </c>
    </row>
    <row r="971" spans="3:4">
      <c r="C971" s="21">
        <v>25</v>
      </c>
      <c r="D971" s="21">
        <v>13451.121999999999</v>
      </c>
    </row>
    <row r="972" spans="3:4">
      <c r="C972" s="21">
        <v>33.200000000000003</v>
      </c>
      <c r="D972" s="21">
        <v>13462.52</v>
      </c>
    </row>
    <row r="973" spans="3:4">
      <c r="C973" s="21">
        <v>31</v>
      </c>
      <c r="D973" s="21">
        <v>5488.2619999999997</v>
      </c>
    </row>
    <row r="974" spans="3:4">
      <c r="C974" s="21">
        <v>35.814999999999998</v>
      </c>
      <c r="D974" s="21">
        <v>4320.4108500000002</v>
      </c>
    </row>
    <row r="975" spans="3:4">
      <c r="C975" s="21">
        <v>23.2</v>
      </c>
      <c r="D975" s="21">
        <v>6250.4350000000004</v>
      </c>
    </row>
    <row r="976" spans="3:4">
      <c r="C976" s="21">
        <v>32.11</v>
      </c>
      <c r="D976" s="21">
        <v>25333.332839999999</v>
      </c>
    </row>
    <row r="977" spans="3:4">
      <c r="C977" s="21">
        <v>23.4</v>
      </c>
      <c r="D977" s="21">
        <v>2913.569</v>
      </c>
    </row>
    <row r="978" spans="3:4">
      <c r="C978" s="21">
        <v>20.100000000000001</v>
      </c>
      <c r="D978" s="21">
        <v>12032.325999999999</v>
      </c>
    </row>
    <row r="979" spans="3:4">
      <c r="C979" s="21">
        <v>39.159999999999997</v>
      </c>
      <c r="D979" s="21">
        <v>13470.804400000001</v>
      </c>
    </row>
    <row r="980" spans="3:4">
      <c r="C980" s="21">
        <v>34.21</v>
      </c>
      <c r="D980" s="21">
        <v>6289.7548999999999</v>
      </c>
    </row>
    <row r="981" spans="3:4">
      <c r="C981" s="21">
        <v>46.53</v>
      </c>
      <c r="D981" s="21">
        <v>2927.0646999999999</v>
      </c>
    </row>
    <row r="982" spans="3:4">
      <c r="C982" s="21">
        <v>32.5</v>
      </c>
      <c r="D982" s="21">
        <v>6238.2979999999998</v>
      </c>
    </row>
    <row r="983" spans="3:4">
      <c r="C983" s="21">
        <v>25.8</v>
      </c>
      <c r="D983" s="21">
        <v>10096.969999999999</v>
      </c>
    </row>
    <row r="984" spans="3:4">
      <c r="C984" s="21">
        <v>35.299999999999997</v>
      </c>
      <c r="D984" s="21">
        <v>7348.1419999999998</v>
      </c>
    </row>
    <row r="985" spans="3:4">
      <c r="C985" s="21">
        <v>37.18</v>
      </c>
      <c r="D985" s="21">
        <v>4673.3922000000002</v>
      </c>
    </row>
    <row r="986" spans="3:4">
      <c r="C986" s="21">
        <v>27.5</v>
      </c>
      <c r="D986" s="21">
        <v>12233.828</v>
      </c>
    </row>
    <row r="987" spans="3:4">
      <c r="C987" s="21">
        <v>29.734999999999999</v>
      </c>
      <c r="D987" s="21">
        <v>32108.662820000001</v>
      </c>
    </row>
    <row r="988" spans="3:4">
      <c r="C988" s="21">
        <v>24.225000000000001</v>
      </c>
      <c r="D988" s="21">
        <v>8965.7957499999993</v>
      </c>
    </row>
    <row r="989" spans="3:4">
      <c r="C989" s="21">
        <v>26.18</v>
      </c>
      <c r="D989" s="21">
        <v>2304.0021999999999</v>
      </c>
    </row>
    <row r="990" spans="3:4">
      <c r="C990" s="21">
        <v>29.48</v>
      </c>
      <c r="D990" s="21">
        <v>9487.6442000000006</v>
      </c>
    </row>
    <row r="991" spans="3:4">
      <c r="C991" s="21">
        <v>23.21</v>
      </c>
      <c r="D991" s="21">
        <v>1121.8739</v>
      </c>
    </row>
    <row r="992" spans="3:4">
      <c r="C992" s="21">
        <v>46.09</v>
      </c>
      <c r="D992" s="21">
        <v>9549.5650999999998</v>
      </c>
    </row>
    <row r="993" spans="3:4">
      <c r="C993" s="21">
        <v>40.185000000000002</v>
      </c>
      <c r="D993" s="21">
        <v>2217.4691499999999</v>
      </c>
    </row>
    <row r="994" spans="3:4">
      <c r="C994" s="21">
        <v>22.61</v>
      </c>
      <c r="D994" s="21">
        <v>1628.4709</v>
      </c>
    </row>
    <row r="995" spans="3:4">
      <c r="C995" s="21">
        <v>39.93</v>
      </c>
      <c r="D995" s="21">
        <v>12982.8747</v>
      </c>
    </row>
    <row r="996" spans="3:4">
      <c r="C996" s="21">
        <v>35.799999999999997</v>
      </c>
      <c r="D996" s="21">
        <v>11674.13</v>
      </c>
    </row>
    <row r="997" spans="3:4">
      <c r="C997" s="21">
        <v>35.799999999999997</v>
      </c>
      <c r="D997" s="21">
        <v>7160.0940000000001</v>
      </c>
    </row>
    <row r="998" spans="3:4">
      <c r="C998" s="21">
        <v>34.200000000000003</v>
      </c>
      <c r="D998" s="21">
        <v>39047.285000000003</v>
      </c>
    </row>
    <row r="999" spans="3:4">
      <c r="C999" s="21">
        <v>31.254999999999999</v>
      </c>
      <c r="D999" s="21">
        <v>6358.7764500000003</v>
      </c>
    </row>
    <row r="1000" spans="3:4">
      <c r="C1000" s="21">
        <v>29.7</v>
      </c>
      <c r="D1000" s="21">
        <v>19933.457999999999</v>
      </c>
    </row>
    <row r="1001" spans="3:4">
      <c r="C1001" s="21">
        <v>18.335000000000001</v>
      </c>
      <c r="D1001" s="21">
        <v>11534.872649999999</v>
      </c>
    </row>
    <row r="1002" spans="3:4">
      <c r="C1002" s="21">
        <v>42.9</v>
      </c>
      <c r="D1002" s="21">
        <v>47462.894</v>
      </c>
    </row>
    <row r="1003" spans="3:4">
      <c r="C1003" s="21">
        <v>28.405000000000001</v>
      </c>
      <c r="D1003" s="21">
        <v>4527.1829500000003</v>
      </c>
    </row>
    <row r="1004" spans="3:4">
      <c r="C1004" s="21">
        <v>30.2</v>
      </c>
      <c r="D1004" s="21">
        <v>38998.546000000002</v>
      </c>
    </row>
    <row r="1005" spans="3:4">
      <c r="C1005" s="21">
        <v>27.835000000000001</v>
      </c>
      <c r="D1005" s="21">
        <v>20009.63365</v>
      </c>
    </row>
    <row r="1006" spans="3:4">
      <c r="C1006" s="21">
        <v>39.49</v>
      </c>
      <c r="D1006" s="21">
        <v>3875.7341000000001</v>
      </c>
    </row>
    <row r="1007" spans="3:4">
      <c r="C1007" s="21">
        <v>30.8</v>
      </c>
      <c r="D1007" s="21">
        <v>41999.519999999997</v>
      </c>
    </row>
    <row r="1008" spans="3:4">
      <c r="C1008" s="21">
        <v>26.79</v>
      </c>
      <c r="D1008" s="21">
        <v>12609.88702</v>
      </c>
    </row>
    <row r="1009" spans="3:4">
      <c r="C1009" s="21">
        <v>34.96</v>
      </c>
      <c r="D1009" s="21">
        <v>41034.221400000002</v>
      </c>
    </row>
    <row r="1010" spans="3:4">
      <c r="C1010" s="21">
        <v>36.67</v>
      </c>
      <c r="D1010" s="21">
        <v>28468.919010000001</v>
      </c>
    </row>
    <row r="1011" spans="3:4">
      <c r="C1011" s="21">
        <v>39.615000000000002</v>
      </c>
      <c r="D1011" s="21">
        <v>2730.1078499999999</v>
      </c>
    </row>
    <row r="1012" spans="3:4">
      <c r="C1012" s="21">
        <v>25.9</v>
      </c>
      <c r="D1012" s="21">
        <v>3353.2840000000001</v>
      </c>
    </row>
    <row r="1013" spans="3:4">
      <c r="C1013" s="21">
        <v>35.200000000000003</v>
      </c>
      <c r="D1013" s="21">
        <v>14474.674999999999</v>
      </c>
    </row>
    <row r="1014" spans="3:4">
      <c r="C1014" s="21">
        <v>24.795000000000002</v>
      </c>
      <c r="D1014" s="21">
        <v>9500.5730500000009</v>
      </c>
    </row>
    <row r="1015" spans="3:4">
      <c r="C1015" s="21">
        <v>36.765000000000001</v>
      </c>
      <c r="D1015" s="21">
        <v>26467.09737</v>
      </c>
    </row>
    <row r="1016" spans="3:4">
      <c r="C1016" s="21">
        <v>27.1</v>
      </c>
      <c r="D1016" s="21">
        <v>4746.3440000000001</v>
      </c>
    </row>
    <row r="1017" spans="3:4">
      <c r="C1017" s="21">
        <v>24.795000000000002</v>
      </c>
      <c r="D1017" s="21">
        <v>23967.38305</v>
      </c>
    </row>
    <row r="1018" spans="3:4">
      <c r="C1018" s="21">
        <v>25.364999999999998</v>
      </c>
      <c r="D1018" s="21">
        <v>7518.0253499999999</v>
      </c>
    </row>
    <row r="1019" spans="3:4">
      <c r="C1019" s="21">
        <v>25.745000000000001</v>
      </c>
      <c r="D1019" s="21">
        <v>3279.8685500000001</v>
      </c>
    </row>
    <row r="1020" spans="3:4">
      <c r="C1020" s="21">
        <v>34.32</v>
      </c>
      <c r="D1020" s="21">
        <v>8596.8277999999991</v>
      </c>
    </row>
    <row r="1021" spans="3:4">
      <c r="C1021" s="21">
        <v>28.16</v>
      </c>
      <c r="D1021" s="21">
        <v>10702.642400000001</v>
      </c>
    </row>
    <row r="1022" spans="3:4">
      <c r="C1022" s="21">
        <v>23.56</v>
      </c>
      <c r="D1022" s="21">
        <v>4992.3764000000001</v>
      </c>
    </row>
    <row r="1023" spans="3:4">
      <c r="C1023" s="21">
        <v>20.234999999999999</v>
      </c>
      <c r="D1023" s="21">
        <v>2527.8186500000002</v>
      </c>
    </row>
    <row r="1024" spans="3:4">
      <c r="C1024" s="21">
        <v>40.5</v>
      </c>
      <c r="D1024" s="21">
        <v>1759.338</v>
      </c>
    </row>
    <row r="1025" spans="3:4">
      <c r="C1025" s="21">
        <v>35.42</v>
      </c>
      <c r="D1025" s="21">
        <v>2322.6217999999999</v>
      </c>
    </row>
    <row r="1026" spans="3:4">
      <c r="C1026" s="21">
        <v>22.895</v>
      </c>
      <c r="D1026" s="21">
        <v>16138.762049999999</v>
      </c>
    </row>
    <row r="1027" spans="3:4">
      <c r="C1027" s="21">
        <v>40.15</v>
      </c>
      <c r="D1027" s="21">
        <v>7804.1605</v>
      </c>
    </row>
    <row r="1028" spans="3:4">
      <c r="C1028" s="21">
        <v>29.15</v>
      </c>
      <c r="D1028" s="21">
        <v>2902.9065000000001</v>
      </c>
    </row>
    <row r="1029" spans="3:4">
      <c r="C1029" s="21">
        <v>39.994999999999997</v>
      </c>
      <c r="D1029" s="21">
        <v>9704.6680500000002</v>
      </c>
    </row>
    <row r="1030" spans="3:4">
      <c r="C1030" s="21">
        <v>29.92</v>
      </c>
      <c r="D1030" s="21">
        <v>4889.0367999999999</v>
      </c>
    </row>
    <row r="1031" spans="3:4">
      <c r="C1031" s="21">
        <v>25.46</v>
      </c>
      <c r="D1031" s="21">
        <v>25517.11363</v>
      </c>
    </row>
    <row r="1032" spans="3:4">
      <c r="C1032" s="21">
        <v>21.375</v>
      </c>
      <c r="D1032" s="21">
        <v>4500.33925</v>
      </c>
    </row>
    <row r="1033" spans="3:4">
      <c r="C1033" s="21">
        <v>25.9</v>
      </c>
      <c r="D1033" s="21">
        <v>19199.944</v>
      </c>
    </row>
    <row r="1034" spans="3:4">
      <c r="C1034" s="21">
        <v>30.59</v>
      </c>
      <c r="D1034" s="21">
        <v>16796.411940000002</v>
      </c>
    </row>
    <row r="1035" spans="3:4">
      <c r="C1035" s="21">
        <v>30.114999999999998</v>
      </c>
      <c r="D1035" s="21">
        <v>4915.0598499999996</v>
      </c>
    </row>
    <row r="1036" spans="3:4">
      <c r="C1036" s="21">
        <v>25.8</v>
      </c>
      <c r="D1036" s="21">
        <v>7624.63</v>
      </c>
    </row>
    <row r="1037" spans="3:4">
      <c r="C1037" s="21">
        <v>30.114999999999998</v>
      </c>
      <c r="D1037" s="21">
        <v>8410.0468500000006</v>
      </c>
    </row>
    <row r="1038" spans="3:4">
      <c r="C1038" s="21">
        <v>27.645</v>
      </c>
      <c r="D1038" s="21">
        <v>28340.188849999999</v>
      </c>
    </row>
    <row r="1039" spans="3:4">
      <c r="C1039" s="21">
        <v>34.674999999999997</v>
      </c>
      <c r="D1039" s="21">
        <v>4518.8262500000001</v>
      </c>
    </row>
    <row r="1040" spans="3:4">
      <c r="C1040" s="21">
        <v>20.52</v>
      </c>
      <c r="D1040" s="21">
        <v>14571.890799999999</v>
      </c>
    </row>
    <row r="1041" spans="3:4">
      <c r="C1041" s="21">
        <v>19.8</v>
      </c>
      <c r="D1041" s="21">
        <v>3378.91</v>
      </c>
    </row>
    <row r="1042" spans="3:4">
      <c r="C1042" s="21">
        <v>27.835000000000001</v>
      </c>
      <c r="D1042" s="21">
        <v>7144.86265</v>
      </c>
    </row>
    <row r="1043" spans="3:4">
      <c r="C1043" s="21">
        <v>31.6</v>
      </c>
      <c r="D1043" s="21">
        <v>10118.424000000001</v>
      </c>
    </row>
    <row r="1044" spans="3:4">
      <c r="C1044" s="21">
        <v>28.27</v>
      </c>
      <c r="D1044" s="21">
        <v>5484.4673000000003</v>
      </c>
    </row>
    <row r="1045" spans="3:4">
      <c r="C1045" s="21">
        <v>20.045000000000002</v>
      </c>
      <c r="D1045" s="21">
        <v>16420.494549999999</v>
      </c>
    </row>
    <row r="1046" spans="3:4">
      <c r="C1046" s="21">
        <v>23.274999999999999</v>
      </c>
      <c r="D1046" s="21">
        <v>7986.4752500000004</v>
      </c>
    </row>
    <row r="1047" spans="3:4">
      <c r="C1047" s="21">
        <v>34.1</v>
      </c>
      <c r="D1047" s="21">
        <v>7418.5219999999999</v>
      </c>
    </row>
    <row r="1048" spans="3:4">
      <c r="C1048" s="21">
        <v>36.85</v>
      </c>
      <c r="D1048" s="21">
        <v>13887.968500000001</v>
      </c>
    </row>
    <row r="1049" spans="3:4">
      <c r="C1049" s="21">
        <v>36.29</v>
      </c>
      <c r="D1049" s="21">
        <v>6551.7501000000002</v>
      </c>
    </row>
    <row r="1050" spans="3:4">
      <c r="C1050" s="21">
        <v>26.885000000000002</v>
      </c>
      <c r="D1050" s="21">
        <v>5267.8181500000001</v>
      </c>
    </row>
    <row r="1051" spans="3:4">
      <c r="C1051" s="21">
        <v>22.99</v>
      </c>
      <c r="D1051" s="21">
        <v>17361.766100000001</v>
      </c>
    </row>
    <row r="1052" spans="3:4">
      <c r="C1052" s="21">
        <v>32.700000000000003</v>
      </c>
      <c r="D1052" s="21">
        <v>34472.841</v>
      </c>
    </row>
    <row r="1053" spans="3:4">
      <c r="C1053" s="21">
        <v>25.8</v>
      </c>
      <c r="D1053" s="21">
        <v>1972.95</v>
      </c>
    </row>
    <row r="1054" spans="3:4">
      <c r="C1054" s="21">
        <v>29.6</v>
      </c>
      <c r="D1054" s="21">
        <v>21232.182260000001</v>
      </c>
    </row>
    <row r="1055" spans="3:4">
      <c r="C1055" s="21">
        <v>19.190000000000001</v>
      </c>
      <c r="D1055" s="21">
        <v>8627.5411000000004</v>
      </c>
    </row>
    <row r="1056" spans="3:4">
      <c r="C1056" s="21">
        <v>31.73</v>
      </c>
      <c r="D1056" s="21">
        <v>4433.3877000000002</v>
      </c>
    </row>
    <row r="1057" spans="3:4">
      <c r="C1057" s="21">
        <v>29.26</v>
      </c>
      <c r="D1057" s="21">
        <v>4438.2633999999998</v>
      </c>
    </row>
    <row r="1058" spans="3:4">
      <c r="C1058" s="21">
        <v>28.215</v>
      </c>
      <c r="D1058" s="21">
        <v>24915.220850000002</v>
      </c>
    </row>
    <row r="1059" spans="3:4">
      <c r="C1059" s="21">
        <v>24.984999999999999</v>
      </c>
      <c r="D1059" s="21">
        <v>23241.47453</v>
      </c>
    </row>
    <row r="1060" spans="3:4">
      <c r="C1060" s="21">
        <v>27.74</v>
      </c>
      <c r="D1060" s="21">
        <v>9957.7216000000008</v>
      </c>
    </row>
    <row r="1061" spans="3:4">
      <c r="C1061" s="21">
        <v>22.8</v>
      </c>
      <c r="D1061" s="21">
        <v>8269.0439999999999</v>
      </c>
    </row>
    <row r="1062" spans="3:4">
      <c r="C1062" s="21">
        <v>20.13</v>
      </c>
      <c r="D1062" s="21">
        <v>18767.737700000001</v>
      </c>
    </row>
    <row r="1063" spans="3:4">
      <c r="C1063" s="21">
        <v>33.33</v>
      </c>
      <c r="D1063" s="21">
        <v>36580.282160000002</v>
      </c>
    </row>
    <row r="1064" spans="3:4">
      <c r="C1064" s="21">
        <v>32.299999999999997</v>
      </c>
      <c r="D1064" s="21">
        <v>8765.2489999999998</v>
      </c>
    </row>
    <row r="1065" spans="3:4">
      <c r="C1065" s="21">
        <v>27.6</v>
      </c>
      <c r="D1065" s="21">
        <v>5383.5360000000001</v>
      </c>
    </row>
    <row r="1066" spans="3:4">
      <c r="C1066" s="21">
        <v>25.46</v>
      </c>
      <c r="D1066" s="21">
        <v>12124.992399999999</v>
      </c>
    </row>
    <row r="1067" spans="3:4">
      <c r="C1067" s="21">
        <v>24.605</v>
      </c>
      <c r="D1067" s="21">
        <v>2709.24395</v>
      </c>
    </row>
    <row r="1068" spans="3:4">
      <c r="C1068" s="21">
        <v>34.200000000000003</v>
      </c>
      <c r="D1068" s="21">
        <v>3987.9259999999999</v>
      </c>
    </row>
    <row r="1069" spans="3:4">
      <c r="C1069" s="21">
        <v>35.814999999999998</v>
      </c>
      <c r="D1069" s="21">
        <v>12495.290849999999</v>
      </c>
    </row>
    <row r="1070" spans="3:4">
      <c r="C1070" s="21">
        <v>32.68</v>
      </c>
      <c r="D1070" s="21">
        <v>26018.950519999999</v>
      </c>
    </row>
    <row r="1071" spans="3:4">
      <c r="C1071" s="21">
        <v>37</v>
      </c>
      <c r="D1071" s="21">
        <v>8798.5930000000008</v>
      </c>
    </row>
    <row r="1072" spans="3:4">
      <c r="C1072" s="21">
        <v>31.02</v>
      </c>
      <c r="D1072" s="21">
        <v>35595.589800000002</v>
      </c>
    </row>
    <row r="1073" spans="3:4">
      <c r="C1073" s="21">
        <v>36.08</v>
      </c>
      <c r="D1073" s="21">
        <v>42211.138200000001</v>
      </c>
    </row>
    <row r="1074" spans="3:4">
      <c r="C1074" s="21">
        <v>23.32</v>
      </c>
      <c r="D1074" s="21">
        <v>1711.0268000000001</v>
      </c>
    </row>
    <row r="1075" spans="3:4">
      <c r="C1075" s="21">
        <v>45.32</v>
      </c>
      <c r="D1075" s="21">
        <v>8569.8618000000006</v>
      </c>
    </row>
    <row r="1076" spans="3:4">
      <c r="C1076" s="21">
        <v>34.6</v>
      </c>
      <c r="D1076" s="21">
        <v>2020.1769999999999</v>
      </c>
    </row>
    <row r="1077" spans="3:4">
      <c r="C1077" s="21">
        <v>26.03</v>
      </c>
      <c r="D1077" s="21">
        <v>16450.894700000001</v>
      </c>
    </row>
    <row r="1078" spans="3:4">
      <c r="C1078" s="21">
        <v>18.715</v>
      </c>
      <c r="D1078" s="21">
        <v>21595.382290000001</v>
      </c>
    </row>
    <row r="1079" spans="3:4">
      <c r="C1079" s="21">
        <v>31.6</v>
      </c>
      <c r="D1079" s="21">
        <v>9850.4320000000007</v>
      </c>
    </row>
    <row r="1080" spans="3:4">
      <c r="C1080" s="21">
        <v>17.29</v>
      </c>
      <c r="D1080" s="21">
        <v>6877.9800999999998</v>
      </c>
    </row>
    <row r="1081" spans="3:4">
      <c r="C1081" s="21">
        <v>23.655000000000001</v>
      </c>
      <c r="D1081" s="21">
        <v>21677.283449999999</v>
      </c>
    </row>
    <row r="1082" spans="3:4">
      <c r="C1082" s="21">
        <v>35.200000000000003</v>
      </c>
      <c r="D1082" s="21">
        <v>44423.803</v>
      </c>
    </row>
    <row r="1083" spans="3:4">
      <c r="C1083" s="21">
        <v>27.93</v>
      </c>
      <c r="D1083" s="21">
        <v>4137.5227000000004</v>
      </c>
    </row>
    <row r="1084" spans="3:4">
      <c r="C1084" s="21">
        <v>21.565000000000001</v>
      </c>
      <c r="D1084" s="21">
        <v>13747.87235</v>
      </c>
    </row>
    <row r="1085" spans="3:4">
      <c r="C1085" s="21">
        <v>38.380000000000003</v>
      </c>
      <c r="D1085" s="21">
        <v>12950.0712</v>
      </c>
    </row>
    <row r="1086" spans="3:4">
      <c r="C1086" s="21">
        <v>23</v>
      </c>
      <c r="D1086" s="21">
        <v>12094.477999999999</v>
      </c>
    </row>
    <row r="1087" spans="3:4">
      <c r="C1087" s="21">
        <v>37.07</v>
      </c>
      <c r="D1087" s="21">
        <v>37484.4493</v>
      </c>
    </row>
    <row r="1088" spans="3:4">
      <c r="C1088" s="21">
        <v>30.495000000000001</v>
      </c>
      <c r="D1088" s="21">
        <v>39725.518049999999</v>
      </c>
    </row>
    <row r="1089" spans="3:4">
      <c r="C1089" s="21">
        <v>28.88</v>
      </c>
      <c r="D1089" s="21">
        <v>2250.8352</v>
      </c>
    </row>
    <row r="1090" spans="3:4">
      <c r="C1090" s="21">
        <v>27.265000000000001</v>
      </c>
      <c r="D1090" s="21">
        <v>22493.659640000002</v>
      </c>
    </row>
    <row r="1091" spans="3:4">
      <c r="C1091" s="21">
        <v>28.024999999999999</v>
      </c>
      <c r="D1091" s="21">
        <v>20234.854749999999</v>
      </c>
    </row>
    <row r="1092" spans="3:4">
      <c r="C1092" s="21">
        <v>23.085000000000001</v>
      </c>
      <c r="D1092" s="21">
        <v>1704.7001499999999</v>
      </c>
    </row>
    <row r="1093" spans="3:4">
      <c r="C1093" s="21">
        <v>30.684999999999999</v>
      </c>
      <c r="D1093" s="21">
        <v>33475.817150000003</v>
      </c>
    </row>
    <row r="1094" spans="3:4">
      <c r="C1094" s="21">
        <v>25.8</v>
      </c>
      <c r="D1094" s="21">
        <v>3161.4540000000002</v>
      </c>
    </row>
    <row r="1095" spans="3:4">
      <c r="C1095" s="21">
        <v>35.244999999999997</v>
      </c>
      <c r="D1095" s="21">
        <v>11394.065549999999</v>
      </c>
    </row>
    <row r="1096" spans="3:4">
      <c r="C1096" s="21">
        <v>24.7</v>
      </c>
      <c r="D1096" s="21">
        <v>21880.82</v>
      </c>
    </row>
    <row r="1097" spans="3:4">
      <c r="C1097" s="21">
        <v>25.08</v>
      </c>
      <c r="D1097" s="21">
        <v>7325.0482000000002</v>
      </c>
    </row>
    <row r="1098" spans="3:4">
      <c r="C1098" s="21">
        <v>52.58</v>
      </c>
      <c r="D1098" s="21">
        <v>44501.398200000003</v>
      </c>
    </row>
    <row r="1099" spans="3:4">
      <c r="C1099" s="21">
        <v>22.515000000000001</v>
      </c>
      <c r="D1099" s="21">
        <v>3594.17085</v>
      </c>
    </row>
    <row r="1100" spans="3:4">
      <c r="C1100" s="21">
        <v>30.9</v>
      </c>
      <c r="D1100" s="21">
        <v>39727.614000000001</v>
      </c>
    </row>
    <row r="1101" spans="3:4">
      <c r="C1101" s="21">
        <v>36.954999999999998</v>
      </c>
      <c r="D1101" s="21">
        <v>8023.1354499999998</v>
      </c>
    </row>
    <row r="1102" spans="3:4">
      <c r="C1102" s="21">
        <v>26.41</v>
      </c>
      <c r="D1102" s="21">
        <v>14394.5579</v>
      </c>
    </row>
    <row r="1103" spans="3:4">
      <c r="C1103" s="21">
        <v>29.83</v>
      </c>
      <c r="D1103" s="21">
        <v>9288.0267000000003</v>
      </c>
    </row>
    <row r="1104" spans="3:4">
      <c r="C1104" s="21">
        <v>29.8</v>
      </c>
      <c r="D1104" s="21">
        <v>25309.489000000001</v>
      </c>
    </row>
    <row r="1105" spans="3:4">
      <c r="C1105" s="21">
        <v>21.47</v>
      </c>
      <c r="D1105" s="21">
        <v>3353.4703</v>
      </c>
    </row>
    <row r="1106" spans="3:4">
      <c r="C1106" s="21">
        <v>27.645</v>
      </c>
      <c r="D1106" s="21">
        <v>10594.501550000001</v>
      </c>
    </row>
    <row r="1107" spans="3:4">
      <c r="C1107" s="21">
        <v>28.9</v>
      </c>
      <c r="D1107" s="21">
        <v>8277.5229999999992</v>
      </c>
    </row>
    <row r="1108" spans="3:4">
      <c r="C1108" s="21">
        <v>31.79</v>
      </c>
      <c r="D1108" s="21">
        <v>17929.303370000001</v>
      </c>
    </row>
    <row r="1109" spans="3:4">
      <c r="C1109" s="21">
        <v>39.49</v>
      </c>
      <c r="D1109" s="21">
        <v>2480.9791</v>
      </c>
    </row>
    <row r="1110" spans="3:4">
      <c r="C1110" s="21">
        <v>33.82</v>
      </c>
      <c r="D1110" s="21">
        <v>4462.7218000000003</v>
      </c>
    </row>
    <row r="1111" spans="3:4">
      <c r="C1111" s="21">
        <v>32.01</v>
      </c>
      <c r="D1111" s="21">
        <v>1981.5818999999999</v>
      </c>
    </row>
    <row r="1112" spans="3:4">
      <c r="C1112" s="21">
        <v>27.94</v>
      </c>
      <c r="D1112" s="21">
        <v>11554.223599999999</v>
      </c>
    </row>
    <row r="1113" spans="3:4">
      <c r="C1113" s="21">
        <v>41.14</v>
      </c>
      <c r="D1113" s="21">
        <v>48970.247600000002</v>
      </c>
    </row>
    <row r="1114" spans="3:4">
      <c r="C1114" s="21">
        <v>28.594999999999999</v>
      </c>
      <c r="D1114" s="21">
        <v>6548.1950500000003</v>
      </c>
    </row>
    <row r="1115" spans="3:4">
      <c r="C1115" s="21">
        <v>25.6</v>
      </c>
      <c r="D1115" s="21">
        <v>5708.8670000000002</v>
      </c>
    </row>
    <row r="1116" spans="3:4">
      <c r="C1116" s="21">
        <v>25.3</v>
      </c>
      <c r="D1116" s="21">
        <v>7045.4989999999998</v>
      </c>
    </row>
    <row r="1117" spans="3:4">
      <c r="C1117" s="21">
        <v>37.29</v>
      </c>
      <c r="D1117" s="21">
        <v>8978.1851000000006</v>
      </c>
    </row>
    <row r="1118" spans="3:4">
      <c r="C1118" s="21">
        <v>42.655000000000001</v>
      </c>
      <c r="D1118" s="21">
        <v>5757.41345</v>
      </c>
    </row>
    <row r="1119" spans="3:4">
      <c r="C1119" s="21">
        <v>21.66</v>
      </c>
      <c r="D1119" s="21">
        <v>14349.8544</v>
      </c>
    </row>
    <row r="1120" spans="3:4">
      <c r="C1120" s="21">
        <v>31.9</v>
      </c>
      <c r="D1120" s="21">
        <v>10928.849</v>
      </c>
    </row>
    <row r="1121" spans="3:4">
      <c r="C1121" s="21">
        <v>37.07</v>
      </c>
      <c r="D1121" s="21">
        <v>39871.704299999998</v>
      </c>
    </row>
    <row r="1122" spans="3:4">
      <c r="C1122" s="21">
        <v>31.445</v>
      </c>
      <c r="D1122" s="21">
        <v>13974.455550000001</v>
      </c>
    </row>
    <row r="1123" spans="3:4">
      <c r="C1123" s="21">
        <v>31.254999999999999</v>
      </c>
      <c r="D1123" s="21">
        <v>1909.52745</v>
      </c>
    </row>
    <row r="1124" spans="3:4">
      <c r="C1124" s="21">
        <v>28.88</v>
      </c>
      <c r="D1124" s="21">
        <v>12096.6512</v>
      </c>
    </row>
    <row r="1125" spans="3:4">
      <c r="C1125" s="21">
        <v>18.335000000000001</v>
      </c>
      <c r="D1125" s="21">
        <v>13204.28565</v>
      </c>
    </row>
    <row r="1126" spans="3:4">
      <c r="C1126" s="21">
        <v>29.59</v>
      </c>
      <c r="D1126" s="21">
        <v>4562.8420999999998</v>
      </c>
    </row>
    <row r="1127" spans="3:4">
      <c r="C1127" s="21">
        <v>32</v>
      </c>
      <c r="D1127" s="21">
        <v>8551.3469999999998</v>
      </c>
    </row>
    <row r="1128" spans="3:4">
      <c r="C1128" s="21">
        <v>26.03</v>
      </c>
      <c r="D1128" s="21">
        <v>2102.2647000000002</v>
      </c>
    </row>
    <row r="1129" spans="3:4">
      <c r="C1129" s="21">
        <v>31.68</v>
      </c>
      <c r="D1129" s="21">
        <v>34672.147199999999</v>
      </c>
    </row>
    <row r="1130" spans="3:4">
      <c r="C1130" s="21">
        <v>33.659999999999997</v>
      </c>
      <c r="D1130" s="21">
        <v>15161.5344</v>
      </c>
    </row>
    <row r="1131" spans="3:4">
      <c r="C1131" s="21">
        <v>21.78</v>
      </c>
      <c r="D1131" s="21">
        <v>11884.048580000001</v>
      </c>
    </row>
    <row r="1132" spans="3:4">
      <c r="C1132" s="21">
        <v>27.835000000000001</v>
      </c>
      <c r="D1132" s="21">
        <v>4454.40265</v>
      </c>
    </row>
    <row r="1133" spans="3:4">
      <c r="C1133" s="21">
        <v>19.95</v>
      </c>
      <c r="D1133" s="21">
        <v>5855.9025000000001</v>
      </c>
    </row>
    <row r="1134" spans="3:4">
      <c r="C1134" s="21">
        <v>31.5</v>
      </c>
      <c r="D1134" s="21">
        <v>4076.4969999999998</v>
      </c>
    </row>
    <row r="1135" spans="3:4">
      <c r="C1135" s="21">
        <v>30.495000000000001</v>
      </c>
      <c r="D1135" s="21">
        <v>15019.760050000001</v>
      </c>
    </row>
    <row r="1136" spans="3:4">
      <c r="C1136" s="21">
        <v>18.3</v>
      </c>
      <c r="D1136" s="21">
        <v>19023.259999999998</v>
      </c>
    </row>
    <row r="1137" spans="3:4">
      <c r="C1137" s="21">
        <v>28.975000000000001</v>
      </c>
      <c r="D1137" s="21">
        <v>10796.35025</v>
      </c>
    </row>
    <row r="1138" spans="3:4">
      <c r="C1138" s="21">
        <v>31.54</v>
      </c>
      <c r="D1138" s="21">
        <v>11353.2276</v>
      </c>
    </row>
    <row r="1139" spans="3:4">
      <c r="C1139" s="21">
        <v>47.74</v>
      </c>
      <c r="D1139" s="21">
        <v>9748.9105999999992</v>
      </c>
    </row>
    <row r="1140" spans="3:4">
      <c r="C1140" s="21">
        <v>22.1</v>
      </c>
      <c r="D1140" s="21">
        <v>10577.087</v>
      </c>
    </row>
    <row r="1141" spans="3:4">
      <c r="C1141" s="21">
        <v>36.19</v>
      </c>
      <c r="D1141" s="21">
        <v>41676.081100000003</v>
      </c>
    </row>
    <row r="1142" spans="3:4">
      <c r="C1142" s="21">
        <v>29.83</v>
      </c>
      <c r="D1142" s="21">
        <v>11286.538699999999</v>
      </c>
    </row>
    <row r="1143" spans="3:4">
      <c r="C1143" s="21">
        <v>32.700000000000003</v>
      </c>
      <c r="D1143" s="21">
        <v>3591.48</v>
      </c>
    </row>
    <row r="1144" spans="3:4">
      <c r="C1144" s="21">
        <v>30.4</v>
      </c>
      <c r="D1144" s="21">
        <v>33907.548000000003</v>
      </c>
    </row>
    <row r="1145" spans="3:4">
      <c r="C1145" s="21">
        <v>33.700000000000003</v>
      </c>
      <c r="D1145" s="21">
        <v>11299.343000000001</v>
      </c>
    </row>
    <row r="1146" spans="3:4">
      <c r="C1146" s="21">
        <v>31.35</v>
      </c>
      <c r="D1146" s="21">
        <v>4561.1885000000002</v>
      </c>
    </row>
    <row r="1147" spans="3:4">
      <c r="C1147" s="21">
        <v>34.96</v>
      </c>
      <c r="D1147" s="21">
        <v>44641.197399999997</v>
      </c>
    </row>
    <row r="1148" spans="3:4">
      <c r="C1148" s="21">
        <v>33.770000000000003</v>
      </c>
      <c r="D1148" s="21">
        <v>1674.6323</v>
      </c>
    </row>
    <row r="1149" spans="3:4">
      <c r="C1149" s="21">
        <v>30.875</v>
      </c>
      <c r="D1149" s="21">
        <v>23045.566159999998</v>
      </c>
    </row>
    <row r="1150" spans="3:4">
      <c r="C1150" s="21">
        <v>33.99</v>
      </c>
      <c r="D1150" s="21">
        <v>3227.1210999999998</v>
      </c>
    </row>
    <row r="1151" spans="3:4">
      <c r="C1151" s="21">
        <v>19.094999999999999</v>
      </c>
      <c r="D1151" s="21">
        <v>16776.304049999999</v>
      </c>
    </row>
    <row r="1152" spans="3:4">
      <c r="C1152" s="21">
        <v>28.6</v>
      </c>
      <c r="D1152" s="21">
        <v>11253.421</v>
      </c>
    </row>
    <row r="1153" spans="3:4">
      <c r="C1153" s="21">
        <v>38.94</v>
      </c>
      <c r="D1153" s="21">
        <v>3471.4096</v>
      </c>
    </row>
    <row r="1154" spans="3:4">
      <c r="C1154" s="21">
        <v>36.08</v>
      </c>
      <c r="D1154" s="21">
        <v>11363.2832</v>
      </c>
    </row>
    <row r="1155" spans="3:4">
      <c r="C1155" s="21">
        <v>29.8</v>
      </c>
      <c r="D1155" s="21">
        <v>20420.604650000001</v>
      </c>
    </row>
    <row r="1156" spans="3:4">
      <c r="C1156" s="21">
        <v>31.24</v>
      </c>
      <c r="D1156" s="21">
        <v>10338.9316</v>
      </c>
    </row>
    <row r="1157" spans="3:4">
      <c r="C1157" s="21">
        <v>29.925000000000001</v>
      </c>
      <c r="D1157" s="21">
        <v>8988.1587500000005</v>
      </c>
    </row>
    <row r="1158" spans="3:4">
      <c r="C1158" s="21">
        <v>26.22</v>
      </c>
      <c r="D1158" s="21">
        <v>10493.9458</v>
      </c>
    </row>
    <row r="1159" spans="3:4">
      <c r="C1159" s="21">
        <v>30</v>
      </c>
      <c r="D1159" s="21">
        <v>2904.0880000000002</v>
      </c>
    </row>
    <row r="1160" spans="3:4">
      <c r="C1160" s="21">
        <v>20.350000000000001</v>
      </c>
      <c r="D1160" s="21">
        <v>8605.3615000000009</v>
      </c>
    </row>
    <row r="1161" spans="3:4">
      <c r="C1161" s="21">
        <v>32.299999999999997</v>
      </c>
      <c r="D1161" s="21">
        <v>11512.405000000001</v>
      </c>
    </row>
    <row r="1162" spans="3:4">
      <c r="C1162" s="21">
        <v>38.39</v>
      </c>
      <c r="D1162" s="21">
        <v>41949.244100000004</v>
      </c>
    </row>
    <row r="1163" spans="3:4">
      <c r="C1163" s="21">
        <v>25.85</v>
      </c>
      <c r="D1163" s="21">
        <v>24180.933499999999</v>
      </c>
    </row>
    <row r="1164" spans="3:4">
      <c r="C1164" s="21">
        <v>26.315000000000001</v>
      </c>
      <c r="D1164" s="21">
        <v>5312.1698500000002</v>
      </c>
    </row>
    <row r="1165" spans="3:4">
      <c r="C1165" s="21">
        <v>24.51</v>
      </c>
      <c r="D1165" s="21">
        <v>2396.0958999999998</v>
      </c>
    </row>
    <row r="1166" spans="3:4">
      <c r="C1166" s="21">
        <v>32.67</v>
      </c>
      <c r="D1166" s="21">
        <v>10807.4863</v>
      </c>
    </row>
    <row r="1167" spans="3:4">
      <c r="C1167" s="21">
        <v>29.64</v>
      </c>
      <c r="D1167" s="21">
        <v>9222.4025999999994</v>
      </c>
    </row>
    <row r="1168" spans="3:4">
      <c r="C1168" s="21">
        <v>33.33</v>
      </c>
      <c r="D1168" s="21">
        <v>36124.573700000001</v>
      </c>
    </row>
    <row r="1169" spans="3:4">
      <c r="C1169" s="21">
        <v>35.75</v>
      </c>
      <c r="D1169" s="21">
        <v>38282.749499999998</v>
      </c>
    </row>
    <row r="1170" spans="3:4">
      <c r="C1170" s="21">
        <v>19.95</v>
      </c>
      <c r="D1170" s="21">
        <v>5693.4305000000004</v>
      </c>
    </row>
    <row r="1171" spans="3:4">
      <c r="C1171" s="21">
        <v>31.4</v>
      </c>
      <c r="D1171" s="21">
        <v>34166.273000000001</v>
      </c>
    </row>
    <row r="1172" spans="3:4">
      <c r="C1172" s="21">
        <v>38.17</v>
      </c>
      <c r="D1172" s="21">
        <v>8347.1643000000004</v>
      </c>
    </row>
    <row r="1173" spans="3:4">
      <c r="C1173" s="21">
        <v>36.86</v>
      </c>
      <c r="D1173" s="21">
        <v>46661.4424</v>
      </c>
    </row>
    <row r="1174" spans="3:4">
      <c r="C1174" s="21">
        <v>32.395000000000003</v>
      </c>
      <c r="D1174" s="21">
        <v>18903.491409999999</v>
      </c>
    </row>
    <row r="1175" spans="3:4">
      <c r="C1175" s="21">
        <v>42.75</v>
      </c>
      <c r="D1175" s="21">
        <v>40904.199500000002</v>
      </c>
    </row>
    <row r="1176" spans="3:4">
      <c r="C1176" s="21">
        <v>25.08</v>
      </c>
      <c r="D1176" s="21">
        <v>14254.608200000001</v>
      </c>
    </row>
    <row r="1177" spans="3:4">
      <c r="C1177" s="21">
        <v>29.9</v>
      </c>
      <c r="D1177" s="21">
        <v>10214.636</v>
      </c>
    </row>
    <row r="1178" spans="3:4">
      <c r="C1178" s="21">
        <v>35.86</v>
      </c>
      <c r="D1178" s="21">
        <v>5836.5204000000003</v>
      </c>
    </row>
    <row r="1179" spans="3:4">
      <c r="C1179" s="21">
        <v>32.799999999999997</v>
      </c>
      <c r="D1179" s="21">
        <v>14358.364369999999</v>
      </c>
    </row>
    <row r="1180" spans="3:4">
      <c r="C1180" s="21">
        <v>18.600000000000001</v>
      </c>
      <c r="D1180" s="21">
        <v>1728.8969999999999</v>
      </c>
    </row>
    <row r="1181" spans="3:4">
      <c r="C1181" s="21">
        <v>23.87</v>
      </c>
      <c r="D1181" s="21">
        <v>8582.3022999999994</v>
      </c>
    </row>
    <row r="1182" spans="3:4">
      <c r="C1182" s="21">
        <v>45.9</v>
      </c>
      <c r="D1182" s="21">
        <v>3693.4279999999999</v>
      </c>
    </row>
    <row r="1183" spans="3:4">
      <c r="C1183" s="21">
        <v>40.28</v>
      </c>
      <c r="D1183" s="21">
        <v>20709.020339999999</v>
      </c>
    </row>
    <row r="1184" spans="3:4">
      <c r="C1184" s="21">
        <v>18.335000000000001</v>
      </c>
      <c r="D1184" s="21">
        <v>9991.0376500000002</v>
      </c>
    </row>
    <row r="1185" spans="3:4">
      <c r="C1185" s="21">
        <v>33.82</v>
      </c>
      <c r="D1185" s="21">
        <v>19673.335729999999</v>
      </c>
    </row>
    <row r="1186" spans="3:4">
      <c r="C1186" s="21">
        <v>28.12</v>
      </c>
      <c r="D1186" s="21">
        <v>11085.586799999999</v>
      </c>
    </row>
    <row r="1187" spans="3:4">
      <c r="C1187" s="21">
        <v>25</v>
      </c>
      <c r="D1187" s="21">
        <v>7623.518</v>
      </c>
    </row>
    <row r="1188" spans="3:4">
      <c r="C1188" s="21">
        <v>22.23</v>
      </c>
      <c r="D1188" s="21">
        <v>3176.2876999999999</v>
      </c>
    </row>
    <row r="1189" spans="3:4">
      <c r="C1189" s="21">
        <v>30.25</v>
      </c>
      <c r="D1189" s="21">
        <v>3704.3544999999999</v>
      </c>
    </row>
    <row r="1190" spans="3:4">
      <c r="C1190" s="21">
        <v>32.49</v>
      </c>
      <c r="D1190" s="21">
        <v>36898.733079999998</v>
      </c>
    </row>
    <row r="1191" spans="3:4">
      <c r="C1191" s="21">
        <v>37.07</v>
      </c>
      <c r="D1191" s="21">
        <v>9048.0272999999997</v>
      </c>
    </row>
    <row r="1192" spans="3:4">
      <c r="C1192" s="21">
        <v>32.6</v>
      </c>
      <c r="D1192" s="21">
        <v>7954.5169999999998</v>
      </c>
    </row>
    <row r="1193" spans="3:4">
      <c r="C1193" s="21">
        <v>24.86</v>
      </c>
      <c r="D1193" s="21">
        <v>27117.993780000001</v>
      </c>
    </row>
    <row r="1194" spans="3:4">
      <c r="C1194" s="21">
        <v>32.340000000000003</v>
      </c>
      <c r="D1194" s="21">
        <v>6338.0756000000001</v>
      </c>
    </row>
    <row r="1195" spans="3:4">
      <c r="C1195" s="21">
        <v>32.299999999999997</v>
      </c>
      <c r="D1195" s="21">
        <v>9630.3970000000008</v>
      </c>
    </row>
    <row r="1196" spans="3:4">
      <c r="C1196" s="21">
        <v>32.774999999999999</v>
      </c>
      <c r="D1196" s="21">
        <v>11289.10925</v>
      </c>
    </row>
    <row r="1197" spans="3:4">
      <c r="C1197" s="21">
        <v>32.799999999999997</v>
      </c>
      <c r="D1197" s="21">
        <v>52590.829389999999</v>
      </c>
    </row>
    <row r="1198" spans="3:4">
      <c r="C1198" s="21">
        <v>31.92</v>
      </c>
      <c r="D1198" s="21">
        <v>2261.5688</v>
      </c>
    </row>
    <row r="1199" spans="3:4">
      <c r="C1199" s="21">
        <v>21.5</v>
      </c>
      <c r="D1199" s="21">
        <v>10791.96</v>
      </c>
    </row>
    <row r="1200" spans="3:4">
      <c r="C1200" s="21">
        <v>34.1</v>
      </c>
      <c r="D1200" s="21">
        <v>5979.7309999999998</v>
      </c>
    </row>
    <row r="1201" spans="3:4">
      <c r="C1201" s="21">
        <v>30.305</v>
      </c>
      <c r="D1201" s="21">
        <v>2203.7359499999998</v>
      </c>
    </row>
    <row r="1202" spans="3:4">
      <c r="C1202" s="21">
        <v>36.479999999999997</v>
      </c>
      <c r="D1202" s="21">
        <v>12235.8392</v>
      </c>
    </row>
    <row r="1203" spans="3:4">
      <c r="C1203" s="21">
        <v>32.56</v>
      </c>
      <c r="D1203" s="21">
        <v>40941.285400000001</v>
      </c>
    </row>
    <row r="1204" spans="3:4">
      <c r="C1204" s="21">
        <v>35.814999999999998</v>
      </c>
      <c r="D1204" s="21">
        <v>5630.4578499999998</v>
      </c>
    </row>
    <row r="1205" spans="3:4">
      <c r="C1205" s="21">
        <v>27.93</v>
      </c>
      <c r="D1205" s="21">
        <v>11015.1747</v>
      </c>
    </row>
    <row r="1206" spans="3:4">
      <c r="C1206" s="21">
        <v>22.135000000000002</v>
      </c>
      <c r="D1206" s="21">
        <v>7228.2156500000001</v>
      </c>
    </row>
    <row r="1207" spans="3:4">
      <c r="C1207" s="21">
        <v>44.88</v>
      </c>
      <c r="D1207" s="21">
        <v>39722.746200000001</v>
      </c>
    </row>
    <row r="1208" spans="3:4">
      <c r="C1208" s="21">
        <v>23.18</v>
      </c>
      <c r="D1208" s="21">
        <v>14426.073850000001</v>
      </c>
    </row>
    <row r="1209" spans="3:4">
      <c r="C1209" s="21">
        <v>30.59</v>
      </c>
      <c r="D1209" s="21">
        <v>2459.7201</v>
      </c>
    </row>
    <row r="1210" spans="3:4">
      <c r="C1210" s="21">
        <v>41.1</v>
      </c>
      <c r="D1210" s="21">
        <v>3989.8409999999999</v>
      </c>
    </row>
    <row r="1211" spans="3:4">
      <c r="C1211" s="21">
        <v>34.58</v>
      </c>
      <c r="D1211" s="21">
        <v>7727.2532000000001</v>
      </c>
    </row>
    <row r="1212" spans="3:4">
      <c r="C1212" s="21">
        <v>42.13</v>
      </c>
      <c r="D1212" s="21">
        <v>5124.1886999999997</v>
      </c>
    </row>
    <row r="1213" spans="3:4">
      <c r="C1213" s="21">
        <v>38.83</v>
      </c>
      <c r="D1213" s="21">
        <v>18963.171920000001</v>
      </c>
    </row>
    <row r="1214" spans="3:4">
      <c r="C1214" s="21">
        <v>28.215</v>
      </c>
      <c r="D1214" s="21">
        <v>2200.8308499999998</v>
      </c>
    </row>
    <row r="1215" spans="3:4">
      <c r="C1215" s="21">
        <v>28.31</v>
      </c>
      <c r="D1215" s="21">
        <v>7153.5538999999999</v>
      </c>
    </row>
    <row r="1216" spans="3:4">
      <c r="C1216" s="21">
        <v>26.125</v>
      </c>
      <c r="D1216" s="21">
        <v>5227.9887500000004</v>
      </c>
    </row>
    <row r="1217" spans="3:4">
      <c r="C1217" s="21">
        <v>40.369999999999997</v>
      </c>
      <c r="D1217" s="21">
        <v>10982.5013</v>
      </c>
    </row>
    <row r="1218" spans="3:4">
      <c r="C1218" s="21">
        <v>24.6</v>
      </c>
      <c r="D1218" s="21">
        <v>4529.4769999999999</v>
      </c>
    </row>
    <row r="1219" spans="3:4">
      <c r="C1219" s="21">
        <v>35.200000000000003</v>
      </c>
      <c r="D1219" s="21">
        <v>4670.6400000000003</v>
      </c>
    </row>
    <row r="1220" spans="3:4">
      <c r="C1220" s="21">
        <v>34.104999999999997</v>
      </c>
      <c r="D1220" s="21">
        <v>6112.3529500000004</v>
      </c>
    </row>
    <row r="1221" spans="3:4">
      <c r="C1221" s="21">
        <v>27.36</v>
      </c>
      <c r="D1221" s="21">
        <v>17178.682400000002</v>
      </c>
    </row>
    <row r="1222" spans="3:4">
      <c r="C1222" s="21">
        <v>26.7</v>
      </c>
      <c r="D1222" s="21">
        <v>22478.6</v>
      </c>
    </row>
    <row r="1223" spans="3:4">
      <c r="C1223" s="21">
        <v>41.91</v>
      </c>
      <c r="D1223" s="21">
        <v>11093.6229</v>
      </c>
    </row>
    <row r="1224" spans="3:4">
      <c r="C1224" s="21">
        <v>29.26</v>
      </c>
      <c r="D1224" s="21">
        <v>6457.8433999999997</v>
      </c>
    </row>
    <row r="1225" spans="3:4">
      <c r="C1225" s="21">
        <v>32.11</v>
      </c>
      <c r="D1225" s="21">
        <v>4433.9159</v>
      </c>
    </row>
    <row r="1226" spans="3:4">
      <c r="C1226" s="21">
        <v>27.1</v>
      </c>
      <c r="D1226" s="21">
        <v>2154.3609999999999</v>
      </c>
    </row>
    <row r="1227" spans="3:4">
      <c r="C1227" s="21">
        <v>24.13</v>
      </c>
      <c r="D1227" s="21">
        <v>23887.662700000001</v>
      </c>
    </row>
    <row r="1228" spans="3:4">
      <c r="C1228" s="21">
        <v>27.4</v>
      </c>
      <c r="D1228" s="21">
        <v>6496.8860000000004</v>
      </c>
    </row>
    <row r="1229" spans="3:4">
      <c r="C1229" s="21">
        <v>34.865000000000002</v>
      </c>
      <c r="D1229" s="21">
        <v>2899.4893499999998</v>
      </c>
    </row>
    <row r="1230" spans="3:4">
      <c r="C1230" s="21">
        <v>29.81</v>
      </c>
      <c r="D1230" s="21">
        <v>19350.368900000001</v>
      </c>
    </row>
    <row r="1231" spans="3:4">
      <c r="C1231" s="21">
        <v>41.325000000000003</v>
      </c>
      <c r="D1231" s="21">
        <v>7650.7737500000003</v>
      </c>
    </row>
    <row r="1232" spans="3:4">
      <c r="C1232" s="21">
        <v>29.925000000000001</v>
      </c>
      <c r="D1232" s="21">
        <v>2850.6837500000001</v>
      </c>
    </row>
    <row r="1233" spans="3:4">
      <c r="C1233" s="21">
        <v>30.3</v>
      </c>
      <c r="D1233" s="21">
        <v>2632.9920000000002</v>
      </c>
    </row>
    <row r="1234" spans="3:4">
      <c r="C1234" s="21">
        <v>27.36</v>
      </c>
      <c r="D1234" s="21">
        <v>9447.3824000000004</v>
      </c>
    </row>
    <row r="1235" spans="3:4">
      <c r="C1235" s="21">
        <v>28.49</v>
      </c>
      <c r="D1235" s="21">
        <v>18328.238099999999</v>
      </c>
    </row>
    <row r="1236" spans="3:4">
      <c r="C1236" s="21">
        <v>23.56</v>
      </c>
      <c r="D1236" s="21">
        <v>8603.8233999999993</v>
      </c>
    </row>
    <row r="1237" spans="3:4">
      <c r="C1237" s="21">
        <v>35.625</v>
      </c>
      <c r="D1237" s="21">
        <v>37465.34375</v>
      </c>
    </row>
    <row r="1238" spans="3:4">
      <c r="C1238" s="21">
        <v>32.68</v>
      </c>
      <c r="D1238" s="21">
        <v>13844.797200000001</v>
      </c>
    </row>
    <row r="1239" spans="3:4">
      <c r="C1239" s="21">
        <v>25.27</v>
      </c>
      <c r="D1239" s="21">
        <v>21771.3423</v>
      </c>
    </row>
    <row r="1240" spans="3:4">
      <c r="C1240" s="21">
        <v>28</v>
      </c>
      <c r="D1240" s="21">
        <v>13126.677449999999</v>
      </c>
    </row>
    <row r="1241" spans="3:4">
      <c r="C1241" s="21">
        <v>32.774999999999999</v>
      </c>
      <c r="D1241" s="21">
        <v>5327.4002499999997</v>
      </c>
    </row>
    <row r="1242" spans="3:4">
      <c r="C1242" s="21">
        <v>21.754999999999999</v>
      </c>
      <c r="D1242" s="21">
        <v>13725.47184</v>
      </c>
    </row>
    <row r="1243" spans="3:4">
      <c r="C1243" s="21">
        <v>32.395000000000003</v>
      </c>
      <c r="D1243" s="21">
        <v>13019.161050000001</v>
      </c>
    </row>
    <row r="1244" spans="3:4">
      <c r="C1244" s="21">
        <v>36.575000000000003</v>
      </c>
      <c r="D1244" s="21">
        <v>8671.1912499999999</v>
      </c>
    </row>
    <row r="1245" spans="3:4">
      <c r="C1245" s="21">
        <v>21.754999999999999</v>
      </c>
      <c r="D1245" s="21">
        <v>4134.0824499999999</v>
      </c>
    </row>
    <row r="1246" spans="3:4">
      <c r="C1246" s="21">
        <v>27.93</v>
      </c>
      <c r="D1246" s="21">
        <v>18838.703659999999</v>
      </c>
    </row>
    <row r="1247" spans="3:4">
      <c r="C1247" s="21">
        <v>30.02</v>
      </c>
      <c r="D1247" s="21">
        <v>33307.550799999997</v>
      </c>
    </row>
    <row r="1248" spans="3:4">
      <c r="C1248" s="21">
        <v>33.549999999999997</v>
      </c>
      <c r="D1248" s="21">
        <v>5699.8374999999996</v>
      </c>
    </row>
    <row r="1249" spans="3:4">
      <c r="C1249" s="21">
        <v>29.355</v>
      </c>
      <c r="D1249" s="21">
        <v>6393.6034499999996</v>
      </c>
    </row>
    <row r="1250" spans="3:4">
      <c r="C1250" s="21">
        <v>25.8</v>
      </c>
      <c r="D1250" s="21">
        <v>4934.7049999999999</v>
      </c>
    </row>
    <row r="1251" spans="3:4">
      <c r="C1251" s="21">
        <v>24.32</v>
      </c>
      <c r="D1251" s="21">
        <v>6198.7518</v>
      </c>
    </row>
    <row r="1252" spans="3:4">
      <c r="C1252" s="21">
        <v>40.375</v>
      </c>
      <c r="D1252" s="21">
        <v>8733.2292500000003</v>
      </c>
    </row>
    <row r="1253" spans="3:4">
      <c r="C1253" s="21">
        <v>32.11</v>
      </c>
      <c r="D1253" s="21">
        <v>2055.3249000000001</v>
      </c>
    </row>
    <row r="1254" spans="3:4">
      <c r="C1254" s="21">
        <v>32.299999999999997</v>
      </c>
      <c r="D1254" s="21">
        <v>9964.06</v>
      </c>
    </row>
    <row r="1255" spans="3:4">
      <c r="C1255" s="21">
        <v>27.28</v>
      </c>
      <c r="D1255" s="21">
        <v>18223.4512</v>
      </c>
    </row>
    <row r="1256" spans="3:4">
      <c r="C1256" s="21">
        <v>17.86</v>
      </c>
      <c r="D1256" s="21">
        <v>5116.5003999999999</v>
      </c>
    </row>
    <row r="1257" spans="3:4">
      <c r="C1257" s="21">
        <v>34.799999999999997</v>
      </c>
      <c r="D1257" s="21">
        <v>36910.608030000003</v>
      </c>
    </row>
    <row r="1258" spans="3:4">
      <c r="C1258" s="21">
        <v>33.4</v>
      </c>
      <c r="D1258" s="21">
        <v>38415.474000000002</v>
      </c>
    </row>
    <row r="1259" spans="3:4">
      <c r="C1259" s="21">
        <v>25.555</v>
      </c>
      <c r="D1259" s="21">
        <v>20296.863450000001</v>
      </c>
    </row>
    <row r="1260" spans="3:4">
      <c r="C1260" s="21">
        <v>37.1</v>
      </c>
      <c r="D1260" s="21">
        <v>12347.172</v>
      </c>
    </row>
    <row r="1261" spans="3:4">
      <c r="C1261" s="21">
        <v>30.875</v>
      </c>
      <c r="D1261" s="21">
        <v>5373.3642499999996</v>
      </c>
    </row>
    <row r="1262" spans="3:4">
      <c r="C1262" s="21">
        <v>34.1</v>
      </c>
      <c r="D1262" s="21">
        <v>23563.016179999999</v>
      </c>
    </row>
    <row r="1263" spans="3:4">
      <c r="C1263" s="21">
        <v>21.47</v>
      </c>
      <c r="D1263" s="21">
        <v>1702.4553000000001</v>
      </c>
    </row>
    <row r="1264" spans="3:4">
      <c r="C1264" s="21">
        <v>33.299999999999997</v>
      </c>
      <c r="D1264" s="21">
        <v>10806.839</v>
      </c>
    </row>
    <row r="1265" spans="3:4">
      <c r="C1265" s="21">
        <v>31.254999999999999</v>
      </c>
      <c r="D1265" s="21">
        <v>3956.0714499999999</v>
      </c>
    </row>
    <row r="1266" spans="3:4">
      <c r="C1266" s="21">
        <v>39.14</v>
      </c>
      <c r="D1266" s="21">
        <v>12890.057650000001</v>
      </c>
    </row>
    <row r="1267" spans="3:4">
      <c r="C1267" s="21">
        <v>25.08</v>
      </c>
      <c r="D1267" s="21">
        <v>5415.6611999999996</v>
      </c>
    </row>
    <row r="1268" spans="3:4">
      <c r="C1268" s="21">
        <v>37.29</v>
      </c>
      <c r="D1268" s="21">
        <v>4058.1161000000002</v>
      </c>
    </row>
    <row r="1269" spans="3:4">
      <c r="C1269" s="21">
        <v>34.6</v>
      </c>
      <c r="D1269" s="21">
        <v>41661.601999999999</v>
      </c>
    </row>
    <row r="1270" spans="3:4">
      <c r="C1270" s="21">
        <v>30.21</v>
      </c>
      <c r="D1270" s="21">
        <v>7537.1638999999996</v>
      </c>
    </row>
    <row r="1271" spans="3:4">
      <c r="C1271" s="21">
        <v>21.945</v>
      </c>
      <c r="D1271" s="21">
        <v>4718.2035500000002</v>
      </c>
    </row>
    <row r="1272" spans="3:4">
      <c r="C1272" s="21">
        <v>24.97</v>
      </c>
      <c r="D1272" s="21">
        <v>6593.5083000000004</v>
      </c>
    </row>
    <row r="1273" spans="3:4">
      <c r="C1273" s="21">
        <v>25.3</v>
      </c>
      <c r="D1273" s="21">
        <v>8442.6669999999995</v>
      </c>
    </row>
    <row r="1274" spans="3:4">
      <c r="C1274" s="21">
        <v>24.42</v>
      </c>
      <c r="D1274" s="21">
        <v>26125.674770000001</v>
      </c>
    </row>
    <row r="1275" spans="3:4">
      <c r="C1275" s="21">
        <v>23.94</v>
      </c>
      <c r="D1275" s="21">
        <v>6858.4795999999997</v>
      </c>
    </row>
    <row r="1276" spans="3:4">
      <c r="C1276" s="21">
        <v>39.82</v>
      </c>
      <c r="D1276" s="21">
        <v>4795.6567999999997</v>
      </c>
    </row>
    <row r="1277" spans="3:4">
      <c r="C1277" s="21">
        <v>16.815000000000001</v>
      </c>
      <c r="D1277" s="21">
        <v>6640.5448500000002</v>
      </c>
    </row>
    <row r="1278" spans="3:4">
      <c r="C1278" s="21">
        <v>37.18</v>
      </c>
      <c r="D1278" s="21">
        <v>7162.0122000000001</v>
      </c>
    </row>
    <row r="1279" spans="3:4">
      <c r="C1279" s="21">
        <v>34.43</v>
      </c>
      <c r="D1279" s="21">
        <v>10594.225700000001</v>
      </c>
    </row>
    <row r="1280" spans="3:4">
      <c r="C1280" s="21">
        <v>30.305</v>
      </c>
      <c r="D1280" s="21">
        <v>11938.255950000001</v>
      </c>
    </row>
    <row r="1281" spans="3:4">
      <c r="C1281" s="21">
        <v>34.484999999999999</v>
      </c>
      <c r="D1281" s="21">
        <v>60021.398970000002</v>
      </c>
    </row>
    <row r="1282" spans="3:4">
      <c r="C1282" s="21">
        <v>21.8</v>
      </c>
      <c r="D1282" s="21">
        <v>20167.336029999999</v>
      </c>
    </row>
    <row r="1283" spans="3:4">
      <c r="C1283" s="21">
        <v>24.605</v>
      </c>
      <c r="D1283" s="21">
        <v>12479.70895</v>
      </c>
    </row>
    <row r="1284" spans="3:4">
      <c r="C1284" s="21">
        <v>23.3</v>
      </c>
      <c r="D1284" s="21">
        <v>11345.519</v>
      </c>
    </row>
    <row r="1285" spans="3:4">
      <c r="C1285" s="21">
        <v>27.83</v>
      </c>
      <c r="D1285" s="21">
        <v>8515.7587000000003</v>
      </c>
    </row>
    <row r="1286" spans="3:4">
      <c r="C1286" s="21">
        <v>31.065000000000001</v>
      </c>
      <c r="D1286" s="21">
        <v>2699.56835</v>
      </c>
    </row>
    <row r="1287" spans="3:4">
      <c r="C1287" s="21">
        <v>21.66</v>
      </c>
      <c r="D1287" s="21">
        <v>14449.8544</v>
      </c>
    </row>
    <row r="1288" spans="3:4">
      <c r="C1288" s="21">
        <v>28.215</v>
      </c>
      <c r="D1288" s="21">
        <v>12224.350850000001</v>
      </c>
    </row>
    <row r="1289" spans="3:4">
      <c r="C1289" s="21">
        <v>22.704999999999998</v>
      </c>
      <c r="D1289" s="21">
        <v>6985.50695</v>
      </c>
    </row>
    <row r="1290" spans="3:4">
      <c r="C1290" s="21">
        <v>42.13</v>
      </c>
      <c r="D1290" s="21">
        <v>3238.4357</v>
      </c>
    </row>
    <row r="1291" spans="3:4">
      <c r="C1291" s="21">
        <v>41.8</v>
      </c>
      <c r="D1291" s="21">
        <v>47269.853999999999</v>
      </c>
    </row>
    <row r="1292" spans="3:4">
      <c r="C1292" s="21">
        <v>36.96</v>
      </c>
      <c r="D1292" s="21">
        <v>49577.662400000001</v>
      </c>
    </row>
    <row r="1293" spans="3:4">
      <c r="C1293" s="21">
        <v>21.28</v>
      </c>
      <c r="D1293" s="21">
        <v>4296.2712000000001</v>
      </c>
    </row>
    <row r="1294" spans="3:4">
      <c r="C1294" s="21">
        <v>33.11</v>
      </c>
      <c r="D1294" s="21">
        <v>3171.6149</v>
      </c>
    </row>
    <row r="1295" spans="3:4">
      <c r="C1295" s="21">
        <v>33.33</v>
      </c>
      <c r="D1295" s="21">
        <v>1135.9407000000001</v>
      </c>
    </row>
    <row r="1296" spans="3:4">
      <c r="C1296" s="21">
        <v>24.3</v>
      </c>
      <c r="D1296" s="21">
        <v>5615.3689999999997</v>
      </c>
    </row>
    <row r="1297" spans="3:4">
      <c r="C1297" s="21">
        <v>25.7</v>
      </c>
      <c r="D1297" s="21">
        <v>9101.7980000000007</v>
      </c>
    </row>
    <row r="1298" spans="3:4">
      <c r="C1298" s="21">
        <v>29.4</v>
      </c>
      <c r="D1298" s="21">
        <v>6059.1729999999998</v>
      </c>
    </row>
    <row r="1299" spans="3:4">
      <c r="C1299" s="21">
        <v>39.82</v>
      </c>
      <c r="D1299" s="21">
        <v>1633.9618</v>
      </c>
    </row>
    <row r="1300" spans="3:4">
      <c r="C1300" s="21">
        <v>33.630000000000003</v>
      </c>
      <c r="D1300" s="21">
        <v>37607.527699999999</v>
      </c>
    </row>
    <row r="1301" spans="3:4">
      <c r="C1301" s="21">
        <v>29.83</v>
      </c>
      <c r="D1301" s="21">
        <v>18648.421699999999</v>
      </c>
    </row>
    <row r="1302" spans="3:4">
      <c r="C1302" s="21">
        <v>19.8</v>
      </c>
      <c r="D1302" s="21">
        <v>1241.5650000000001</v>
      </c>
    </row>
    <row r="1303" spans="3:4">
      <c r="C1303" s="21">
        <v>27.3</v>
      </c>
      <c r="D1303" s="21">
        <v>16232.847</v>
      </c>
    </row>
    <row r="1304" spans="3:4">
      <c r="C1304" s="21">
        <v>29.3</v>
      </c>
      <c r="D1304" s="21">
        <v>15828.82173</v>
      </c>
    </row>
    <row r="1305" spans="3:4">
      <c r="C1305" s="21">
        <v>27.72</v>
      </c>
      <c r="D1305" s="21">
        <v>4415.1588000000002</v>
      </c>
    </row>
    <row r="1306" spans="3:4">
      <c r="C1306" s="21">
        <v>37.9</v>
      </c>
      <c r="D1306" s="21">
        <v>6474.0129999999999</v>
      </c>
    </row>
    <row r="1307" spans="3:4">
      <c r="C1307" s="21">
        <v>36.384999999999998</v>
      </c>
      <c r="D1307" s="21">
        <v>11436.738149999999</v>
      </c>
    </row>
    <row r="1308" spans="3:4">
      <c r="C1308" s="21">
        <v>27.645</v>
      </c>
      <c r="D1308" s="21">
        <v>11305.93455</v>
      </c>
    </row>
    <row r="1309" spans="3:4">
      <c r="C1309" s="21">
        <v>37.715000000000003</v>
      </c>
      <c r="D1309" s="21">
        <v>30063.580549999999</v>
      </c>
    </row>
    <row r="1310" spans="3:4">
      <c r="C1310" s="21">
        <v>23.18</v>
      </c>
      <c r="D1310" s="21">
        <v>10197.772199999999</v>
      </c>
    </row>
    <row r="1311" spans="3:4">
      <c r="C1311" s="21">
        <v>20.52</v>
      </c>
      <c r="D1311" s="21">
        <v>4544.2348000000002</v>
      </c>
    </row>
    <row r="1312" spans="3:4">
      <c r="C1312" s="21">
        <v>37.1</v>
      </c>
      <c r="D1312" s="21">
        <v>3277.1610000000001</v>
      </c>
    </row>
    <row r="1313" spans="3:4">
      <c r="C1313" s="21">
        <v>28.05</v>
      </c>
      <c r="D1313" s="21">
        <v>6770.1925000000001</v>
      </c>
    </row>
    <row r="1314" spans="3:4">
      <c r="C1314" s="21">
        <v>29.9</v>
      </c>
      <c r="D1314" s="21">
        <v>7337.7479999999996</v>
      </c>
    </row>
    <row r="1315" spans="3:4">
      <c r="C1315" s="21">
        <v>33.344999999999999</v>
      </c>
      <c r="D1315" s="21">
        <v>10370.912549999999</v>
      </c>
    </row>
    <row r="1316" spans="3:4">
      <c r="C1316" s="21">
        <v>23.76</v>
      </c>
      <c r="D1316" s="21">
        <v>26926.5144</v>
      </c>
    </row>
    <row r="1317" spans="3:4">
      <c r="C1317" s="21">
        <v>30.5</v>
      </c>
      <c r="D1317" s="21">
        <v>10704.47</v>
      </c>
    </row>
    <row r="1318" spans="3:4">
      <c r="C1318" s="21">
        <v>31.065000000000001</v>
      </c>
      <c r="D1318" s="21">
        <v>34254.053350000002</v>
      </c>
    </row>
    <row r="1319" spans="3:4">
      <c r="C1319" s="21">
        <v>33.299999999999997</v>
      </c>
      <c r="D1319" s="21">
        <v>1880.4870000000001</v>
      </c>
    </row>
    <row r="1320" spans="3:4">
      <c r="C1320" s="21">
        <v>27.5</v>
      </c>
      <c r="D1320" s="21">
        <v>8615.2999999999993</v>
      </c>
    </row>
    <row r="1321" spans="3:4">
      <c r="C1321" s="21">
        <v>33.914999999999999</v>
      </c>
      <c r="D1321" s="21">
        <v>3292.5298499999999</v>
      </c>
    </row>
    <row r="1322" spans="3:4">
      <c r="C1322" s="21">
        <v>34.484999999999999</v>
      </c>
      <c r="D1322" s="21">
        <v>3021.80915</v>
      </c>
    </row>
    <row r="1323" spans="3:4">
      <c r="C1323" s="21">
        <v>25.52</v>
      </c>
      <c r="D1323" s="21">
        <v>14478.33015</v>
      </c>
    </row>
    <row r="1324" spans="3:4">
      <c r="C1324" s="21">
        <v>27.61</v>
      </c>
      <c r="D1324" s="21">
        <v>4747.0528999999997</v>
      </c>
    </row>
    <row r="1325" spans="3:4">
      <c r="C1325" s="21">
        <v>27.06</v>
      </c>
      <c r="D1325" s="21">
        <v>17043.341400000001</v>
      </c>
    </row>
    <row r="1326" spans="3:4">
      <c r="C1326" s="21">
        <v>23.7</v>
      </c>
      <c r="D1326" s="21">
        <v>10959.33</v>
      </c>
    </row>
    <row r="1327" spans="3:4">
      <c r="C1327" s="21">
        <v>30.4</v>
      </c>
      <c r="D1327" s="21">
        <v>2741.9479999999999</v>
      </c>
    </row>
    <row r="1328" spans="3:4">
      <c r="C1328" s="21">
        <v>29.734999999999999</v>
      </c>
      <c r="D1328" s="21">
        <v>4357.0436499999996</v>
      </c>
    </row>
    <row r="1329" spans="3:4">
      <c r="C1329" s="21">
        <v>29.925000000000001</v>
      </c>
      <c r="D1329" s="21">
        <v>22462.043750000001</v>
      </c>
    </row>
    <row r="1330" spans="3:4">
      <c r="C1330" s="21">
        <v>26.79</v>
      </c>
      <c r="D1330" s="21">
        <v>4189.1130999999996</v>
      </c>
    </row>
    <row r="1331" spans="3:4">
      <c r="C1331" s="21">
        <v>33.33</v>
      </c>
      <c r="D1331" s="21">
        <v>8283.6807000000008</v>
      </c>
    </row>
    <row r="1332" spans="3:4">
      <c r="C1332" s="21">
        <v>27.645</v>
      </c>
      <c r="D1332" s="21">
        <v>24535.698550000001</v>
      </c>
    </row>
    <row r="1333" spans="3:4">
      <c r="C1333" s="21">
        <v>21.66</v>
      </c>
      <c r="D1333" s="21">
        <v>14283.4594</v>
      </c>
    </row>
    <row r="1334" spans="3:4">
      <c r="C1334" s="21">
        <v>30.03</v>
      </c>
      <c r="D1334" s="21">
        <v>1720.3536999999999</v>
      </c>
    </row>
    <row r="1335" spans="3:4">
      <c r="C1335" s="21">
        <v>36.299999999999997</v>
      </c>
      <c r="D1335" s="21">
        <v>47403.88</v>
      </c>
    </row>
    <row r="1336" spans="3:4">
      <c r="C1336" s="21">
        <v>24.32</v>
      </c>
      <c r="D1336" s="21">
        <v>8534.6718000000001</v>
      </c>
    </row>
    <row r="1337" spans="3:4">
      <c r="C1337" s="21">
        <v>17.29</v>
      </c>
      <c r="D1337" s="21">
        <v>3732.6251000000002</v>
      </c>
    </row>
    <row r="1338" spans="3:4">
      <c r="C1338" s="21">
        <v>25.9</v>
      </c>
      <c r="D1338" s="21">
        <v>5472.4489999999996</v>
      </c>
    </row>
    <row r="1339" spans="3:4">
      <c r="C1339" s="21">
        <v>39.4</v>
      </c>
      <c r="D1339" s="21">
        <v>38344.565999999999</v>
      </c>
    </row>
    <row r="1340" spans="3:4">
      <c r="C1340" s="21">
        <v>34.32</v>
      </c>
      <c r="D1340" s="21">
        <v>7147.4727999999996</v>
      </c>
    </row>
    <row r="1341" spans="3:4">
      <c r="C1341" s="21">
        <v>19.95</v>
      </c>
      <c r="D1341" s="21">
        <v>7133.9025000000001</v>
      </c>
    </row>
    <row r="1342" spans="3:4">
      <c r="C1342" s="21">
        <v>34.9</v>
      </c>
      <c r="D1342" s="21">
        <v>34828.654000000002</v>
      </c>
    </row>
    <row r="1343" spans="3:4">
      <c r="C1343" s="21">
        <v>23.21</v>
      </c>
      <c r="D1343" s="21">
        <v>1515.3449000000001</v>
      </c>
    </row>
    <row r="1344" spans="3:4">
      <c r="C1344" s="21">
        <v>25.745000000000001</v>
      </c>
      <c r="D1344" s="21">
        <v>9301.8935500000007</v>
      </c>
    </row>
    <row r="1345" spans="3:4">
      <c r="C1345" s="21">
        <v>25.175000000000001</v>
      </c>
      <c r="D1345" s="21">
        <v>11931.125249999999</v>
      </c>
    </row>
    <row r="1346" spans="3:4">
      <c r="C1346" s="21">
        <v>22</v>
      </c>
      <c r="D1346" s="21">
        <v>1964.78</v>
      </c>
    </row>
    <row r="1347" spans="3:4">
      <c r="C1347" s="21">
        <v>26.125</v>
      </c>
      <c r="D1347" s="21">
        <v>1708.9257500000001</v>
      </c>
    </row>
    <row r="1348" spans="3:4">
      <c r="C1348" s="21">
        <v>26.51</v>
      </c>
      <c r="D1348" s="21">
        <v>4340.4408999999996</v>
      </c>
    </row>
    <row r="1349" spans="3:4">
      <c r="C1349" s="21">
        <v>27.454999999999998</v>
      </c>
      <c r="D1349" s="21">
        <v>5261.4694499999996</v>
      </c>
    </row>
    <row r="1350" spans="3:4">
      <c r="C1350" s="21">
        <v>25.745000000000001</v>
      </c>
      <c r="D1350" s="21">
        <v>2710.8285500000002</v>
      </c>
    </row>
    <row r="1351" spans="3:4">
      <c r="C1351" s="21">
        <v>30.36</v>
      </c>
      <c r="D1351" s="21">
        <v>62592.873090000001</v>
      </c>
    </row>
    <row r="1352" spans="3:4">
      <c r="C1352" s="21">
        <v>30.875</v>
      </c>
      <c r="D1352" s="21">
        <v>46718.163249999998</v>
      </c>
    </row>
    <row r="1353" spans="3:4">
      <c r="C1353" s="21">
        <v>20.8</v>
      </c>
      <c r="D1353" s="21">
        <v>3208.7869999999998</v>
      </c>
    </row>
    <row r="1354" spans="3:4">
      <c r="C1354" s="21">
        <v>27.8</v>
      </c>
      <c r="D1354" s="21">
        <v>37829.724199999997</v>
      </c>
    </row>
    <row r="1355" spans="3:4">
      <c r="C1355" s="21">
        <v>24.605</v>
      </c>
      <c r="D1355" s="21">
        <v>21259.377949999998</v>
      </c>
    </row>
    <row r="1356" spans="3:4">
      <c r="C1356" s="21">
        <v>27.72</v>
      </c>
      <c r="D1356" s="21">
        <v>2464.6188000000002</v>
      </c>
    </row>
    <row r="1357" spans="3:4">
      <c r="C1357" s="21">
        <v>21.85</v>
      </c>
      <c r="D1357" s="21">
        <v>16115.3045</v>
      </c>
    </row>
    <row r="1358" spans="3:4">
      <c r="C1358" s="21">
        <v>28.12</v>
      </c>
      <c r="D1358" s="21">
        <v>21472.478800000001</v>
      </c>
    </row>
    <row r="1359" spans="3:4">
      <c r="C1359" s="21">
        <v>30.2</v>
      </c>
      <c r="D1359" s="21">
        <v>33900.652999999998</v>
      </c>
    </row>
    <row r="1360" spans="3:4">
      <c r="C1360" s="21">
        <v>32.200000000000003</v>
      </c>
      <c r="D1360" s="21">
        <v>6875.9610000000002</v>
      </c>
    </row>
    <row r="1361" spans="3:4">
      <c r="C1361" s="21">
        <v>26.315000000000001</v>
      </c>
      <c r="D1361" s="21">
        <v>6940.90985</v>
      </c>
    </row>
    <row r="1362" spans="3:4">
      <c r="C1362" s="21">
        <v>26.695</v>
      </c>
      <c r="D1362" s="21">
        <v>4571.4130500000001</v>
      </c>
    </row>
    <row r="1363" spans="3:4">
      <c r="C1363" s="21">
        <v>42.9</v>
      </c>
      <c r="D1363" s="21">
        <v>4536.259</v>
      </c>
    </row>
    <row r="1364" spans="3:4">
      <c r="C1364" s="21">
        <v>34.700000000000003</v>
      </c>
      <c r="D1364" s="21">
        <v>36397.576000000001</v>
      </c>
    </row>
    <row r="1365" spans="3:4">
      <c r="C1365" s="21">
        <v>23.655000000000001</v>
      </c>
      <c r="D1365" s="21">
        <v>18765.87545</v>
      </c>
    </row>
    <row r="1366" spans="3:4">
      <c r="C1366" s="21">
        <v>28.31</v>
      </c>
      <c r="D1366" s="21">
        <v>11272.331389999999</v>
      </c>
    </row>
    <row r="1367" spans="3:4">
      <c r="C1367" s="21">
        <v>20.6</v>
      </c>
      <c r="D1367" s="21">
        <v>1731.6769999999999</v>
      </c>
    </row>
    <row r="1368" spans="3:4">
      <c r="C1368" s="21">
        <v>53.13</v>
      </c>
      <c r="D1368" s="21">
        <v>1163.4627</v>
      </c>
    </row>
    <row r="1369" spans="3:4">
      <c r="C1369" s="21">
        <v>39.71</v>
      </c>
      <c r="D1369" s="21">
        <v>19496.71917</v>
      </c>
    </row>
    <row r="1370" spans="3:4">
      <c r="C1370" s="21">
        <v>26.315000000000001</v>
      </c>
      <c r="D1370" s="21">
        <v>7201.7008500000002</v>
      </c>
    </row>
    <row r="1371" spans="3:4">
      <c r="C1371" s="21">
        <v>31.065000000000001</v>
      </c>
      <c r="D1371" s="21">
        <v>5425.0233500000004</v>
      </c>
    </row>
    <row r="1372" spans="3:4">
      <c r="C1372" s="21">
        <v>26.695</v>
      </c>
      <c r="D1372" s="21">
        <v>28101.333050000001</v>
      </c>
    </row>
    <row r="1373" spans="3:4">
      <c r="C1373" s="21">
        <v>38.83</v>
      </c>
      <c r="D1373" s="21">
        <v>12981.3457</v>
      </c>
    </row>
    <row r="1374" spans="3:4">
      <c r="C1374" s="21">
        <v>40.369999999999997</v>
      </c>
      <c r="D1374" s="21">
        <v>43896.376300000004</v>
      </c>
    </row>
    <row r="1375" spans="3:4">
      <c r="C1375" s="21">
        <v>25.934999999999999</v>
      </c>
      <c r="D1375" s="21">
        <v>4239.8926499999998</v>
      </c>
    </row>
    <row r="1376" spans="3:4">
      <c r="C1376" s="21">
        <v>33.534999999999997</v>
      </c>
      <c r="D1376" s="21">
        <v>13143.336649999999</v>
      </c>
    </row>
    <row r="1377" spans="3:4">
      <c r="C1377" s="21">
        <v>32.869999999999997</v>
      </c>
      <c r="D1377" s="21">
        <v>7050.0213000000003</v>
      </c>
    </row>
    <row r="1378" spans="3:4">
      <c r="C1378" s="21">
        <v>30.03</v>
      </c>
      <c r="D1378" s="21">
        <v>9377.9046999999991</v>
      </c>
    </row>
    <row r="1379" spans="3:4">
      <c r="C1379" s="21">
        <v>24.225000000000001</v>
      </c>
      <c r="D1379" s="21">
        <v>22395.74424</v>
      </c>
    </row>
    <row r="1380" spans="3:4">
      <c r="C1380" s="21">
        <v>38.6</v>
      </c>
      <c r="D1380" s="21">
        <v>10325.206</v>
      </c>
    </row>
    <row r="1381" spans="3:4">
      <c r="C1381" s="21">
        <v>25.74</v>
      </c>
      <c r="D1381" s="21">
        <v>12629.1656</v>
      </c>
    </row>
    <row r="1382" spans="3:4">
      <c r="C1382" s="21">
        <v>33.4</v>
      </c>
      <c r="D1382" s="21">
        <v>10795.937330000001</v>
      </c>
    </row>
    <row r="1383" spans="3:4">
      <c r="C1383" s="21">
        <v>44.7</v>
      </c>
      <c r="D1383" s="21">
        <v>11411.684999999999</v>
      </c>
    </row>
    <row r="1384" spans="3:4">
      <c r="C1384" s="21">
        <v>30.97</v>
      </c>
      <c r="D1384" s="21">
        <v>10600.5483</v>
      </c>
    </row>
    <row r="1385" spans="3:4">
      <c r="C1385" s="21">
        <v>31.92</v>
      </c>
      <c r="D1385" s="21">
        <v>2205.9807999999998</v>
      </c>
    </row>
    <row r="1386" spans="3:4">
      <c r="C1386" s="21">
        <v>36.85</v>
      </c>
      <c r="D1386" s="21">
        <v>1629.8335</v>
      </c>
    </row>
    <row r="1387" spans="3:4">
      <c r="C1387" s="21">
        <v>25.8</v>
      </c>
      <c r="D1387" s="21">
        <v>2007.9449999999999</v>
      </c>
    </row>
    <row r="1388" spans="3:4">
      <c r="C1388" s="21">
        <v>29.07</v>
      </c>
      <c r="D1388" s="21">
        <v>29141.3603</v>
      </c>
    </row>
  </sheetData>
  <pageMargins left="0.7" right="0.7" top="0.75" bottom="0.75" header="0.3" footer="0.3"/>
  <pageSetup orientation="portrait" r:id="rId1"/>
  <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B62EA-674D-4083-9395-493F0B47A2E9}">
  <dimension ref="B3:E49"/>
  <sheetViews>
    <sheetView topLeftCell="B1" workbookViewId="0">
      <selection activeCell="J17" sqref="J17"/>
    </sheetView>
  </sheetViews>
  <sheetFormatPr defaultColWidth="15.42578125" defaultRowHeight="15"/>
  <cols>
    <col min="1" max="2" width="13.140625" bestFit="1" customWidth="1"/>
    <col min="3" max="3" width="11.28515625" bestFit="1" customWidth="1"/>
    <col min="4" max="5" width="20.42578125" bestFit="1" customWidth="1"/>
    <col min="6" max="6" width="10.85546875" bestFit="1" customWidth="1"/>
    <col min="7" max="7" width="9.5703125" customWidth="1"/>
    <col min="8" max="8" width="10" bestFit="1" customWidth="1"/>
    <col min="9" max="9" width="13.140625" bestFit="1" customWidth="1"/>
    <col min="10" max="10" width="20.42578125" bestFit="1" customWidth="1"/>
    <col min="11" max="12" width="10" bestFit="1" customWidth="1"/>
    <col min="13" max="13" width="9" bestFit="1" customWidth="1"/>
    <col min="14" max="14" width="8" bestFit="1" customWidth="1"/>
    <col min="15" max="21" width="9" bestFit="1" customWidth="1"/>
    <col min="22" max="23" width="10" bestFit="1" customWidth="1"/>
    <col min="24" max="24" width="9" bestFit="1" customWidth="1"/>
    <col min="25" max="31" width="10" bestFit="1" customWidth="1"/>
    <col min="32" max="33" width="11" bestFit="1" customWidth="1"/>
    <col min="34" max="37" width="10" bestFit="1" customWidth="1"/>
    <col min="38" max="39" width="11" bestFit="1" customWidth="1"/>
    <col min="40" max="42" width="10" bestFit="1" customWidth="1"/>
    <col min="43" max="43" width="11" bestFit="1" customWidth="1"/>
    <col min="44" max="47" width="10" bestFit="1" customWidth="1"/>
    <col min="48" max="48" width="9" bestFit="1" customWidth="1"/>
    <col min="49" max="51" width="10" bestFit="1" customWidth="1"/>
    <col min="52" max="52" width="11" bestFit="1" customWidth="1"/>
    <col min="53" max="54" width="10" bestFit="1" customWidth="1"/>
    <col min="55" max="55" width="11" bestFit="1" customWidth="1"/>
    <col min="56" max="56" width="10" bestFit="1" customWidth="1"/>
    <col min="57" max="57" width="9" bestFit="1" customWidth="1"/>
    <col min="58" max="60" width="10" bestFit="1" customWidth="1"/>
    <col min="61" max="61" width="8" bestFit="1" customWidth="1"/>
    <col min="62" max="69" width="9" bestFit="1" customWidth="1"/>
    <col min="70" max="70" width="11" bestFit="1" customWidth="1"/>
    <col min="71" max="72" width="10" bestFit="1" customWidth="1"/>
    <col min="73" max="75" width="9" bestFit="1" customWidth="1"/>
    <col min="76" max="76" width="10" bestFit="1" customWidth="1"/>
    <col min="77" max="78" width="9" bestFit="1" customWidth="1"/>
    <col min="79" max="79" width="10" bestFit="1" customWidth="1"/>
    <col min="80" max="80" width="8" bestFit="1" customWidth="1"/>
    <col min="81" max="81" width="9" bestFit="1" customWidth="1"/>
    <col min="82" max="83" width="11" bestFit="1" customWidth="1"/>
    <col min="84" max="84" width="10" bestFit="1" customWidth="1"/>
    <col min="85" max="85" width="8" bestFit="1" customWidth="1"/>
    <col min="86" max="86" width="10" bestFit="1" customWidth="1"/>
    <col min="87" max="87" width="9" bestFit="1" customWidth="1"/>
    <col min="88" max="88" width="8" bestFit="1" customWidth="1"/>
    <col min="89" max="89" width="9" bestFit="1" customWidth="1"/>
    <col min="90" max="90" width="8" bestFit="1" customWidth="1"/>
    <col min="91" max="93" width="10" bestFit="1" customWidth="1"/>
    <col min="94" max="95" width="9" bestFit="1" customWidth="1"/>
    <col min="96" max="97" width="10" bestFit="1" customWidth="1"/>
    <col min="98" max="98" width="11" bestFit="1" customWidth="1"/>
    <col min="99" max="100" width="10" bestFit="1" customWidth="1"/>
    <col min="101" max="101" width="8" bestFit="1" customWidth="1"/>
    <col min="102" max="102" width="10" bestFit="1" customWidth="1"/>
    <col min="103" max="104" width="11" bestFit="1" customWidth="1"/>
    <col min="105" max="106" width="10" bestFit="1" customWidth="1"/>
    <col min="107" max="107" width="11" bestFit="1" customWidth="1"/>
    <col min="108" max="109" width="10" bestFit="1" customWidth="1"/>
    <col min="110" max="111" width="9" bestFit="1" customWidth="1"/>
    <col min="112" max="113" width="10" bestFit="1" customWidth="1"/>
    <col min="114" max="114" width="9" bestFit="1" customWidth="1"/>
    <col min="115" max="115" width="10" bestFit="1" customWidth="1"/>
    <col min="116" max="117" width="11" bestFit="1" customWidth="1"/>
    <col min="118" max="118" width="10" bestFit="1" customWidth="1"/>
    <col min="119" max="120" width="11" bestFit="1" customWidth="1"/>
    <col min="121" max="121" width="10" bestFit="1" customWidth="1"/>
    <col min="122" max="124" width="11" bestFit="1" customWidth="1"/>
    <col min="125" max="126" width="10" bestFit="1" customWidth="1"/>
    <col min="127" max="127" width="11" bestFit="1" customWidth="1"/>
    <col min="128" max="129" width="10" bestFit="1" customWidth="1"/>
    <col min="130" max="130" width="11" bestFit="1" customWidth="1"/>
    <col min="131" max="131" width="10" bestFit="1" customWidth="1"/>
    <col min="132" max="132" width="7" bestFit="1" customWidth="1"/>
    <col min="133" max="134" width="10" bestFit="1" customWidth="1"/>
    <col min="135" max="135" width="9" bestFit="1" customWidth="1"/>
    <col min="136" max="138" width="11" bestFit="1" customWidth="1"/>
    <col min="139" max="140" width="10" bestFit="1" customWidth="1"/>
    <col min="141" max="141" width="9" bestFit="1" customWidth="1"/>
    <col min="142" max="142" width="10" bestFit="1" customWidth="1"/>
    <col min="143" max="143" width="11" bestFit="1" customWidth="1"/>
    <col min="144" max="144" width="9" bestFit="1" customWidth="1"/>
    <col min="145" max="148" width="10" bestFit="1" customWidth="1"/>
    <col min="149" max="150" width="9" bestFit="1" customWidth="1"/>
    <col min="151" max="153" width="10" bestFit="1" customWidth="1"/>
    <col min="154" max="155" width="11" bestFit="1" customWidth="1"/>
    <col min="156" max="156" width="10" bestFit="1" customWidth="1"/>
    <col min="157" max="157" width="9" bestFit="1" customWidth="1"/>
    <col min="158" max="158" width="11" bestFit="1" customWidth="1"/>
    <col min="159" max="160" width="9" bestFit="1" customWidth="1"/>
    <col min="161" max="165" width="10" bestFit="1" customWidth="1"/>
    <col min="166" max="166" width="11" bestFit="1" customWidth="1"/>
    <col min="167" max="167" width="10" bestFit="1" customWidth="1"/>
    <col min="168" max="170" width="11" bestFit="1" customWidth="1"/>
    <col min="171" max="172" width="10" bestFit="1" customWidth="1"/>
    <col min="173" max="173" width="11" bestFit="1" customWidth="1"/>
    <col min="174" max="174" width="10" bestFit="1" customWidth="1"/>
    <col min="175" max="175" width="9" bestFit="1" customWidth="1"/>
    <col min="176" max="177" width="11" bestFit="1" customWidth="1"/>
    <col min="178" max="179" width="10" bestFit="1" customWidth="1"/>
    <col min="180" max="183" width="11" bestFit="1" customWidth="1"/>
    <col min="184" max="184" width="9" bestFit="1" customWidth="1"/>
    <col min="185" max="186" width="10" bestFit="1" customWidth="1"/>
    <col min="187" max="187" width="11" bestFit="1" customWidth="1"/>
    <col min="188" max="188" width="10" bestFit="1" customWidth="1"/>
    <col min="189" max="190" width="9" bestFit="1" customWidth="1"/>
    <col min="191" max="191" width="10" bestFit="1" customWidth="1"/>
    <col min="192" max="192" width="9" bestFit="1" customWidth="1"/>
    <col min="193" max="193" width="11" bestFit="1" customWidth="1"/>
    <col min="194" max="194" width="10" bestFit="1" customWidth="1"/>
    <col min="195" max="195" width="9" bestFit="1" customWidth="1"/>
    <col min="196" max="196" width="10" bestFit="1" customWidth="1"/>
    <col min="197" max="197" width="11" bestFit="1" customWidth="1"/>
    <col min="198" max="199" width="10" bestFit="1" customWidth="1"/>
    <col min="200" max="200" width="9" bestFit="1" customWidth="1"/>
    <col min="201" max="201" width="11" bestFit="1" customWidth="1"/>
    <col min="202" max="202" width="10" bestFit="1" customWidth="1"/>
    <col min="203" max="203" width="9" bestFit="1" customWidth="1"/>
    <col min="204" max="206" width="10" bestFit="1" customWidth="1"/>
    <col min="207" max="208" width="11" bestFit="1" customWidth="1"/>
    <col min="209" max="209" width="9" bestFit="1" customWidth="1"/>
    <col min="210" max="210" width="11" bestFit="1" customWidth="1"/>
    <col min="211" max="212" width="10" bestFit="1" customWidth="1"/>
    <col min="213" max="213" width="9" bestFit="1" customWidth="1"/>
    <col min="214" max="214" width="11" bestFit="1" customWidth="1"/>
    <col min="215" max="215" width="9" bestFit="1" customWidth="1"/>
    <col min="216" max="217" width="11" bestFit="1" customWidth="1"/>
    <col min="218" max="218" width="10" bestFit="1" customWidth="1"/>
    <col min="219" max="219" width="9" bestFit="1" customWidth="1"/>
    <col min="220" max="221" width="10" bestFit="1" customWidth="1"/>
    <col min="222" max="222" width="8" bestFit="1" customWidth="1"/>
    <col min="223" max="223" width="11" bestFit="1" customWidth="1"/>
    <col min="224" max="225" width="10" bestFit="1" customWidth="1"/>
    <col min="226" max="226" width="11" bestFit="1" customWidth="1"/>
    <col min="227" max="228" width="9" bestFit="1" customWidth="1"/>
    <col min="229" max="229" width="10" bestFit="1" customWidth="1"/>
    <col min="230" max="231" width="9" bestFit="1" customWidth="1"/>
    <col min="232" max="233" width="10" bestFit="1" customWidth="1"/>
    <col min="234" max="235" width="9" bestFit="1" customWidth="1"/>
    <col min="236" max="236" width="10" bestFit="1" customWidth="1"/>
    <col min="237" max="237" width="11" bestFit="1" customWidth="1"/>
    <col min="238" max="238" width="10" bestFit="1" customWidth="1"/>
    <col min="239" max="239" width="9" bestFit="1" customWidth="1"/>
    <col min="240" max="240" width="10" bestFit="1" customWidth="1"/>
    <col min="241" max="241" width="8" bestFit="1" customWidth="1"/>
    <col min="242" max="242" width="11" bestFit="1" customWidth="1"/>
    <col min="243" max="243" width="9" bestFit="1" customWidth="1"/>
    <col min="244" max="244" width="10" bestFit="1" customWidth="1"/>
    <col min="245" max="246" width="9" bestFit="1" customWidth="1"/>
    <col min="247" max="251" width="10" bestFit="1" customWidth="1"/>
    <col min="252" max="252" width="9" bestFit="1" customWidth="1"/>
    <col min="253" max="253" width="10" bestFit="1" customWidth="1"/>
    <col min="254" max="254" width="9" bestFit="1" customWidth="1"/>
    <col min="255" max="256" width="11" bestFit="1" customWidth="1"/>
    <col min="257" max="258" width="10" bestFit="1" customWidth="1"/>
    <col min="259" max="259" width="11" bestFit="1" customWidth="1"/>
    <col min="260" max="260" width="9" bestFit="1" customWidth="1"/>
    <col min="261" max="264" width="10" bestFit="1" customWidth="1"/>
    <col min="265" max="265" width="11" bestFit="1" customWidth="1"/>
    <col min="266" max="267" width="10" bestFit="1" customWidth="1"/>
    <col min="268" max="269" width="9" bestFit="1" customWidth="1"/>
    <col min="270" max="272" width="10" bestFit="1" customWidth="1"/>
    <col min="273" max="273" width="11" bestFit="1" customWidth="1"/>
    <col min="274" max="274" width="10" bestFit="1" customWidth="1"/>
    <col min="275" max="275" width="11" bestFit="1" customWidth="1"/>
    <col min="276" max="276" width="10" bestFit="1" customWidth="1"/>
    <col min="277" max="277" width="9" bestFit="1" customWidth="1"/>
    <col min="278" max="279" width="11" bestFit="1" customWidth="1"/>
    <col min="280" max="280" width="10" bestFit="1" customWidth="1"/>
    <col min="281" max="281" width="9" bestFit="1" customWidth="1"/>
    <col min="282" max="284" width="10" bestFit="1" customWidth="1"/>
    <col min="285" max="285" width="9" bestFit="1" customWidth="1"/>
    <col min="286" max="288" width="11" bestFit="1" customWidth="1"/>
    <col min="289" max="289" width="9" bestFit="1" customWidth="1"/>
    <col min="290" max="291" width="10" bestFit="1" customWidth="1"/>
    <col min="292" max="292" width="11" bestFit="1" customWidth="1"/>
    <col min="293" max="294" width="10" bestFit="1" customWidth="1"/>
    <col min="295" max="295" width="11" bestFit="1" customWidth="1"/>
    <col min="296" max="296" width="9" bestFit="1" customWidth="1"/>
    <col min="297" max="297" width="10" bestFit="1" customWidth="1"/>
    <col min="298" max="298" width="11" bestFit="1" customWidth="1"/>
    <col min="299" max="301" width="9" bestFit="1" customWidth="1"/>
    <col min="302" max="302" width="10" bestFit="1" customWidth="1"/>
    <col min="303" max="303" width="11" bestFit="1" customWidth="1"/>
    <col min="304" max="307" width="10" bestFit="1" customWidth="1"/>
    <col min="308" max="308" width="11" bestFit="1" customWidth="1"/>
    <col min="309" max="309" width="9" bestFit="1" customWidth="1"/>
    <col min="310" max="310" width="11" bestFit="1" customWidth="1"/>
    <col min="311" max="313" width="10" bestFit="1" customWidth="1"/>
    <col min="314" max="314" width="11" bestFit="1" customWidth="1"/>
    <col min="315" max="315" width="10" bestFit="1" customWidth="1"/>
    <col min="316" max="317" width="11" bestFit="1" customWidth="1"/>
    <col min="318" max="319" width="9" bestFit="1" customWidth="1"/>
    <col min="320" max="322" width="10" bestFit="1" customWidth="1"/>
    <col min="323" max="324" width="11" bestFit="1" customWidth="1"/>
    <col min="325" max="325" width="10" bestFit="1" customWidth="1"/>
    <col min="326" max="326" width="9" bestFit="1" customWidth="1"/>
    <col min="327" max="328" width="11" bestFit="1" customWidth="1"/>
    <col min="329" max="329" width="8" bestFit="1" customWidth="1"/>
    <col min="330" max="331" width="10" bestFit="1" customWidth="1"/>
    <col min="332" max="332" width="9" bestFit="1" customWidth="1"/>
    <col min="333" max="335" width="11" bestFit="1" customWidth="1"/>
    <col min="336" max="336" width="10" bestFit="1" customWidth="1"/>
    <col min="337" max="337" width="9" bestFit="1" customWidth="1"/>
    <col min="338" max="338" width="10" bestFit="1" customWidth="1"/>
    <col min="339" max="339" width="8" bestFit="1" customWidth="1"/>
    <col min="340" max="340" width="10" bestFit="1" customWidth="1"/>
    <col min="341" max="342" width="9" bestFit="1" customWidth="1"/>
    <col min="343" max="344" width="10" bestFit="1" customWidth="1"/>
    <col min="345" max="345" width="11" bestFit="1" customWidth="1"/>
    <col min="346" max="346" width="8" bestFit="1" customWidth="1"/>
    <col min="347" max="347" width="10" bestFit="1" customWidth="1"/>
    <col min="348" max="349" width="11" bestFit="1" customWidth="1"/>
    <col min="350" max="350" width="9" bestFit="1" customWidth="1"/>
    <col min="351" max="353" width="10" bestFit="1" customWidth="1"/>
    <col min="354" max="355" width="11" bestFit="1" customWidth="1"/>
    <col min="356" max="356" width="10" bestFit="1" customWidth="1"/>
    <col min="357" max="358" width="9" bestFit="1" customWidth="1"/>
    <col min="359" max="361" width="10" bestFit="1" customWidth="1"/>
    <col min="362" max="363" width="9" bestFit="1" customWidth="1"/>
    <col min="364" max="364" width="10" bestFit="1" customWidth="1"/>
    <col min="365" max="365" width="11" bestFit="1" customWidth="1"/>
    <col min="366" max="366" width="9" bestFit="1" customWidth="1"/>
    <col min="367" max="371" width="10" bestFit="1" customWidth="1"/>
    <col min="372" max="372" width="9" bestFit="1" customWidth="1"/>
    <col min="373" max="374" width="11" bestFit="1" customWidth="1"/>
    <col min="375" max="375" width="9" bestFit="1" customWidth="1"/>
    <col min="376" max="376" width="10" bestFit="1" customWidth="1"/>
    <col min="377" max="378" width="9" bestFit="1" customWidth="1"/>
    <col min="379" max="380" width="11" bestFit="1" customWidth="1"/>
    <col min="381" max="381" width="10" bestFit="1" customWidth="1"/>
    <col min="382" max="382" width="11" bestFit="1" customWidth="1"/>
    <col min="383" max="383" width="10" bestFit="1" customWidth="1"/>
    <col min="384" max="384" width="11" bestFit="1" customWidth="1"/>
    <col min="385" max="385" width="9" bestFit="1" customWidth="1"/>
    <col min="386" max="388" width="11" bestFit="1" customWidth="1"/>
    <col min="389" max="389" width="9" bestFit="1" customWidth="1"/>
    <col min="390" max="390" width="10" bestFit="1" customWidth="1"/>
    <col min="391" max="391" width="9" bestFit="1" customWidth="1"/>
    <col min="392" max="395" width="10" bestFit="1" customWidth="1"/>
    <col min="396" max="396" width="11" bestFit="1" customWidth="1"/>
    <col min="397" max="398" width="10" bestFit="1" customWidth="1"/>
    <col min="399" max="399" width="11" bestFit="1" customWidth="1"/>
    <col min="400" max="400" width="10" bestFit="1" customWidth="1"/>
    <col min="401" max="401" width="9" bestFit="1" customWidth="1"/>
    <col min="402" max="403" width="10" bestFit="1" customWidth="1"/>
    <col min="404" max="404" width="9" bestFit="1" customWidth="1"/>
    <col min="405" max="406" width="10" bestFit="1" customWidth="1"/>
    <col min="407" max="407" width="9" bestFit="1" customWidth="1"/>
    <col min="408" max="408" width="11" bestFit="1" customWidth="1"/>
    <col min="409" max="410" width="9" bestFit="1" customWidth="1"/>
    <col min="411" max="412" width="10" bestFit="1" customWidth="1"/>
    <col min="413" max="413" width="9" bestFit="1" customWidth="1"/>
    <col min="414" max="415" width="10" bestFit="1" customWidth="1"/>
    <col min="416" max="416" width="11" bestFit="1" customWidth="1"/>
    <col min="417" max="419" width="10" bestFit="1" customWidth="1"/>
    <col min="420" max="420" width="9" bestFit="1" customWidth="1"/>
    <col min="421" max="421" width="10" bestFit="1" customWidth="1"/>
    <col min="422" max="422" width="9" bestFit="1" customWidth="1"/>
    <col min="423" max="424" width="10" bestFit="1" customWidth="1"/>
    <col min="425" max="426" width="9" bestFit="1" customWidth="1"/>
    <col min="427" max="428" width="10" bestFit="1" customWidth="1"/>
    <col min="429" max="429" width="9" bestFit="1" customWidth="1"/>
    <col min="430" max="430" width="11" bestFit="1" customWidth="1"/>
    <col min="431" max="431" width="9" bestFit="1" customWidth="1"/>
    <col min="432" max="432" width="11" bestFit="1" customWidth="1"/>
    <col min="433" max="433" width="10" bestFit="1" customWidth="1"/>
    <col min="434" max="434" width="9" bestFit="1" customWidth="1"/>
    <col min="435" max="436" width="11" bestFit="1" customWidth="1"/>
    <col min="437" max="438" width="10" bestFit="1" customWidth="1"/>
    <col min="439" max="439" width="11" bestFit="1" customWidth="1"/>
    <col min="440" max="441" width="10" bestFit="1" customWidth="1"/>
    <col min="442" max="443" width="9" bestFit="1" customWidth="1"/>
    <col min="444" max="444" width="10" bestFit="1" customWidth="1"/>
    <col min="445" max="445" width="11" bestFit="1" customWidth="1"/>
    <col min="446" max="447" width="9" bestFit="1" customWidth="1"/>
    <col min="448" max="448" width="10" bestFit="1" customWidth="1"/>
    <col min="449" max="449" width="9" bestFit="1" customWidth="1"/>
    <col min="450" max="450" width="10" bestFit="1" customWidth="1"/>
    <col min="451" max="452" width="9" bestFit="1" customWidth="1"/>
    <col min="453" max="453" width="11" bestFit="1" customWidth="1"/>
    <col min="454" max="455" width="10" bestFit="1" customWidth="1"/>
    <col min="456" max="456" width="11" bestFit="1" customWidth="1"/>
    <col min="457" max="457" width="10" bestFit="1" customWidth="1"/>
    <col min="458" max="461" width="11" bestFit="1" customWidth="1"/>
    <col min="462" max="462" width="10" bestFit="1" customWidth="1"/>
    <col min="463" max="463" width="9" bestFit="1" customWidth="1"/>
    <col min="464" max="464" width="10" bestFit="1" customWidth="1"/>
    <col min="465" max="465" width="11" bestFit="1" customWidth="1"/>
    <col min="466" max="466" width="10" bestFit="1" customWidth="1"/>
    <col min="467" max="468" width="9" bestFit="1" customWidth="1"/>
    <col min="469" max="469" width="10" bestFit="1" customWidth="1"/>
    <col min="470" max="470" width="11" bestFit="1" customWidth="1"/>
    <col min="471" max="471" width="10" bestFit="1" customWidth="1"/>
    <col min="472" max="473" width="11" bestFit="1" customWidth="1"/>
    <col min="474" max="474" width="9" bestFit="1" customWidth="1"/>
    <col min="475" max="475" width="10" bestFit="1" customWidth="1"/>
    <col min="476" max="476" width="11" bestFit="1" customWidth="1"/>
    <col min="477" max="477" width="9" bestFit="1" customWidth="1"/>
    <col min="478" max="478" width="10" bestFit="1" customWidth="1"/>
    <col min="479" max="479" width="11" bestFit="1" customWidth="1"/>
    <col min="480" max="481" width="10" bestFit="1" customWidth="1"/>
    <col min="482" max="482" width="11" bestFit="1" customWidth="1"/>
    <col min="483" max="483" width="9" bestFit="1" customWidth="1"/>
    <col min="484" max="487" width="10" bestFit="1" customWidth="1"/>
    <col min="488" max="488" width="9" bestFit="1" customWidth="1"/>
    <col min="489" max="489" width="10" bestFit="1" customWidth="1"/>
    <col min="490" max="490" width="9" bestFit="1" customWidth="1"/>
    <col min="491" max="491" width="10" bestFit="1" customWidth="1"/>
    <col min="492" max="492" width="11" bestFit="1" customWidth="1"/>
    <col min="493" max="493" width="9" bestFit="1" customWidth="1"/>
    <col min="494" max="494" width="10" bestFit="1" customWidth="1"/>
    <col min="495" max="495" width="9" bestFit="1" customWidth="1"/>
    <col min="496" max="496" width="10" bestFit="1" customWidth="1"/>
    <col min="497" max="497" width="9" bestFit="1" customWidth="1"/>
    <col min="498" max="498" width="10" bestFit="1" customWidth="1"/>
    <col min="499" max="500" width="11" bestFit="1" customWidth="1"/>
    <col min="501" max="501" width="10" bestFit="1" customWidth="1"/>
    <col min="502" max="502" width="11" bestFit="1" customWidth="1"/>
    <col min="503" max="504" width="9" bestFit="1" customWidth="1"/>
    <col min="505" max="506" width="10" bestFit="1" customWidth="1"/>
    <col min="507" max="507" width="9" bestFit="1" customWidth="1"/>
    <col min="508" max="509" width="10" bestFit="1" customWidth="1"/>
    <col min="510" max="510" width="11" bestFit="1" customWidth="1"/>
    <col min="511" max="511" width="9" bestFit="1" customWidth="1"/>
    <col min="512" max="512" width="10" bestFit="1" customWidth="1"/>
    <col min="513" max="513" width="9" bestFit="1" customWidth="1"/>
    <col min="514" max="515" width="10" bestFit="1" customWidth="1"/>
    <col min="516" max="516" width="9" bestFit="1" customWidth="1"/>
    <col min="517" max="518" width="10" bestFit="1" customWidth="1"/>
    <col min="519" max="519" width="11" bestFit="1" customWidth="1"/>
    <col min="520" max="520" width="9" bestFit="1" customWidth="1"/>
    <col min="521" max="521" width="11" bestFit="1" customWidth="1"/>
    <col min="522" max="522" width="10" bestFit="1" customWidth="1"/>
    <col min="523" max="524" width="11" bestFit="1" customWidth="1"/>
    <col min="525" max="526" width="10" bestFit="1" customWidth="1"/>
    <col min="527" max="527" width="9" bestFit="1" customWidth="1"/>
    <col min="528" max="529" width="10" bestFit="1" customWidth="1"/>
    <col min="530" max="530" width="12" bestFit="1" customWidth="1"/>
    <col min="531" max="531" width="10" bestFit="1" customWidth="1"/>
    <col min="532" max="533" width="9" bestFit="1" customWidth="1"/>
    <col min="534" max="534" width="10" bestFit="1" customWidth="1"/>
    <col min="535" max="535" width="9" bestFit="1" customWidth="1"/>
    <col min="536" max="536" width="11" bestFit="1" customWidth="1"/>
    <col min="537" max="538" width="9" bestFit="1" customWidth="1"/>
    <col min="539" max="539" width="10" bestFit="1" customWidth="1"/>
    <col min="540" max="540" width="11" bestFit="1" customWidth="1"/>
    <col min="541" max="542" width="9" bestFit="1" customWidth="1"/>
    <col min="543" max="543" width="11" bestFit="1" customWidth="1"/>
    <col min="544" max="544" width="9" bestFit="1" customWidth="1"/>
    <col min="545" max="545" width="11" bestFit="1" customWidth="1"/>
    <col min="546" max="546" width="9" bestFit="1" customWidth="1"/>
    <col min="547" max="548" width="11" bestFit="1" customWidth="1"/>
    <col min="549" max="549" width="10" bestFit="1" customWidth="1"/>
    <col min="550" max="550" width="9" bestFit="1" customWidth="1"/>
    <col min="551" max="551" width="8" bestFit="1" customWidth="1"/>
    <col min="552" max="552" width="9" bestFit="1" customWidth="1"/>
    <col min="553" max="553" width="10" bestFit="1" customWidth="1"/>
    <col min="554" max="554" width="11" bestFit="1" customWidth="1"/>
    <col min="555" max="555" width="10" bestFit="1" customWidth="1"/>
    <col min="556" max="556" width="11" bestFit="1" customWidth="1"/>
    <col min="557" max="557" width="8" bestFit="1" customWidth="1"/>
    <col min="558" max="558" width="9" bestFit="1" customWidth="1"/>
    <col min="559" max="559" width="10" bestFit="1" customWidth="1"/>
    <col min="560" max="560" width="11" bestFit="1" customWidth="1"/>
    <col min="561" max="561" width="10" bestFit="1" customWidth="1"/>
    <col min="562" max="562" width="11" bestFit="1" customWidth="1"/>
    <col min="563" max="563" width="9" bestFit="1" customWidth="1"/>
    <col min="564" max="565" width="10" bestFit="1" customWidth="1"/>
    <col min="566" max="566" width="9" bestFit="1" customWidth="1"/>
    <col min="567" max="567" width="10" bestFit="1" customWidth="1"/>
    <col min="568" max="568" width="11" bestFit="1" customWidth="1"/>
    <col min="569" max="570" width="9" bestFit="1" customWidth="1"/>
    <col min="571" max="573" width="11" bestFit="1" customWidth="1"/>
    <col min="574" max="574" width="10" bestFit="1" customWidth="1"/>
    <col min="575" max="575" width="9" bestFit="1" customWidth="1"/>
    <col min="576" max="576" width="10" bestFit="1" customWidth="1"/>
    <col min="577" max="578" width="9" bestFit="1" customWidth="1"/>
    <col min="579" max="579" width="10" bestFit="1" customWidth="1"/>
    <col min="580" max="580" width="11" bestFit="1" customWidth="1"/>
    <col min="581" max="581" width="8" bestFit="1" customWidth="1"/>
    <col min="582" max="583" width="10" bestFit="1" customWidth="1"/>
    <col min="584" max="584" width="11" bestFit="1" customWidth="1"/>
    <col min="585" max="590" width="10" bestFit="1" customWidth="1"/>
    <col min="591" max="592" width="9" bestFit="1" customWidth="1"/>
    <col min="593" max="594" width="10" bestFit="1" customWidth="1"/>
    <col min="595" max="597" width="11" bestFit="1" customWidth="1"/>
    <col min="598" max="598" width="10" bestFit="1" customWidth="1"/>
    <col min="599" max="599" width="11" bestFit="1" customWidth="1"/>
    <col min="600" max="600" width="10" bestFit="1" customWidth="1"/>
    <col min="601" max="602" width="11" bestFit="1" customWidth="1"/>
    <col min="603" max="603" width="10" bestFit="1" customWidth="1"/>
    <col min="604" max="606" width="9" bestFit="1" customWidth="1"/>
    <col min="607" max="607" width="10" bestFit="1" customWidth="1"/>
    <col min="608" max="611" width="9" bestFit="1" customWidth="1"/>
    <col min="612" max="612" width="10" bestFit="1" customWidth="1"/>
    <col min="613" max="613" width="11" bestFit="1" customWidth="1"/>
    <col min="614" max="614" width="9" bestFit="1" customWidth="1"/>
    <col min="615" max="615" width="10" bestFit="1" customWidth="1"/>
    <col min="616" max="617" width="9" bestFit="1" customWidth="1"/>
    <col min="618" max="622" width="10" bestFit="1" customWidth="1"/>
    <col min="623" max="623" width="11" bestFit="1" customWidth="1"/>
    <col min="624" max="625" width="10" bestFit="1" customWidth="1"/>
    <col min="626" max="626" width="7" bestFit="1" customWidth="1"/>
    <col min="627" max="627" width="10" bestFit="1" customWidth="1"/>
    <col min="628" max="629" width="11" bestFit="1" customWidth="1"/>
    <col min="630" max="630" width="9" bestFit="1" customWidth="1"/>
    <col min="631" max="631" width="11" bestFit="1" customWidth="1"/>
    <col min="632" max="635" width="9" bestFit="1" customWidth="1"/>
    <col min="636" max="636" width="11" bestFit="1" customWidth="1"/>
    <col min="637" max="637" width="9" bestFit="1" customWidth="1"/>
    <col min="638" max="638" width="10" bestFit="1" customWidth="1"/>
    <col min="639" max="639" width="11" bestFit="1" customWidth="1"/>
    <col min="640" max="641" width="10" bestFit="1" customWidth="1"/>
    <col min="642" max="642" width="11" bestFit="1" customWidth="1"/>
    <col min="643" max="643" width="9" bestFit="1" customWidth="1"/>
    <col min="644" max="644" width="10" bestFit="1" customWidth="1"/>
    <col min="645" max="646" width="11" bestFit="1" customWidth="1"/>
    <col min="647" max="647" width="8" bestFit="1" customWidth="1"/>
    <col min="648" max="648" width="10" bestFit="1" customWidth="1"/>
    <col min="649" max="649" width="11" bestFit="1" customWidth="1"/>
    <col min="650" max="651" width="10" bestFit="1" customWidth="1"/>
    <col min="652" max="652" width="11" bestFit="1" customWidth="1"/>
    <col min="653" max="655" width="9" bestFit="1" customWidth="1"/>
    <col min="656" max="656" width="11" bestFit="1" customWidth="1"/>
    <col min="657" max="657" width="8" bestFit="1" customWidth="1"/>
    <col min="658" max="661" width="10" bestFit="1" customWidth="1"/>
    <col min="662" max="662" width="9" bestFit="1" customWidth="1"/>
    <col min="663" max="663" width="10" bestFit="1" customWidth="1"/>
    <col min="664" max="664" width="9" bestFit="1" customWidth="1"/>
    <col min="665" max="666" width="10" bestFit="1" customWidth="1"/>
    <col min="667" max="667" width="11" bestFit="1" customWidth="1"/>
    <col min="668" max="671" width="10" bestFit="1" customWidth="1"/>
    <col min="672" max="673" width="9" bestFit="1" customWidth="1"/>
    <col min="674" max="674" width="8" bestFit="1" customWidth="1"/>
    <col min="675" max="675" width="10" bestFit="1" customWidth="1"/>
    <col min="676" max="676" width="11" bestFit="1" customWidth="1"/>
    <col min="677" max="678" width="10" bestFit="1" customWidth="1"/>
    <col min="679" max="679" width="11" bestFit="1" customWidth="1"/>
    <col min="680" max="680" width="10" bestFit="1" customWidth="1"/>
    <col min="681" max="681" width="11" bestFit="1" customWidth="1"/>
    <col min="682" max="682" width="10" bestFit="1" customWidth="1"/>
    <col min="683" max="683" width="9" bestFit="1" customWidth="1"/>
    <col min="684" max="685" width="10" bestFit="1" customWidth="1"/>
    <col min="686" max="686" width="11" bestFit="1" customWidth="1"/>
    <col min="687" max="687" width="10" bestFit="1" customWidth="1"/>
    <col min="688" max="688" width="8" bestFit="1" customWidth="1"/>
    <col min="689" max="690" width="9" bestFit="1" customWidth="1"/>
    <col min="691" max="691" width="10" bestFit="1" customWidth="1"/>
    <col min="692" max="692" width="11" bestFit="1" customWidth="1"/>
    <col min="693" max="693" width="9" bestFit="1" customWidth="1"/>
    <col min="694" max="694" width="10" bestFit="1" customWidth="1"/>
    <col min="695" max="695" width="8" bestFit="1" customWidth="1"/>
    <col min="696" max="699" width="10" bestFit="1" customWidth="1"/>
    <col min="700" max="700" width="9" bestFit="1" customWidth="1"/>
    <col min="701" max="701" width="10" bestFit="1" customWidth="1"/>
    <col min="702" max="702" width="9" bestFit="1" customWidth="1"/>
    <col min="703" max="703" width="10" bestFit="1" customWidth="1"/>
    <col min="704" max="704" width="11" bestFit="1" customWidth="1"/>
    <col min="705" max="705" width="10" bestFit="1" customWidth="1"/>
    <col min="706" max="706" width="9" bestFit="1" customWidth="1"/>
    <col min="707" max="708" width="10" bestFit="1" customWidth="1"/>
    <col min="709" max="709" width="9" bestFit="1" customWidth="1"/>
    <col min="710" max="710" width="11" bestFit="1" customWidth="1"/>
    <col min="711" max="711" width="10" bestFit="1" customWidth="1"/>
    <col min="712" max="712" width="8" bestFit="1" customWidth="1"/>
    <col min="713" max="713" width="11" bestFit="1" customWidth="1"/>
    <col min="714" max="715" width="10" bestFit="1" customWidth="1"/>
    <col min="716" max="716" width="12" bestFit="1" customWidth="1"/>
    <col min="717" max="717" width="10" bestFit="1" customWidth="1"/>
    <col min="718" max="718" width="9" bestFit="1" customWidth="1"/>
    <col min="719" max="719" width="12" bestFit="1" customWidth="1"/>
    <col min="720" max="720" width="11" bestFit="1" customWidth="1"/>
    <col min="721" max="721" width="12" bestFit="1" customWidth="1"/>
    <col min="722" max="722" width="10" bestFit="1" customWidth="1"/>
    <col min="723" max="725" width="11" bestFit="1" customWidth="1"/>
    <col min="726" max="726" width="10" bestFit="1" customWidth="1"/>
    <col min="727" max="729" width="11" bestFit="1" customWidth="1"/>
    <col min="730" max="730" width="9" bestFit="1" customWidth="1"/>
    <col min="731" max="731" width="10" bestFit="1" customWidth="1"/>
    <col min="732" max="732" width="11" bestFit="1" customWidth="1"/>
    <col min="733" max="733" width="10" bestFit="1" customWidth="1"/>
    <col min="734" max="734" width="12" bestFit="1" customWidth="1"/>
    <col min="735" max="735" width="11" bestFit="1" customWidth="1"/>
    <col min="736" max="738" width="12" bestFit="1" customWidth="1"/>
    <col min="739" max="740" width="10" bestFit="1" customWidth="1"/>
    <col min="741" max="744" width="11" bestFit="1" customWidth="1"/>
    <col min="745" max="746" width="10" bestFit="1" customWidth="1"/>
    <col min="747" max="747" width="11" bestFit="1" customWidth="1"/>
    <col min="748" max="748" width="12" bestFit="1" customWidth="1"/>
    <col min="749" max="749" width="11" bestFit="1" customWidth="1"/>
    <col min="750" max="750" width="10" bestFit="1" customWidth="1"/>
    <col min="751" max="751" width="12" bestFit="1" customWidth="1"/>
    <col min="752" max="752" width="10" bestFit="1" customWidth="1"/>
    <col min="753" max="753" width="11" bestFit="1" customWidth="1"/>
    <col min="754" max="754" width="9" bestFit="1" customWidth="1"/>
    <col min="755" max="755" width="10" bestFit="1" customWidth="1"/>
    <col min="756" max="756" width="12" bestFit="1" customWidth="1"/>
    <col min="757" max="757" width="9" bestFit="1" customWidth="1"/>
    <col min="758" max="759" width="12" bestFit="1" customWidth="1"/>
    <col min="760" max="760" width="11" bestFit="1" customWidth="1"/>
    <col min="761" max="761" width="10" bestFit="1" customWidth="1"/>
    <col min="762" max="765" width="11" bestFit="1" customWidth="1"/>
    <col min="766" max="766" width="10" bestFit="1" customWidth="1"/>
    <col min="767" max="767" width="12" bestFit="1" customWidth="1"/>
    <col min="768" max="768" width="9" bestFit="1" customWidth="1"/>
    <col min="769" max="769" width="11" bestFit="1" customWidth="1"/>
    <col min="770" max="770" width="10" bestFit="1" customWidth="1"/>
    <col min="771" max="771" width="12" bestFit="1" customWidth="1"/>
    <col min="772" max="776" width="11" bestFit="1" customWidth="1"/>
    <col min="777" max="778" width="10" bestFit="1" customWidth="1"/>
    <col min="779" max="782" width="11" bestFit="1" customWidth="1"/>
    <col min="783" max="783" width="9" bestFit="1" customWidth="1"/>
    <col min="784" max="784" width="10" bestFit="1" customWidth="1"/>
    <col min="785" max="785" width="12" bestFit="1" customWidth="1"/>
    <col min="786" max="787" width="11" bestFit="1" customWidth="1"/>
    <col min="788" max="789" width="10" bestFit="1" customWidth="1"/>
    <col min="790" max="790" width="12" bestFit="1" customWidth="1"/>
    <col min="791" max="791" width="11" bestFit="1" customWidth="1"/>
    <col min="792" max="792" width="12" bestFit="1" customWidth="1"/>
    <col min="793" max="793" width="10" bestFit="1" customWidth="1"/>
    <col min="794" max="795" width="12" bestFit="1" customWidth="1"/>
    <col min="796" max="796" width="10" bestFit="1" customWidth="1"/>
    <col min="797" max="798" width="11" bestFit="1" customWidth="1"/>
    <col min="799" max="799" width="10" bestFit="1" customWidth="1"/>
    <col min="800" max="800" width="11" bestFit="1" customWidth="1"/>
    <col min="801" max="801" width="10" bestFit="1" customWidth="1"/>
    <col min="802" max="802" width="11" bestFit="1" customWidth="1"/>
    <col min="803" max="803" width="12" bestFit="1" customWidth="1"/>
    <col min="804" max="804" width="11" bestFit="1" customWidth="1"/>
    <col min="805" max="805" width="10" bestFit="1" customWidth="1"/>
    <col min="806" max="806" width="12" bestFit="1" customWidth="1"/>
    <col min="807" max="807" width="11" bestFit="1" customWidth="1"/>
    <col min="808" max="808" width="9" bestFit="1" customWidth="1"/>
    <col min="809" max="810" width="12" bestFit="1" customWidth="1"/>
    <col min="811" max="811" width="10" bestFit="1" customWidth="1"/>
    <col min="812" max="813" width="12" bestFit="1" customWidth="1"/>
    <col min="814" max="815" width="10" bestFit="1" customWidth="1"/>
    <col min="816" max="816" width="11" bestFit="1" customWidth="1"/>
    <col min="817" max="817" width="12" bestFit="1" customWidth="1"/>
    <col min="818" max="818" width="9" bestFit="1" customWidth="1"/>
    <col min="819" max="819" width="11" bestFit="1" customWidth="1"/>
    <col min="820" max="821" width="12" bestFit="1" customWidth="1"/>
    <col min="822" max="822" width="9" bestFit="1" customWidth="1"/>
    <col min="823" max="823" width="11" bestFit="1" customWidth="1"/>
    <col min="824" max="825" width="12" bestFit="1" customWidth="1"/>
    <col min="826" max="827" width="10" bestFit="1" customWidth="1"/>
    <col min="828" max="831" width="11" bestFit="1" customWidth="1"/>
    <col min="832" max="832" width="9" bestFit="1" customWidth="1"/>
    <col min="833" max="833" width="12" bestFit="1" customWidth="1"/>
    <col min="834" max="834" width="10" bestFit="1" customWidth="1"/>
    <col min="835" max="835" width="12" bestFit="1" customWidth="1"/>
    <col min="836" max="836" width="10" bestFit="1" customWidth="1"/>
    <col min="837" max="837" width="11" bestFit="1" customWidth="1"/>
    <col min="838" max="838" width="12" bestFit="1" customWidth="1"/>
    <col min="839" max="839" width="10" bestFit="1" customWidth="1"/>
    <col min="840" max="840" width="11" bestFit="1" customWidth="1"/>
    <col min="841" max="844" width="12" bestFit="1" customWidth="1"/>
    <col min="845" max="848" width="11" bestFit="1" customWidth="1"/>
    <col min="849" max="851" width="10" bestFit="1" customWidth="1"/>
    <col min="852" max="852" width="11" bestFit="1" customWidth="1"/>
    <col min="853" max="853" width="9" bestFit="1" customWidth="1"/>
    <col min="854" max="854" width="11" bestFit="1" customWidth="1"/>
    <col min="855" max="855" width="12" bestFit="1" customWidth="1"/>
    <col min="856" max="856" width="11" bestFit="1" customWidth="1"/>
    <col min="857" max="857" width="10" bestFit="1" customWidth="1"/>
    <col min="858" max="858" width="11" bestFit="1" customWidth="1"/>
    <col min="859" max="859" width="12" bestFit="1" customWidth="1"/>
    <col min="860" max="860" width="11" bestFit="1" customWidth="1"/>
    <col min="861" max="861" width="10" bestFit="1" customWidth="1"/>
    <col min="862" max="862" width="11" bestFit="1" customWidth="1"/>
    <col min="863" max="863" width="10" bestFit="1" customWidth="1"/>
    <col min="864" max="864" width="11" bestFit="1" customWidth="1"/>
    <col min="865" max="866" width="12" bestFit="1" customWidth="1"/>
    <col min="867" max="870" width="10" bestFit="1" customWidth="1"/>
    <col min="871" max="871" width="11" bestFit="1" customWidth="1"/>
    <col min="872" max="872" width="12" bestFit="1" customWidth="1"/>
    <col min="873" max="873" width="11" bestFit="1" customWidth="1"/>
    <col min="874" max="874" width="12" bestFit="1" customWidth="1"/>
    <col min="875" max="875" width="11" bestFit="1" customWidth="1"/>
    <col min="876" max="876" width="12" bestFit="1" customWidth="1"/>
    <col min="877" max="878" width="11" bestFit="1" customWidth="1"/>
    <col min="879" max="879" width="10" bestFit="1" customWidth="1"/>
    <col min="880" max="880" width="11" bestFit="1" customWidth="1"/>
    <col min="881" max="881" width="12" bestFit="1" customWidth="1"/>
    <col min="882" max="884" width="11" bestFit="1" customWidth="1"/>
    <col min="885" max="885" width="10" bestFit="1" customWidth="1"/>
    <col min="886" max="886" width="11" bestFit="1" customWidth="1"/>
    <col min="887" max="888" width="10" bestFit="1" customWidth="1"/>
    <col min="889" max="890" width="11" bestFit="1" customWidth="1"/>
    <col min="891" max="893" width="12" bestFit="1" customWidth="1"/>
    <col min="894" max="894" width="11" bestFit="1" customWidth="1"/>
    <col min="895" max="895" width="12" bestFit="1" customWidth="1"/>
    <col min="896" max="896" width="11" bestFit="1" customWidth="1"/>
    <col min="897" max="897" width="10" bestFit="1" customWidth="1"/>
    <col min="898" max="900" width="11" bestFit="1" customWidth="1"/>
    <col min="901" max="902" width="10" bestFit="1" customWidth="1"/>
    <col min="903" max="904" width="11" bestFit="1" customWidth="1"/>
    <col min="905" max="906" width="12" bestFit="1" customWidth="1"/>
    <col min="907" max="907" width="10" bestFit="1" customWidth="1"/>
    <col min="908" max="908" width="12" bestFit="1" customWidth="1"/>
    <col min="909" max="909" width="10" bestFit="1" customWidth="1"/>
    <col min="910" max="910" width="11" bestFit="1" customWidth="1"/>
    <col min="911" max="915" width="12" bestFit="1" customWidth="1"/>
    <col min="916" max="916" width="11" bestFit="1" customWidth="1"/>
    <col min="917" max="917" width="12" bestFit="1" customWidth="1"/>
    <col min="918" max="918" width="10" bestFit="1" customWidth="1"/>
    <col min="919" max="919" width="12" bestFit="1" customWidth="1"/>
    <col min="920" max="920" width="11" bestFit="1" customWidth="1"/>
    <col min="921" max="922" width="10" bestFit="1" customWidth="1"/>
    <col min="923" max="925" width="11" bestFit="1" customWidth="1"/>
    <col min="926" max="927" width="10" bestFit="1" customWidth="1"/>
    <col min="928" max="928" width="11" bestFit="1" customWidth="1"/>
    <col min="929" max="929" width="9" bestFit="1" customWidth="1"/>
    <col min="930" max="930" width="11" bestFit="1" customWidth="1"/>
    <col min="931" max="931" width="9" bestFit="1" customWidth="1"/>
    <col min="932" max="932" width="11" bestFit="1" customWidth="1"/>
    <col min="933" max="933" width="12" bestFit="1" customWidth="1"/>
    <col min="934" max="935" width="11" bestFit="1" customWidth="1"/>
    <col min="936" max="937" width="12" bestFit="1" customWidth="1"/>
    <col min="938" max="938" width="11" bestFit="1" customWidth="1"/>
    <col min="939" max="939" width="10" bestFit="1" customWidth="1"/>
    <col min="940" max="940" width="11" bestFit="1" customWidth="1"/>
    <col min="941" max="941" width="10" bestFit="1" customWidth="1"/>
    <col min="942" max="942" width="11" bestFit="1" customWidth="1"/>
    <col min="943" max="944" width="10" bestFit="1" customWidth="1"/>
    <col min="945" max="947" width="11" bestFit="1" customWidth="1"/>
    <col min="948" max="949" width="12" bestFit="1" customWidth="1"/>
    <col min="950" max="951" width="11" bestFit="1" customWidth="1"/>
    <col min="952" max="952" width="10" bestFit="1" customWidth="1"/>
    <col min="953" max="953" width="11" bestFit="1" customWidth="1"/>
    <col min="954" max="954" width="9" bestFit="1" customWidth="1"/>
    <col min="955" max="956" width="12" bestFit="1" customWidth="1"/>
    <col min="957" max="957" width="10" bestFit="1" customWidth="1"/>
    <col min="958" max="961" width="11" bestFit="1" customWidth="1"/>
    <col min="962" max="962" width="10" bestFit="1" customWidth="1"/>
    <col min="963" max="963" width="11" bestFit="1" customWidth="1"/>
    <col min="964" max="966" width="12" bestFit="1" customWidth="1"/>
    <col min="967" max="969" width="11" bestFit="1" customWidth="1"/>
    <col min="970" max="970" width="12" bestFit="1" customWidth="1"/>
    <col min="971" max="971" width="11" bestFit="1" customWidth="1"/>
    <col min="972" max="973" width="12" bestFit="1" customWidth="1"/>
    <col min="974" max="974" width="10" bestFit="1" customWidth="1"/>
    <col min="975" max="975" width="12" bestFit="1" customWidth="1"/>
    <col min="976" max="976" width="11" bestFit="1" customWidth="1"/>
    <col min="977" max="978" width="12" bestFit="1" customWidth="1"/>
    <col min="979" max="980" width="11" bestFit="1" customWidth="1"/>
    <col min="981" max="981" width="10" bestFit="1" customWidth="1"/>
    <col min="982" max="983" width="12" bestFit="1" customWidth="1"/>
    <col min="984" max="984" width="11" bestFit="1" customWidth="1"/>
    <col min="985" max="985" width="10" bestFit="1" customWidth="1"/>
    <col min="986" max="986" width="12" bestFit="1" customWidth="1"/>
    <col min="987" max="987" width="11" bestFit="1" customWidth="1"/>
    <col min="988" max="990" width="12" bestFit="1" customWidth="1"/>
    <col min="991" max="991" width="11" bestFit="1" customWidth="1"/>
    <col min="992" max="992" width="10" bestFit="1" customWidth="1"/>
    <col min="993" max="994" width="12" bestFit="1" customWidth="1"/>
    <col min="995" max="996" width="11" bestFit="1" customWidth="1"/>
    <col min="997" max="997" width="12" bestFit="1" customWidth="1"/>
    <col min="998" max="999" width="10" bestFit="1" customWidth="1"/>
    <col min="1000" max="1000" width="12" bestFit="1" customWidth="1"/>
    <col min="1001" max="1001" width="11" bestFit="1" customWidth="1"/>
    <col min="1002" max="1002" width="12" bestFit="1" customWidth="1"/>
    <col min="1003" max="1003" width="11" bestFit="1" customWidth="1"/>
    <col min="1004" max="1007" width="12" bestFit="1" customWidth="1"/>
    <col min="1008" max="1008" width="10" bestFit="1" customWidth="1"/>
    <col min="1009" max="1009" width="11" bestFit="1" customWidth="1"/>
    <col min="1010" max="1010" width="9" bestFit="1" customWidth="1"/>
    <col min="1011" max="1011" width="11" bestFit="1" customWidth="1"/>
    <col min="1012" max="1012" width="12" bestFit="1" customWidth="1"/>
    <col min="1013" max="1013" width="11" bestFit="1" customWidth="1"/>
    <col min="1014" max="1014" width="10" bestFit="1" customWidth="1"/>
    <col min="1015" max="1017" width="11" bestFit="1" customWidth="1"/>
    <col min="1018" max="1018" width="10" bestFit="1" customWidth="1"/>
    <col min="1019" max="1020" width="12" bestFit="1" customWidth="1"/>
    <col min="1021" max="1022" width="11" bestFit="1" customWidth="1"/>
    <col min="1023" max="1025" width="12" bestFit="1" customWidth="1"/>
    <col min="1026" max="1026" width="10" bestFit="1" customWidth="1"/>
    <col min="1027" max="1027" width="11" bestFit="1" customWidth="1"/>
    <col min="1028" max="1028" width="10" bestFit="1" customWidth="1"/>
    <col min="1029" max="1029" width="12" bestFit="1" customWidth="1"/>
    <col min="1030" max="1031" width="11" bestFit="1" customWidth="1"/>
    <col min="1032" max="1033" width="10" bestFit="1" customWidth="1"/>
    <col min="1034" max="1034" width="11" bestFit="1" customWidth="1"/>
    <col min="1035" max="1035" width="10" bestFit="1" customWidth="1"/>
    <col min="1036" max="1036" width="11" bestFit="1" customWidth="1"/>
    <col min="1037" max="1037" width="12" bestFit="1" customWidth="1"/>
    <col min="1038" max="1039" width="11" bestFit="1" customWidth="1"/>
    <col min="1040" max="1044" width="12" bestFit="1" customWidth="1"/>
    <col min="1045" max="1045" width="10" bestFit="1" customWidth="1"/>
    <col min="1046" max="1046" width="9" bestFit="1" customWidth="1"/>
    <col min="1047" max="1047" width="10" bestFit="1" customWidth="1"/>
    <col min="1048" max="1048" width="11" bestFit="1" customWidth="1"/>
    <col min="1049" max="1049" width="12" bestFit="1" customWidth="1"/>
    <col min="1050" max="1050" width="10" bestFit="1" customWidth="1"/>
    <col min="1051" max="1051" width="12" bestFit="1" customWidth="1"/>
    <col min="1052" max="1055" width="11" bestFit="1" customWidth="1"/>
    <col min="1056" max="1056" width="12" bestFit="1" customWidth="1"/>
    <col min="1057" max="1058" width="11" bestFit="1" customWidth="1"/>
    <col min="1059" max="1059" width="10" bestFit="1" customWidth="1"/>
    <col min="1060" max="1061" width="12" bestFit="1" customWidth="1"/>
    <col min="1062" max="1062" width="11" bestFit="1" customWidth="1"/>
    <col min="1063" max="1064" width="12" bestFit="1" customWidth="1"/>
    <col min="1065" max="1065" width="10" bestFit="1" customWidth="1"/>
    <col min="1066" max="1066" width="11" bestFit="1" customWidth="1"/>
    <col min="1067" max="1067" width="12" bestFit="1" customWidth="1"/>
    <col min="1068" max="1068" width="11" bestFit="1" customWidth="1"/>
    <col min="1069" max="1077" width="12" bestFit="1" customWidth="1"/>
    <col min="1078" max="1078" width="11" bestFit="1" customWidth="1"/>
    <col min="1079" max="1081" width="12" bestFit="1" customWidth="1"/>
    <col min="1082" max="1082" width="11" bestFit="1" customWidth="1"/>
    <col min="1083" max="1083" width="9" bestFit="1" customWidth="1"/>
    <col min="1084" max="1084" width="12" bestFit="1" customWidth="1"/>
    <col min="1085" max="1085" width="10" bestFit="1" customWidth="1"/>
    <col min="1086" max="1086" width="11" bestFit="1" customWidth="1"/>
    <col min="1087" max="1088" width="12" bestFit="1" customWidth="1"/>
    <col min="1089" max="1089" width="11" bestFit="1" customWidth="1"/>
    <col min="1090" max="1090" width="10" bestFit="1" customWidth="1"/>
    <col min="1091" max="1091" width="11" bestFit="1" customWidth="1"/>
    <col min="1092" max="1092" width="12" bestFit="1" customWidth="1"/>
    <col min="1093" max="1093" width="11" bestFit="1" customWidth="1"/>
    <col min="1094" max="1094" width="12" bestFit="1" customWidth="1"/>
    <col min="1095" max="1095" width="11" bestFit="1" customWidth="1"/>
    <col min="1096" max="1096" width="12" bestFit="1" customWidth="1"/>
    <col min="1097" max="1097" width="11" bestFit="1" customWidth="1"/>
    <col min="1098" max="1098" width="9" bestFit="1" customWidth="1"/>
    <col min="1099" max="1099" width="11" bestFit="1" customWidth="1"/>
    <col min="1100" max="1100" width="12" bestFit="1" customWidth="1"/>
    <col min="1101" max="1101" width="10" bestFit="1" customWidth="1"/>
    <col min="1102" max="1102" width="12" bestFit="1" customWidth="1"/>
    <col min="1103" max="1104" width="11" bestFit="1" customWidth="1"/>
    <col min="1105" max="1105" width="12" bestFit="1" customWidth="1"/>
    <col min="1106" max="1106" width="11" bestFit="1" customWidth="1"/>
    <col min="1107" max="1107" width="12" bestFit="1" customWidth="1"/>
    <col min="1108" max="1108" width="8" bestFit="1" customWidth="1"/>
    <col min="1109" max="1110" width="12" bestFit="1" customWidth="1"/>
    <col min="1111" max="1111" width="11" bestFit="1" customWidth="1"/>
    <col min="1112" max="1113" width="12" bestFit="1" customWidth="1"/>
    <col min="1114" max="1115" width="11" bestFit="1" customWidth="1"/>
    <col min="1116" max="1116" width="10" bestFit="1" customWidth="1"/>
    <col min="1117" max="1118" width="12" bestFit="1" customWidth="1"/>
    <col min="1119" max="1119" width="10" bestFit="1" customWidth="1"/>
    <col min="1120" max="1121" width="11" bestFit="1" customWidth="1"/>
    <col min="1122" max="1124" width="12" bestFit="1" customWidth="1"/>
    <col min="1125" max="1125" width="11" bestFit="1" customWidth="1"/>
    <col min="1126" max="1126" width="12" bestFit="1" customWidth="1"/>
    <col min="1127" max="1127" width="11" bestFit="1" customWidth="1"/>
    <col min="1128" max="1129" width="12" bestFit="1" customWidth="1"/>
    <col min="1130" max="1130" width="10" bestFit="1" customWidth="1"/>
    <col min="1131" max="1132" width="12" bestFit="1" customWidth="1"/>
    <col min="1133" max="1133" width="10" bestFit="1" customWidth="1"/>
    <col min="1134" max="1134" width="12" bestFit="1" customWidth="1"/>
    <col min="1135" max="1136" width="11" bestFit="1" customWidth="1"/>
    <col min="1137" max="1139" width="12" bestFit="1" customWidth="1"/>
    <col min="1140" max="1140" width="10" bestFit="1" customWidth="1"/>
    <col min="1141" max="1141" width="12" bestFit="1" customWidth="1"/>
    <col min="1142" max="1142" width="10" bestFit="1" customWidth="1"/>
    <col min="1143" max="1149" width="12" bestFit="1" customWidth="1"/>
    <col min="1150" max="1150" width="11" bestFit="1" customWidth="1"/>
    <col min="1151" max="1153" width="12" bestFit="1" customWidth="1"/>
    <col min="1154" max="1154" width="11" bestFit="1" customWidth="1"/>
    <col min="1155" max="1155" width="12" bestFit="1" customWidth="1"/>
    <col min="1156" max="1156" width="11" bestFit="1" customWidth="1"/>
    <col min="1157" max="1161" width="12" bestFit="1" customWidth="1"/>
    <col min="1162" max="1162" width="11" bestFit="1" customWidth="1"/>
    <col min="1163" max="1163" width="12" bestFit="1" customWidth="1"/>
    <col min="1164" max="1164" width="11" bestFit="1" customWidth="1"/>
    <col min="1165" max="1170" width="12" bestFit="1" customWidth="1"/>
    <col min="1171" max="1171" width="11" bestFit="1" customWidth="1"/>
    <col min="1172" max="1172" width="12" bestFit="1" customWidth="1"/>
    <col min="1173" max="1174" width="11" bestFit="1" customWidth="1"/>
    <col min="1175" max="1176" width="12" bestFit="1" customWidth="1"/>
    <col min="1177" max="1177" width="11" bestFit="1" customWidth="1"/>
    <col min="1178" max="1179" width="12" bestFit="1" customWidth="1"/>
    <col min="1180" max="1180" width="11" bestFit="1" customWidth="1"/>
    <col min="1181" max="1182" width="12" bestFit="1" customWidth="1"/>
    <col min="1183" max="1183" width="11" bestFit="1" customWidth="1"/>
    <col min="1184" max="1185" width="12" bestFit="1" customWidth="1"/>
    <col min="1186" max="1187" width="11" bestFit="1" customWidth="1"/>
    <col min="1188" max="1188" width="12" bestFit="1" customWidth="1"/>
    <col min="1189" max="1189" width="11" bestFit="1" customWidth="1"/>
    <col min="1190" max="1191" width="12" bestFit="1" customWidth="1"/>
    <col min="1192" max="1193" width="11" bestFit="1" customWidth="1"/>
    <col min="1194" max="1196" width="10" bestFit="1" customWidth="1"/>
    <col min="1197" max="1197" width="12" bestFit="1" customWidth="1"/>
    <col min="1198" max="1199" width="11" bestFit="1" customWidth="1"/>
    <col min="1200" max="1200" width="10" bestFit="1" customWidth="1"/>
    <col min="1201" max="1201" width="12" bestFit="1" customWidth="1"/>
    <col min="1202" max="1202" width="11" bestFit="1" customWidth="1"/>
    <col min="1203" max="1203" width="10" bestFit="1" customWidth="1"/>
    <col min="1204" max="1204" width="11" bestFit="1" customWidth="1"/>
    <col min="1205" max="1206" width="10" bestFit="1" customWidth="1"/>
    <col min="1207" max="1209" width="12" bestFit="1" customWidth="1"/>
    <col min="1210" max="1210" width="9" bestFit="1" customWidth="1"/>
    <col min="1211" max="1211" width="10" bestFit="1" customWidth="1"/>
    <col min="1212" max="1213" width="11" bestFit="1" customWidth="1"/>
    <col min="1214" max="1214" width="10" bestFit="1" customWidth="1"/>
    <col min="1215" max="1217" width="11" bestFit="1" customWidth="1"/>
    <col min="1218" max="1218" width="10" bestFit="1" customWidth="1"/>
    <col min="1219" max="1219" width="12" bestFit="1" customWidth="1"/>
    <col min="1220" max="1220" width="11" bestFit="1" customWidth="1"/>
    <col min="1221" max="1221" width="10" bestFit="1" customWidth="1"/>
    <col min="1222" max="1222" width="12" bestFit="1" customWidth="1"/>
    <col min="1223" max="1223" width="10" bestFit="1" customWidth="1"/>
    <col min="1224" max="1225" width="12" bestFit="1" customWidth="1"/>
    <col min="1226" max="1226" width="11" bestFit="1" customWidth="1"/>
    <col min="1227" max="1227" width="10" bestFit="1" customWidth="1"/>
    <col min="1228" max="1230" width="11" bestFit="1" customWidth="1"/>
    <col min="1231" max="1231" width="12" bestFit="1" customWidth="1"/>
    <col min="1232" max="1237" width="11" bestFit="1" customWidth="1"/>
    <col min="1238" max="1238" width="12" bestFit="1" customWidth="1"/>
    <col min="1239" max="1239" width="11" bestFit="1" customWidth="1"/>
    <col min="1240" max="1241" width="10" bestFit="1" customWidth="1"/>
    <col min="1242" max="1242" width="11" bestFit="1" customWidth="1"/>
    <col min="1243" max="1243" width="10" bestFit="1" customWidth="1"/>
    <col min="1244" max="1244" width="6" bestFit="1" customWidth="1"/>
    <col min="1245" max="1246" width="11" bestFit="1" customWidth="1"/>
    <col min="1247" max="1248" width="10" bestFit="1" customWidth="1"/>
    <col min="1249" max="1249" width="12" bestFit="1" customWidth="1"/>
    <col min="1250" max="1250" width="10" bestFit="1" customWidth="1"/>
    <col min="1251" max="1254" width="11" bestFit="1" customWidth="1"/>
    <col min="1255" max="1255" width="12" bestFit="1" customWidth="1"/>
    <col min="1256" max="1256" width="10" bestFit="1" customWidth="1"/>
    <col min="1257" max="1257" width="11" bestFit="1" customWidth="1"/>
    <col min="1258" max="1258" width="10" bestFit="1" customWidth="1"/>
    <col min="1259" max="1259" width="11" bestFit="1" customWidth="1"/>
    <col min="1260" max="1261" width="12" bestFit="1" customWidth="1"/>
    <col min="1262" max="1262" width="9" bestFit="1" customWidth="1"/>
    <col min="1263" max="1263" width="10" bestFit="1" customWidth="1"/>
    <col min="1264" max="1265" width="11" bestFit="1" customWidth="1"/>
    <col min="1266" max="1266" width="12" bestFit="1" customWidth="1"/>
    <col min="1267" max="1271" width="11" bestFit="1" customWidth="1"/>
    <col min="1272" max="1272" width="12" bestFit="1" customWidth="1"/>
    <col min="1273" max="1273" width="10" bestFit="1" customWidth="1"/>
    <col min="1274" max="1274" width="11" bestFit="1" customWidth="1"/>
    <col min="1275" max="1275" width="10" bestFit="1" customWidth="1"/>
    <col min="1276" max="1276" width="11" bestFit="1" customWidth="1"/>
    <col min="1277" max="1277" width="9" bestFit="1" customWidth="1"/>
    <col min="1278" max="1281" width="11" bestFit="1" customWidth="1"/>
    <col min="1282" max="1282" width="12" bestFit="1" customWidth="1"/>
    <col min="1283" max="1284" width="11" bestFit="1" customWidth="1"/>
    <col min="1285" max="1285" width="10" bestFit="1" customWidth="1"/>
    <col min="1286" max="1287" width="11" bestFit="1" customWidth="1"/>
    <col min="1288" max="1288" width="12" bestFit="1" customWidth="1"/>
    <col min="1289" max="1289" width="11" bestFit="1" customWidth="1"/>
    <col min="1290" max="1290" width="12" bestFit="1" customWidth="1"/>
    <col min="1291" max="1297" width="11" bestFit="1" customWidth="1"/>
    <col min="1298" max="1298" width="10" bestFit="1" customWidth="1"/>
    <col min="1299" max="1299" width="11" bestFit="1" customWidth="1"/>
    <col min="1300" max="1300" width="12" bestFit="1" customWidth="1"/>
    <col min="1301" max="1302" width="11" bestFit="1" customWidth="1"/>
    <col min="1303" max="1304" width="12" bestFit="1" customWidth="1"/>
    <col min="1305" max="1306" width="10" bestFit="1" customWidth="1"/>
    <col min="1307" max="1312" width="11" bestFit="1" customWidth="1"/>
    <col min="1313" max="1313" width="12" bestFit="1" customWidth="1"/>
    <col min="1314" max="1315" width="11" bestFit="1" customWidth="1"/>
    <col min="1316" max="1318" width="10" bestFit="1" customWidth="1"/>
    <col min="1319" max="1319" width="9" bestFit="1" customWidth="1"/>
    <col min="1320" max="1320" width="10" bestFit="1" customWidth="1"/>
    <col min="1321" max="1322" width="12" bestFit="1" customWidth="1"/>
    <col min="1323" max="1323" width="9" bestFit="1" customWidth="1"/>
    <col min="1324" max="1324" width="10" bestFit="1" customWidth="1"/>
    <col min="1325" max="1326" width="12" bestFit="1" customWidth="1"/>
    <col min="1327" max="1328" width="11" bestFit="1" customWidth="1"/>
    <col min="1329" max="1329" width="9" bestFit="1" customWidth="1"/>
    <col min="1330" max="1330" width="12" bestFit="1" customWidth="1"/>
    <col min="1331" max="1332" width="11" bestFit="1" customWidth="1"/>
    <col min="1333" max="1340" width="12" bestFit="1" customWidth="1"/>
  </cols>
  <sheetData>
    <row r="3" spans="2:5" ht="18.75">
      <c r="B3" s="14" t="s">
        <v>78</v>
      </c>
      <c r="C3" s="11" t="s">
        <v>69</v>
      </c>
      <c r="D3" s="11" t="s">
        <v>68</v>
      </c>
    </row>
    <row r="4" spans="2:5">
      <c r="C4" s="11" t="s">
        <v>55</v>
      </c>
      <c r="D4" t="s">
        <v>10</v>
      </c>
      <c r="E4" t="s">
        <v>7</v>
      </c>
    </row>
    <row r="5" spans="2:5">
      <c r="C5" s="8" t="s">
        <v>6</v>
      </c>
      <c r="D5" s="12">
        <v>547</v>
      </c>
      <c r="E5" s="12">
        <v>115</v>
      </c>
    </row>
    <row r="6" spans="2:5">
      <c r="C6" s="8" t="s">
        <v>9</v>
      </c>
      <c r="D6" s="12">
        <v>517</v>
      </c>
      <c r="E6" s="12">
        <v>159</v>
      </c>
    </row>
    <row r="7" spans="2:5" ht="30">
      <c r="D7" s="15" t="s">
        <v>79</v>
      </c>
      <c r="E7" s="3">
        <f>GETPIVOTDATA("smoker",$C$3,"sex","male","smoker","yes")/GETPIVOTDATA("smoker",$C$3,"sex","female","smoker","yes")</f>
        <v>1.3826086956521739</v>
      </c>
    </row>
    <row r="9" spans="2:5">
      <c r="C9" s="19"/>
    </row>
    <row r="10" spans="2:5">
      <c r="C10" s="19"/>
    </row>
    <row r="17" spans="2:4" ht="18.75">
      <c r="B17" s="14" t="s">
        <v>80</v>
      </c>
      <c r="C17" s="11" t="s">
        <v>58</v>
      </c>
      <c r="D17" t="s">
        <v>70</v>
      </c>
    </row>
    <row r="18" spans="2:4">
      <c r="C18" s="18" t="s">
        <v>118</v>
      </c>
      <c r="D18" s="17">
        <v>9011.3403173345287</v>
      </c>
    </row>
    <row r="19" spans="2:4">
      <c r="C19" s="18" t="s">
        <v>119</v>
      </c>
      <c r="D19" s="17">
        <v>10352.392525793359</v>
      </c>
    </row>
    <row r="20" spans="2:4">
      <c r="C20" s="18" t="s">
        <v>120</v>
      </c>
      <c r="D20" s="17">
        <v>13134.168692692307</v>
      </c>
    </row>
    <row r="21" spans="2:4">
      <c r="C21" s="18" t="s">
        <v>121</v>
      </c>
      <c r="D21" s="17">
        <v>15853.927878188151</v>
      </c>
    </row>
    <row r="22" spans="2:4">
      <c r="C22" s="18" t="s">
        <v>122</v>
      </c>
      <c r="D22" s="17">
        <v>18513.276226900805</v>
      </c>
    </row>
    <row r="23" spans="2:4">
      <c r="C23" s="18" t="s">
        <v>67</v>
      </c>
      <c r="D23" s="17">
        <v>13270.422265141251</v>
      </c>
    </row>
    <row r="32" spans="2:4" ht="18.75">
      <c r="B32" s="14" t="s">
        <v>83</v>
      </c>
      <c r="C32" s="11" t="s">
        <v>81</v>
      </c>
      <c r="D32" t="s">
        <v>70</v>
      </c>
    </row>
    <row r="33" spans="2:4">
      <c r="C33" s="8" t="s">
        <v>114</v>
      </c>
      <c r="D33" s="12">
        <v>10282.224474367351</v>
      </c>
    </row>
    <row r="34" spans="2:4">
      <c r="C34" s="8" t="s">
        <v>115</v>
      </c>
      <c r="D34" s="12">
        <v>12714.635432688532</v>
      </c>
    </row>
    <row r="35" spans="2:4">
      <c r="C35" s="8" t="s">
        <v>116</v>
      </c>
      <c r="D35" s="12">
        <v>16913.681514628366</v>
      </c>
    </row>
    <row r="36" spans="2:4">
      <c r="C36" s="8" t="s">
        <v>117</v>
      </c>
      <c r="D36" s="12">
        <v>17547.926750499999</v>
      </c>
    </row>
    <row r="47" spans="2:4" ht="18.75">
      <c r="B47" s="14" t="s">
        <v>84</v>
      </c>
      <c r="C47" s="11" t="s">
        <v>82</v>
      </c>
      <c r="D47" t="s">
        <v>70</v>
      </c>
    </row>
    <row r="48" spans="2:4">
      <c r="C48" s="8" t="s">
        <v>7</v>
      </c>
      <c r="D48" s="12">
        <v>32050.231831532848</v>
      </c>
    </row>
    <row r="49" spans="3:4">
      <c r="C49" s="8" t="s">
        <v>10</v>
      </c>
      <c r="D49" s="12">
        <v>8434.2682978561988</v>
      </c>
    </row>
  </sheetData>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B344E-D74A-484E-ACAD-14A4366C6204}">
  <dimension ref="A2:D26"/>
  <sheetViews>
    <sheetView zoomScale="90" zoomScaleNormal="90" workbookViewId="0">
      <selection activeCell="D17" sqref="D17"/>
    </sheetView>
  </sheetViews>
  <sheetFormatPr defaultRowHeight="15"/>
  <cols>
    <col min="1" max="1" width="4" bestFit="1" customWidth="1"/>
    <col min="2" max="2" width="13.28515625" bestFit="1" customWidth="1"/>
    <col min="3" max="3" width="9.5703125" bestFit="1" customWidth="1"/>
    <col min="4" max="4" width="15" customWidth="1"/>
    <col min="5" max="5" width="13.28515625" bestFit="1" customWidth="1"/>
  </cols>
  <sheetData>
    <row r="2" spans="1:4" ht="21">
      <c r="A2" s="13" t="s">
        <v>72</v>
      </c>
    </row>
    <row r="4" spans="1:4">
      <c r="B4" s="11" t="s">
        <v>71</v>
      </c>
      <c r="C4" s="11" t="s">
        <v>57</v>
      </c>
    </row>
    <row r="5" spans="1:4">
      <c r="B5" s="11" t="s">
        <v>66</v>
      </c>
      <c r="C5" t="s">
        <v>7</v>
      </c>
      <c r="D5" t="s">
        <v>10</v>
      </c>
    </row>
    <row r="6" spans="1:4">
      <c r="B6" s="8" t="s">
        <v>13</v>
      </c>
      <c r="C6" s="12">
        <v>67</v>
      </c>
      <c r="D6" s="12">
        <v>257</v>
      </c>
    </row>
    <row r="7" spans="1:4">
      <c r="B7" s="8" t="s">
        <v>12</v>
      </c>
      <c r="C7" s="12">
        <v>58</v>
      </c>
      <c r="D7" s="12">
        <v>267</v>
      </c>
    </row>
    <row r="8" spans="1:4">
      <c r="B8" s="8" t="s">
        <v>11</v>
      </c>
      <c r="C8" s="12">
        <v>91</v>
      </c>
      <c r="D8" s="12">
        <v>273</v>
      </c>
    </row>
    <row r="9" spans="1:4">
      <c r="B9" s="8" t="s">
        <v>8</v>
      </c>
      <c r="C9" s="12">
        <v>58</v>
      </c>
      <c r="D9" s="12">
        <v>267</v>
      </c>
    </row>
    <row r="20" spans="1:4" ht="21">
      <c r="A20" s="13" t="s">
        <v>73</v>
      </c>
    </row>
    <row r="21" spans="1:4">
      <c r="B21" s="11" t="s">
        <v>70</v>
      </c>
      <c r="C21" s="11" t="s">
        <v>68</v>
      </c>
    </row>
    <row r="22" spans="1:4">
      <c r="B22" s="11" t="s">
        <v>66</v>
      </c>
      <c r="C22" t="s">
        <v>10</v>
      </c>
      <c r="D22" t="s">
        <v>7</v>
      </c>
    </row>
    <row r="23" spans="1:4">
      <c r="B23" s="8" t="s">
        <v>13</v>
      </c>
      <c r="C23" s="16">
        <v>9165.5316717081714</v>
      </c>
      <c r="D23" s="16">
        <v>29673.536472835818</v>
      </c>
    </row>
    <row r="24" spans="1:4">
      <c r="B24" s="8" t="s">
        <v>12</v>
      </c>
      <c r="C24" s="16">
        <v>8556.4637152059931</v>
      </c>
      <c r="D24" s="16">
        <v>30192.003182413791</v>
      </c>
    </row>
    <row r="25" spans="1:4">
      <c r="B25" s="8" t="s">
        <v>11</v>
      </c>
      <c r="C25" s="16">
        <v>8032.2163089377273</v>
      </c>
      <c r="D25" s="16">
        <v>34844.996823626367</v>
      </c>
    </row>
    <row r="26" spans="1:4">
      <c r="B26" s="8" t="s">
        <v>8</v>
      </c>
      <c r="C26" s="16">
        <v>8019.2845130711621</v>
      </c>
      <c r="D26" s="16">
        <v>32269.063493620699</v>
      </c>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9F7AD-FE2E-488C-A750-E576F7AF7BAE}">
  <dimension ref="A2:H20"/>
  <sheetViews>
    <sheetView topLeftCell="A7" workbookViewId="0">
      <selection activeCell="B17" sqref="B17:D20"/>
    </sheetView>
  </sheetViews>
  <sheetFormatPr defaultColWidth="21.140625" defaultRowHeight="15"/>
  <cols>
    <col min="1" max="1" width="8.85546875" customWidth="1"/>
    <col min="2" max="2" width="22.28515625" customWidth="1"/>
    <col min="3" max="3" width="18.28515625" customWidth="1"/>
    <col min="4" max="4" width="12" bestFit="1" customWidth="1"/>
    <col min="5" max="8" width="9.5703125" bestFit="1" customWidth="1"/>
  </cols>
  <sheetData>
    <row r="2" spans="1:8" ht="18.75">
      <c r="A2" s="14" t="s">
        <v>85</v>
      </c>
    </row>
    <row r="3" spans="1:8">
      <c r="B3" t="s">
        <v>86</v>
      </c>
      <c r="F3">
        <f>CORREL(insurance!G2:G1339,insurance!D2:D1339)</f>
        <v>6.7998226847905102E-2</v>
      </c>
    </row>
    <row r="8" spans="1:8" ht="18.75">
      <c r="A8" s="14" t="s">
        <v>87</v>
      </c>
    </row>
    <row r="9" spans="1:8">
      <c r="B9" s="20" t="s">
        <v>70</v>
      </c>
      <c r="C9" s="20" t="s">
        <v>88</v>
      </c>
      <c r="D9" s="21"/>
      <c r="E9" s="21"/>
      <c r="F9" s="21"/>
      <c r="G9" s="21"/>
      <c r="H9" s="21"/>
    </row>
    <row r="10" spans="1:8">
      <c r="B10" s="20" t="s">
        <v>57</v>
      </c>
      <c r="C10" s="21">
        <v>0</v>
      </c>
      <c r="D10" s="21">
        <v>1</v>
      </c>
      <c r="E10" s="21">
        <v>2</v>
      </c>
      <c r="F10" s="21">
        <v>3</v>
      </c>
      <c r="G10" s="21">
        <v>4</v>
      </c>
      <c r="H10" s="21">
        <v>5</v>
      </c>
    </row>
    <row r="11" spans="1:8">
      <c r="B11" s="21" t="s">
        <v>13</v>
      </c>
      <c r="C11" s="17">
        <v>11626.462657612243</v>
      </c>
      <c r="D11" s="17">
        <v>16310.206402597405</v>
      </c>
      <c r="E11" s="17">
        <v>13615.152721568627</v>
      </c>
      <c r="F11" s="17">
        <v>14409.913296153847</v>
      </c>
      <c r="G11" s="17">
        <v>14485.19312</v>
      </c>
      <c r="H11" s="17">
        <v>6978.9734833333323</v>
      </c>
    </row>
    <row r="12" spans="1:8">
      <c r="B12" s="21" t="s">
        <v>12</v>
      </c>
      <c r="C12" s="17">
        <v>11324.370918787883</v>
      </c>
      <c r="D12" s="17">
        <v>10230.256309324324</v>
      </c>
      <c r="E12" s="17">
        <v>13464.31468712121</v>
      </c>
      <c r="F12" s="17">
        <v>17786.160672173912</v>
      </c>
      <c r="G12" s="17">
        <v>11347.018725</v>
      </c>
      <c r="H12" s="17">
        <v>8965.7957499999993</v>
      </c>
    </row>
    <row r="13" spans="1:8">
      <c r="B13" s="21" t="s">
        <v>11</v>
      </c>
      <c r="C13" s="17">
        <v>14309.868377707005</v>
      </c>
      <c r="D13" s="17">
        <v>13687.041970631582</v>
      </c>
      <c r="E13" s="17">
        <v>15728.470623181818</v>
      </c>
      <c r="F13" s="17">
        <v>18449.846015428575</v>
      </c>
      <c r="G13" s="17">
        <v>14451.023972000001</v>
      </c>
      <c r="H13" s="17">
        <v>10115.441541666665</v>
      </c>
    </row>
    <row r="14" spans="1:8">
      <c r="B14" s="21" t="s">
        <v>8</v>
      </c>
      <c r="C14" s="17">
        <v>11938.504986159427</v>
      </c>
      <c r="D14" s="17">
        <v>10406.48495320513</v>
      </c>
      <c r="E14" s="17">
        <v>17483.485559122801</v>
      </c>
      <c r="F14" s="17">
        <v>10402.44225891892</v>
      </c>
      <c r="G14" s="17">
        <v>14933.260532857141</v>
      </c>
      <c r="H14" s="17">
        <v>8444.158625</v>
      </c>
    </row>
    <row r="16" spans="1:8" ht="18.75">
      <c r="A16" s="14" t="s">
        <v>89</v>
      </c>
    </row>
    <row r="17" spans="2:4">
      <c r="B17" s="11" t="s">
        <v>112</v>
      </c>
      <c r="C17" s="11" t="s">
        <v>55</v>
      </c>
    </row>
    <row r="18" spans="2:4">
      <c r="B18" s="11" t="s">
        <v>66</v>
      </c>
      <c r="C18" t="s">
        <v>6</v>
      </c>
      <c r="D18" t="s">
        <v>9</v>
      </c>
    </row>
    <row r="19" spans="2:4">
      <c r="B19" s="8" t="s">
        <v>10</v>
      </c>
      <c r="C19" s="12">
        <v>30.539524680073132</v>
      </c>
      <c r="D19" s="12">
        <v>30.770580270793019</v>
      </c>
    </row>
    <row r="20" spans="2:4">
      <c r="B20" s="8" t="s">
        <v>7</v>
      </c>
      <c r="C20" s="12">
        <v>29.608260869565225</v>
      </c>
      <c r="D20" s="12">
        <v>31.504182389937107</v>
      </c>
    </row>
  </sheetData>
  <pageMargins left="0.7" right="0.7" top="0.75" bottom="0.75" header="0.3" footer="0.3"/>
  <pageSetup orientation="portrait"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676E4-0305-4E85-AD77-4DEA7AB5DFF0}">
  <dimension ref="A2:A12"/>
  <sheetViews>
    <sheetView workbookViewId="0">
      <selection activeCell="N11" sqref="N11"/>
    </sheetView>
  </sheetViews>
  <sheetFormatPr defaultRowHeight="15"/>
  <sheetData>
    <row r="2" spans="1:1" ht="18.75">
      <c r="A2" s="14" t="s">
        <v>78</v>
      </c>
    </row>
    <row r="12" spans="1:1" ht="18.75">
      <c r="A12" s="14" t="s">
        <v>113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7C9DE-A88A-41D9-9B4C-43CDC1202786}">
  <dimension ref="A1:L1339"/>
  <sheetViews>
    <sheetView workbookViewId="0">
      <selection activeCell="O12" sqref="O12"/>
    </sheetView>
  </sheetViews>
  <sheetFormatPr defaultRowHeight="15"/>
  <cols>
    <col min="1" max="1" width="8.7109375" style="3" bestFit="1" customWidth="1"/>
    <col min="2" max="2" width="8.5703125" style="3" bestFit="1" customWidth="1"/>
    <col min="3" max="3" width="9" style="3" bestFit="1" customWidth="1"/>
    <col min="4" max="4" width="12.85546875" style="3" bestFit="1" customWidth="1"/>
    <col min="5" max="5" width="12.140625" style="3" bestFit="1" customWidth="1"/>
    <col min="6" max="6" width="11.28515625" style="3" bestFit="1" customWidth="1"/>
    <col min="7" max="7" width="14.7109375" style="3" bestFit="1" customWidth="1"/>
    <col min="8" max="8" width="17.28515625" style="3" bestFit="1" customWidth="1"/>
    <col min="9" max="9" width="14.140625" style="3" bestFit="1" customWidth="1"/>
    <col min="10" max="10" width="14.7109375" style="3" bestFit="1" customWidth="1"/>
    <col min="11" max="11" width="14.28515625" style="3" bestFit="1" customWidth="1"/>
    <col min="12" max="12" width="14.85546875" style="3" bestFit="1" customWidth="1"/>
    <col min="13" max="16384" width="9.140625" style="3"/>
  </cols>
  <sheetData>
    <row r="1" spans="1:12">
      <c r="A1" s="3" t="s">
        <v>0</v>
      </c>
      <c r="B1" s="3" t="s">
        <v>1</v>
      </c>
      <c r="C1" s="3" t="s">
        <v>2</v>
      </c>
      <c r="D1" s="3" t="s">
        <v>3</v>
      </c>
      <c r="E1" s="3" t="s">
        <v>4</v>
      </c>
      <c r="F1" s="3" t="s">
        <v>5</v>
      </c>
      <c r="G1" s="3" t="s">
        <v>22</v>
      </c>
      <c r="H1" s="22" t="s">
        <v>90</v>
      </c>
      <c r="I1" s="24" t="s">
        <v>24</v>
      </c>
      <c r="J1" s="23" t="s">
        <v>12</v>
      </c>
      <c r="K1" s="23" t="s">
        <v>11</v>
      </c>
      <c r="L1" s="23" t="s">
        <v>8</v>
      </c>
    </row>
    <row r="2" spans="1:12">
      <c r="A2" s="3">
        <v>19</v>
      </c>
      <c r="B2" s="3" t="s">
        <v>6</v>
      </c>
      <c r="C2" s="3">
        <v>27.9</v>
      </c>
      <c r="D2" s="3">
        <v>0</v>
      </c>
      <c r="E2" s="3" t="s">
        <v>7</v>
      </c>
      <c r="F2" s="3" t="s">
        <v>8</v>
      </c>
      <c r="G2" s="3">
        <v>16884.923999999999</v>
      </c>
      <c r="H2" s="3">
        <f>IF(B2="male",1,0)</f>
        <v>0</v>
      </c>
      <c r="I2" s="3">
        <f>IF(E2="yes",1,0)</f>
        <v>1</v>
      </c>
      <c r="J2" s="3">
        <f>IF(F2="northwest",1,0)</f>
        <v>0</v>
      </c>
      <c r="K2" s="3">
        <f>IF(F2="southeast",1,0)</f>
        <v>0</v>
      </c>
      <c r="L2" s="3">
        <f>IF(F2="southwest",1,0)</f>
        <v>1</v>
      </c>
    </row>
    <row r="3" spans="1:12">
      <c r="A3" s="3">
        <v>18</v>
      </c>
      <c r="B3" s="3" t="s">
        <v>9</v>
      </c>
      <c r="C3" s="3">
        <v>33.770000000000003</v>
      </c>
      <c r="D3" s="3">
        <v>1</v>
      </c>
      <c r="E3" s="3" t="s">
        <v>10</v>
      </c>
      <c r="F3" s="3" t="s">
        <v>11</v>
      </c>
      <c r="G3" s="3">
        <v>1725.5523000000001</v>
      </c>
      <c r="H3" s="3">
        <f t="shared" ref="H3:H66" si="0">IF(B3="male",1,0)</f>
        <v>1</v>
      </c>
      <c r="I3" s="3">
        <f t="shared" ref="I3:I66" si="1">IF(E3="yes",1,0)</f>
        <v>0</v>
      </c>
      <c r="J3" s="3">
        <f t="shared" ref="J3:J66" si="2">IF(F3="northwest",1,0)</f>
        <v>0</v>
      </c>
      <c r="K3" s="3">
        <f t="shared" ref="K3:K66" si="3">IF(F3="southeast",1,0)</f>
        <v>1</v>
      </c>
      <c r="L3" s="3">
        <f t="shared" ref="L3:L66" si="4">IF(F3="southwest",1,0)</f>
        <v>0</v>
      </c>
    </row>
    <row r="4" spans="1:12">
      <c r="A4" s="3">
        <v>28</v>
      </c>
      <c r="B4" s="3" t="s">
        <v>9</v>
      </c>
      <c r="C4" s="3">
        <v>33</v>
      </c>
      <c r="D4" s="3">
        <v>3</v>
      </c>
      <c r="E4" s="3" t="s">
        <v>10</v>
      </c>
      <c r="F4" s="3" t="s">
        <v>11</v>
      </c>
      <c r="G4" s="3">
        <v>4449.4620000000004</v>
      </c>
      <c r="H4" s="3">
        <f>IF(B4="male",1,0)</f>
        <v>1</v>
      </c>
      <c r="I4" s="3">
        <f t="shared" si="1"/>
        <v>0</v>
      </c>
      <c r="J4" s="3">
        <f t="shared" si="2"/>
        <v>0</v>
      </c>
      <c r="K4" s="3">
        <f t="shared" si="3"/>
        <v>1</v>
      </c>
      <c r="L4" s="3">
        <f t="shared" si="4"/>
        <v>0</v>
      </c>
    </row>
    <row r="5" spans="1:12">
      <c r="A5" s="3">
        <v>33</v>
      </c>
      <c r="B5" s="3" t="s">
        <v>9</v>
      </c>
      <c r="C5" s="3">
        <v>22.704999999999998</v>
      </c>
      <c r="D5" s="3">
        <v>0</v>
      </c>
      <c r="E5" s="3" t="s">
        <v>10</v>
      </c>
      <c r="F5" s="3" t="s">
        <v>12</v>
      </c>
      <c r="G5" s="3">
        <v>21984.47061</v>
      </c>
      <c r="H5" s="3">
        <f t="shared" si="0"/>
        <v>1</v>
      </c>
      <c r="I5" s="3">
        <f t="shared" si="1"/>
        <v>0</v>
      </c>
      <c r="J5" s="3">
        <f t="shared" si="2"/>
        <v>1</v>
      </c>
      <c r="K5" s="3">
        <f t="shared" si="3"/>
        <v>0</v>
      </c>
      <c r="L5" s="3">
        <f t="shared" si="4"/>
        <v>0</v>
      </c>
    </row>
    <row r="6" spans="1:12">
      <c r="A6" s="3">
        <v>32</v>
      </c>
      <c r="B6" s="3" t="s">
        <v>9</v>
      </c>
      <c r="C6" s="3">
        <v>28.88</v>
      </c>
      <c r="D6" s="3">
        <v>0</v>
      </c>
      <c r="E6" s="3" t="s">
        <v>10</v>
      </c>
      <c r="F6" s="3" t="s">
        <v>12</v>
      </c>
      <c r="G6" s="3">
        <v>3866.8552</v>
      </c>
      <c r="H6" s="3">
        <f t="shared" si="0"/>
        <v>1</v>
      </c>
      <c r="I6" s="3">
        <f t="shared" si="1"/>
        <v>0</v>
      </c>
      <c r="J6" s="3">
        <f t="shared" si="2"/>
        <v>1</v>
      </c>
      <c r="K6" s="3">
        <f t="shared" si="3"/>
        <v>0</v>
      </c>
      <c r="L6" s="3">
        <f t="shared" si="4"/>
        <v>0</v>
      </c>
    </row>
    <row r="7" spans="1:12">
      <c r="A7" s="3">
        <v>31</v>
      </c>
      <c r="B7" s="3" t="s">
        <v>6</v>
      </c>
      <c r="C7" s="3">
        <v>25.74</v>
      </c>
      <c r="D7" s="3">
        <v>0</v>
      </c>
      <c r="E7" s="3" t="s">
        <v>10</v>
      </c>
      <c r="F7" s="3" t="s">
        <v>11</v>
      </c>
      <c r="G7" s="3">
        <v>3756.6215999999999</v>
      </c>
      <c r="H7" s="3">
        <f t="shared" si="0"/>
        <v>0</v>
      </c>
      <c r="I7" s="3">
        <f t="shared" si="1"/>
        <v>0</v>
      </c>
      <c r="J7" s="3">
        <f t="shared" si="2"/>
        <v>0</v>
      </c>
      <c r="K7" s="3">
        <f t="shared" si="3"/>
        <v>1</v>
      </c>
      <c r="L7" s="3">
        <f t="shared" si="4"/>
        <v>0</v>
      </c>
    </row>
    <row r="8" spans="1:12">
      <c r="A8" s="3">
        <v>46</v>
      </c>
      <c r="B8" s="3" t="s">
        <v>6</v>
      </c>
      <c r="C8" s="3">
        <v>33.44</v>
      </c>
      <c r="D8" s="3">
        <v>1</v>
      </c>
      <c r="E8" s="3" t="s">
        <v>10</v>
      </c>
      <c r="F8" s="3" t="s">
        <v>11</v>
      </c>
      <c r="G8" s="3">
        <v>8240.5895999999993</v>
      </c>
      <c r="H8" s="3">
        <f t="shared" si="0"/>
        <v>0</v>
      </c>
      <c r="I8" s="3">
        <f t="shared" si="1"/>
        <v>0</v>
      </c>
      <c r="J8" s="3">
        <f t="shared" si="2"/>
        <v>0</v>
      </c>
      <c r="K8" s="3">
        <f t="shared" si="3"/>
        <v>1</v>
      </c>
      <c r="L8" s="3">
        <f t="shared" si="4"/>
        <v>0</v>
      </c>
    </row>
    <row r="9" spans="1:12">
      <c r="A9" s="3">
        <v>37</v>
      </c>
      <c r="B9" s="3" t="s">
        <v>6</v>
      </c>
      <c r="C9" s="3">
        <v>27.74</v>
      </c>
      <c r="D9" s="3">
        <v>3</v>
      </c>
      <c r="E9" s="3" t="s">
        <v>10</v>
      </c>
      <c r="F9" s="3" t="s">
        <v>12</v>
      </c>
      <c r="G9" s="3">
        <v>7281.5056000000004</v>
      </c>
      <c r="H9" s="3">
        <f t="shared" si="0"/>
        <v>0</v>
      </c>
      <c r="I9" s="3">
        <f t="shared" si="1"/>
        <v>0</v>
      </c>
      <c r="J9" s="3">
        <f t="shared" si="2"/>
        <v>1</v>
      </c>
      <c r="K9" s="3">
        <f t="shared" si="3"/>
        <v>0</v>
      </c>
      <c r="L9" s="3">
        <f t="shared" si="4"/>
        <v>0</v>
      </c>
    </row>
    <row r="10" spans="1:12">
      <c r="A10" s="3">
        <v>37</v>
      </c>
      <c r="B10" s="3" t="s">
        <v>9</v>
      </c>
      <c r="C10" s="3">
        <v>29.83</v>
      </c>
      <c r="D10" s="3">
        <v>2</v>
      </c>
      <c r="E10" s="3" t="s">
        <v>10</v>
      </c>
      <c r="F10" s="3" t="s">
        <v>13</v>
      </c>
      <c r="G10" s="3">
        <v>6406.4107000000004</v>
      </c>
      <c r="H10" s="3">
        <f t="shared" si="0"/>
        <v>1</v>
      </c>
      <c r="I10" s="3">
        <f t="shared" si="1"/>
        <v>0</v>
      </c>
      <c r="J10" s="3">
        <f t="shared" si="2"/>
        <v>0</v>
      </c>
      <c r="K10" s="3">
        <f t="shared" si="3"/>
        <v>0</v>
      </c>
      <c r="L10" s="3">
        <f t="shared" si="4"/>
        <v>0</v>
      </c>
    </row>
    <row r="11" spans="1:12">
      <c r="A11" s="3">
        <v>60</v>
      </c>
      <c r="B11" s="3" t="s">
        <v>6</v>
      </c>
      <c r="C11" s="3">
        <v>25.84</v>
      </c>
      <c r="D11" s="3">
        <v>0</v>
      </c>
      <c r="E11" s="3" t="s">
        <v>10</v>
      </c>
      <c r="F11" s="3" t="s">
        <v>12</v>
      </c>
      <c r="G11" s="3">
        <v>28923.136920000001</v>
      </c>
      <c r="H11" s="3">
        <f t="shared" si="0"/>
        <v>0</v>
      </c>
      <c r="I11" s="3">
        <f t="shared" si="1"/>
        <v>0</v>
      </c>
      <c r="J11" s="3">
        <f t="shared" si="2"/>
        <v>1</v>
      </c>
      <c r="K11" s="3">
        <f t="shared" si="3"/>
        <v>0</v>
      </c>
      <c r="L11" s="3">
        <f t="shared" si="4"/>
        <v>0</v>
      </c>
    </row>
    <row r="12" spans="1:12">
      <c r="A12" s="3">
        <v>25</v>
      </c>
      <c r="B12" s="3" t="s">
        <v>9</v>
      </c>
      <c r="C12" s="3">
        <v>26.22</v>
      </c>
      <c r="D12" s="3">
        <v>0</v>
      </c>
      <c r="E12" s="3" t="s">
        <v>10</v>
      </c>
      <c r="F12" s="3" t="s">
        <v>13</v>
      </c>
      <c r="G12" s="3">
        <v>2721.3208</v>
      </c>
      <c r="H12" s="3">
        <f t="shared" si="0"/>
        <v>1</v>
      </c>
      <c r="I12" s="3">
        <f t="shared" si="1"/>
        <v>0</v>
      </c>
      <c r="J12" s="3">
        <f t="shared" si="2"/>
        <v>0</v>
      </c>
      <c r="K12" s="3">
        <f t="shared" si="3"/>
        <v>0</v>
      </c>
      <c r="L12" s="3">
        <f t="shared" si="4"/>
        <v>0</v>
      </c>
    </row>
    <row r="13" spans="1:12">
      <c r="A13" s="3">
        <v>62</v>
      </c>
      <c r="B13" s="3" t="s">
        <v>6</v>
      </c>
      <c r="C13" s="3">
        <v>26.29</v>
      </c>
      <c r="D13" s="3">
        <v>0</v>
      </c>
      <c r="E13" s="3" t="s">
        <v>7</v>
      </c>
      <c r="F13" s="3" t="s">
        <v>11</v>
      </c>
      <c r="G13" s="3">
        <v>27808.7251</v>
      </c>
      <c r="H13" s="3">
        <f t="shared" si="0"/>
        <v>0</v>
      </c>
      <c r="I13" s="3">
        <f t="shared" si="1"/>
        <v>1</v>
      </c>
      <c r="J13" s="3">
        <f t="shared" si="2"/>
        <v>0</v>
      </c>
      <c r="K13" s="3">
        <f t="shared" si="3"/>
        <v>1</v>
      </c>
      <c r="L13" s="3">
        <f t="shared" si="4"/>
        <v>0</v>
      </c>
    </row>
    <row r="14" spans="1:12">
      <c r="A14" s="3">
        <v>23</v>
      </c>
      <c r="B14" s="3" t="s">
        <v>9</v>
      </c>
      <c r="C14" s="3">
        <v>34.4</v>
      </c>
      <c r="D14" s="3">
        <v>0</v>
      </c>
      <c r="E14" s="3" t="s">
        <v>10</v>
      </c>
      <c r="F14" s="3" t="s">
        <v>8</v>
      </c>
      <c r="G14" s="3">
        <v>1826.8430000000001</v>
      </c>
      <c r="H14" s="3">
        <f t="shared" si="0"/>
        <v>1</v>
      </c>
      <c r="I14" s="3">
        <f t="shared" si="1"/>
        <v>0</v>
      </c>
      <c r="J14" s="3">
        <f t="shared" si="2"/>
        <v>0</v>
      </c>
      <c r="K14" s="3">
        <f t="shared" si="3"/>
        <v>0</v>
      </c>
      <c r="L14" s="3">
        <f t="shared" si="4"/>
        <v>1</v>
      </c>
    </row>
    <row r="15" spans="1:12">
      <c r="A15" s="3">
        <v>56</v>
      </c>
      <c r="B15" s="3" t="s">
        <v>6</v>
      </c>
      <c r="C15" s="3">
        <v>39.82</v>
      </c>
      <c r="D15" s="3">
        <v>0</v>
      </c>
      <c r="E15" s="3" t="s">
        <v>10</v>
      </c>
      <c r="F15" s="3" t="s">
        <v>11</v>
      </c>
      <c r="G15" s="3">
        <v>11090.7178</v>
      </c>
      <c r="H15" s="3">
        <f t="shared" si="0"/>
        <v>0</v>
      </c>
      <c r="I15" s="3">
        <f t="shared" si="1"/>
        <v>0</v>
      </c>
      <c r="J15" s="3">
        <f t="shared" si="2"/>
        <v>0</v>
      </c>
      <c r="K15" s="3">
        <f t="shared" si="3"/>
        <v>1</v>
      </c>
      <c r="L15" s="3">
        <f t="shared" si="4"/>
        <v>0</v>
      </c>
    </row>
    <row r="16" spans="1:12">
      <c r="A16" s="3">
        <v>27</v>
      </c>
      <c r="B16" s="3" t="s">
        <v>9</v>
      </c>
      <c r="C16" s="3">
        <v>42.13</v>
      </c>
      <c r="D16" s="3">
        <v>0</v>
      </c>
      <c r="E16" s="3" t="s">
        <v>7</v>
      </c>
      <c r="F16" s="3" t="s">
        <v>11</v>
      </c>
      <c r="G16" s="3">
        <v>39611.757700000002</v>
      </c>
      <c r="H16" s="3">
        <f t="shared" si="0"/>
        <v>1</v>
      </c>
      <c r="I16" s="3">
        <f t="shared" si="1"/>
        <v>1</v>
      </c>
      <c r="J16" s="3">
        <f t="shared" si="2"/>
        <v>0</v>
      </c>
      <c r="K16" s="3">
        <f t="shared" si="3"/>
        <v>1</v>
      </c>
      <c r="L16" s="3">
        <f t="shared" si="4"/>
        <v>0</v>
      </c>
    </row>
    <row r="17" spans="1:12">
      <c r="A17" s="3">
        <v>19</v>
      </c>
      <c r="B17" s="3" t="s">
        <v>9</v>
      </c>
      <c r="C17" s="3">
        <v>24.6</v>
      </c>
      <c r="D17" s="3">
        <v>1</v>
      </c>
      <c r="E17" s="3" t="s">
        <v>10</v>
      </c>
      <c r="F17" s="3" t="s">
        <v>8</v>
      </c>
      <c r="G17" s="3">
        <v>1837.2370000000001</v>
      </c>
      <c r="H17" s="3">
        <f t="shared" si="0"/>
        <v>1</v>
      </c>
      <c r="I17" s="3">
        <f t="shared" si="1"/>
        <v>0</v>
      </c>
      <c r="J17" s="3">
        <f t="shared" si="2"/>
        <v>0</v>
      </c>
      <c r="K17" s="3">
        <f t="shared" si="3"/>
        <v>0</v>
      </c>
      <c r="L17" s="3">
        <f t="shared" si="4"/>
        <v>1</v>
      </c>
    </row>
    <row r="18" spans="1:12">
      <c r="A18" s="3">
        <v>52</v>
      </c>
      <c r="B18" s="3" t="s">
        <v>6</v>
      </c>
      <c r="C18" s="3">
        <v>30.78</v>
      </c>
      <c r="D18" s="3">
        <v>1</v>
      </c>
      <c r="E18" s="3" t="s">
        <v>10</v>
      </c>
      <c r="F18" s="3" t="s">
        <v>13</v>
      </c>
      <c r="G18" s="3">
        <v>10797.3362</v>
      </c>
      <c r="H18" s="3">
        <f t="shared" si="0"/>
        <v>0</v>
      </c>
      <c r="I18" s="3">
        <f t="shared" si="1"/>
        <v>0</v>
      </c>
      <c r="J18" s="3">
        <f t="shared" si="2"/>
        <v>0</v>
      </c>
      <c r="K18" s="3">
        <f t="shared" si="3"/>
        <v>0</v>
      </c>
      <c r="L18" s="3">
        <f t="shared" si="4"/>
        <v>0</v>
      </c>
    </row>
    <row r="19" spans="1:12">
      <c r="A19" s="3">
        <v>23</v>
      </c>
      <c r="B19" s="3" t="s">
        <v>9</v>
      </c>
      <c r="C19" s="3">
        <v>23.844999999999999</v>
      </c>
      <c r="D19" s="3">
        <v>0</v>
      </c>
      <c r="E19" s="3" t="s">
        <v>10</v>
      </c>
      <c r="F19" s="3" t="s">
        <v>13</v>
      </c>
      <c r="G19" s="3">
        <v>2395.17155</v>
      </c>
      <c r="H19" s="3">
        <f t="shared" si="0"/>
        <v>1</v>
      </c>
      <c r="I19" s="3">
        <f t="shared" si="1"/>
        <v>0</v>
      </c>
      <c r="J19" s="3">
        <f t="shared" si="2"/>
        <v>0</v>
      </c>
      <c r="K19" s="3">
        <f t="shared" si="3"/>
        <v>0</v>
      </c>
      <c r="L19" s="3">
        <f t="shared" si="4"/>
        <v>0</v>
      </c>
    </row>
    <row r="20" spans="1:12">
      <c r="A20" s="3">
        <v>56</v>
      </c>
      <c r="B20" s="3" t="s">
        <v>9</v>
      </c>
      <c r="C20" s="3">
        <v>40.299999999999997</v>
      </c>
      <c r="D20" s="3">
        <v>0</v>
      </c>
      <c r="E20" s="3" t="s">
        <v>10</v>
      </c>
      <c r="F20" s="3" t="s">
        <v>8</v>
      </c>
      <c r="G20" s="3">
        <v>10602.385</v>
      </c>
      <c r="H20" s="3">
        <f t="shared" si="0"/>
        <v>1</v>
      </c>
      <c r="I20" s="3">
        <f t="shared" si="1"/>
        <v>0</v>
      </c>
      <c r="J20" s="3">
        <f t="shared" si="2"/>
        <v>0</v>
      </c>
      <c r="K20" s="3">
        <f t="shared" si="3"/>
        <v>0</v>
      </c>
      <c r="L20" s="3">
        <f t="shared" si="4"/>
        <v>1</v>
      </c>
    </row>
    <row r="21" spans="1:12">
      <c r="A21" s="3">
        <v>30</v>
      </c>
      <c r="B21" s="3" t="s">
        <v>9</v>
      </c>
      <c r="C21" s="3">
        <v>35.299999999999997</v>
      </c>
      <c r="D21" s="3">
        <v>0</v>
      </c>
      <c r="E21" s="3" t="s">
        <v>7</v>
      </c>
      <c r="F21" s="3" t="s">
        <v>8</v>
      </c>
      <c r="G21" s="3">
        <v>36837.466999999997</v>
      </c>
      <c r="H21" s="3">
        <f t="shared" si="0"/>
        <v>1</v>
      </c>
      <c r="I21" s="3">
        <f t="shared" si="1"/>
        <v>1</v>
      </c>
      <c r="J21" s="3">
        <f t="shared" si="2"/>
        <v>0</v>
      </c>
      <c r="K21" s="3">
        <f t="shared" si="3"/>
        <v>0</v>
      </c>
      <c r="L21" s="3">
        <f t="shared" si="4"/>
        <v>1</v>
      </c>
    </row>
    <row r="22" spans="1:12">
      <c r="A22" s="3">
        <v>60</v>
      </c>
      <c r="B22" s="3" t="s">
        <v>6</v>
      </c>
      <c r="C22" s="3">
        <v>36.005000000000003</v>
      </c>
      <c r="D22" s="3">
        <v>0</v>
      </c>
      <c r="E22" s="3" t="s">
        <v>10</v>
      </c>
      <c r="F22" s="3" t="s">
        <v>13</v>
      </c>
      <c r="G22" s="3">
        <v>13228.846949999999</v>
      </c>
      <c r="H22" s="3">
        <f t="shared" si="0"/>
        <v>0</v>
      </c>
      <c r="I22" s="3">
        <f t="shared" si="1"/>
        <v>0</v>
      </c>
      <c r="J22" s="3">
        <f t="shared" si="2"/>
        <v>0</v>
      </c>
      <c r="K22" s="3">
        <f t="shared" si="3"/>
        <v>0</v>
      </c>
      <c r="L22" s="3">
        <f t="shared" si="4"/>
        <v>0</v>
      </c>
    </row>
    <row r="23" spans="1:12">
      <c r="A23" s="3">
        <v>30</v>
      </c>
      <c r="B23" s="3" t="s">
        <v>6</v>
      </c>
      <c r="C23" s="3">
        <v>32.4</v>
      </c>
      <c r="D23" s="3">
        <v>1</v>
      </c>
      <c r="E23" s="3" t="s">
        <v>10</v>
      </c>
      <c r="F23" s="3" t="s">
        <v>8</v>
      </c>
      <c r="G23" s="3">
        <v>4149.7359999999999</v>
      </c>
      <c r="H23" s="3">
        <f t="shared" si="0"/>
        <v>0</v>
      </c>
      <c r="I23" s="3">
        <f t="shared" si="1"/>
        <v>0</v>
      </c>
      <c r="J23" s="3">
        <f t="shared" si="2"/>
        <v>0</v>
      </c>
      <c r="K23" s="3">
        <f t="shared" si="3"/>
        <v>0</v>
      </c>
      <c r="L23" s="3">
        <f t="shared" si="4"/>
        <v>1</v>
      </c>
    </row>
    <row r="24" spans="1:12">
      <c r="A24" s="3">
        <v>18</v>
      </c>
      <c r="B24" s="3" t="s">
        <v>9</v>
      </c>
      <c r="C24" s="3">
        <v>34.1</v>
      </c>
      <c r="D24" s="3">
        <v>0</v>
      </c>
      <c r="E24" s="3" t="s">
        <v>10</v>
      </c>
      <c r="F24" s="3" t="s">
        <v>11</v>
      </c>
      <c r="G24" s="3">
        <v>1137.011</v>
      </c>
      <c r="H24" s="3">
        <f t="shared" si="0"/>
        <v>1</v>
      </c>
      <c r="I24" s="3">
        <f t="shared" si="1"/>
        <v>0</v>
      </c>
      <c r="J24" s="3">
        <f t="shared" si="2"/>
        <v>0</v>
      </c>
      <c r="K24" s="3">
        <f t="shared" si="3"/>
        <v>1</v>
      </c>
      <c r="L24" s="3">
        <f t="shared" si="4"/>
        <v>0</v>
      </c>
    </row>
    <row r="25" spans="1:12">
      <c r="A25" s="3">
        <v>34</v>
      </c>
      <c r="B25" s="3" t="s">
        <v>6</v>
      </c>
      <c r="C25" s="3">
        <v>31.92</v>
      </c>
      <c r="D25" s="3">
        <v>1</v>
      </c>
      <c r="E25" s="3" t="s">
        <v>7</v>
      </c>
      <c r="F25" s="3" t="s">
        <v>13</v>
      </c>
      <c r="G25" s="3">
        <v>37701.876799999998</v>
      </c>
      <c r="H25" s="3">
        <f t="shared" si="0"/>
        <v>0</v>
      </c>
      <c r="I25" s="3">
        <f t="shared" si="1"/>
        <v>1</v>
      </c>
      <c r="J25" s="3">
        <f t="shared" si="2"/>
        <v>0</v>
      </c>
      <c r="K25" s="3">
        <f t="shared" si="3"/>
        <v>0</v>
      </c>
      <c r="L25" s="3">
        <f t="shared" si="4"/>
        <v>0</v>
      </c>
    </row>
    <row r="26" spans="1:12">
      <c r="A26" s="3">
        <v>37</v>
      </c>
      <c r="B26" s="3" t="s">
        <v>9</v>
      </c>
      <c r="C26" s="3">
        <v>28.024999999999999</v>
      </c>
      <c r="D26" s="3">
        <v>2</v>
      </c>
      <c r="E26" s="3" t="s">
        <v>10</v>
      </c>
      <c r="F26" s="3" t="s">
        <v>12</v>
      </c>
      <c r="G26" s="3">
        <v>6203.90175</v>
      </c>
      <c r="H26" s="3">
        <f t="shared" si="0"/>
        <v>1</v>
      </c>
      <c r="I26" s="3">
        <f t="shared" si="1"/>
        <v>0</v>
      </c>
      <c r="J26" s="3">
        <f t="shared" si="2"/>
        <v>1</v>
      </c>
      <c r="K26" s="3">
        <f t="shared" si="3"/>
        <v>0</v>
      </c>
      <c r="L26" s="3">
        <f t="shared" si="4"/>
        <v>0</v>
      </c>
    </row>
    <row r="27" spans="1:12">
      <c r="A27" s="3">
        <v>59</v>
      </c>
      <c r="B27" s="3" t="s">
        <v>6</v>
      </c>
      <c r="C27" s="3">
        <v>27.72</v>
      </c>
      <c r="D27" s="3">
        <v>3</v>
      </c>
      <c r="E27" s="3" t="s">
        <v>10</v>
      </c>
      <c r="F27" s="3" t="s">
        <v>11</v>
      </c>
      <c r="G27" s="3">
        <v>14001.1338</v>
      </c>
      <c r="H27" s="3">
        <f t="shared" si="0"/>
        <v>0</v>
      </c>
      <c r="I27" s="3">
        <f t="shared" si="1"/>
        <v>0</v>
      </c>
      <c r="J27" s="3">
        <f t="shared" si="2"/>
        <v>0</v>
      </c>
      <c r="K27" s="3">
        <f t="shared" si="3"/>
        <v>1</v>
      </c>
      <c r="L27" s="3">
        <f t="shared" si="4"/>
        <v>0</v>
      </c>
    </row>
    <row r="28" spans="1:12">
      <c r="A28" s="3">
        <v>63</v>
      </c>
      <c r="B28" s="3" t="s">
        <v>6</v>
      </c>
      <c r="C28" s="3">
        <v>23.085000000000001</v>
      </c>
      <c r="D28" s="3">
        <v>0</v>
      </c>
      <c r="E28" s="3" t="s">
        <v>10</v>
      </c>
      <c r="F28" s="3" t="s">
        <v>13</v>
      </c>
      <c r="G28" s="3">
        <v>14451.835150000001</v>
      </c>
      <c r="H28" s="3">
        <f t="shared" si="0"/>
        <v>0</v>
      </c>
      <c r="I28" s="3">
        <f t="shared" si="1"/>
        <v>0</v>
      </c>
      <c r="J28" s="3">
        <f t="shared" si="2"/>
        <v>0</v>
      </c>
      <c r="K28" s="3">
        <f t="shared" si="3"/>
        <v>0</v>
      </c>
      <c r="L28" s="3">
        <f t="shared" si="4"/>
        <v>0</v>
      </c>
    </row>
    <row r="29" spans="1:12">
      <c r="A29" s="3">
        <v>55</v>
      </c>
      <c r="B29" s="3" t="s">
        <v>6</v>
      </c>
      <c r="C29" s="3">
        <v>32.774999999999999</v>
      </c>
      <c r="D29" s="3">
        <v>2</v>
      </c>
      <c r="E29" s="3" t="s">
        <v>10</v>
      </c>
      <c r="F29" s="3" t="s">
        <v>12</v>
      </c>
      <c r="G29" s="3">
        <v>12268.632250000001</v>
      </c>
      <c r="H29" s="3">
        <f t="shared" si="0"/>
        <v>0</v>
      </c>
      <c r="I29" s="3">
        <f t="shared" si="1"/>
        <v>0</v>
      </c>
      <c r="J29" s="3">
        <f t="shared" si="2"/>
        <v>1</v>
      </c>
      <c r="K29" s="3">
        <f t="shared" si="3"/>
        <v>0</v>
      </c>
      <c r="L29" s="3">
        <f t="shared" si="4"/>
        <v>0</v>
      </c>
    </row>
    <row r="30" spans="1:12">
      <c r="A30" s="3">
        <v>23</v>
      </c>
      <c r="B30" s="3" t="s">
        <v>9</v>
      </c>
      <c r="C30" s="3">
        <v>17.385000000000002</v>
      </c>
      <c r="D30" s="3">
        <v>1</v>
      </c>
      <c r="E30" s="3" t="s">
        <v>10</v>
      </c>
      <c r="F30" s="3" t="s">
        <v>12</v>
      </c>
      <c r="G30" s="3">
        <v>2775.1921499999999</v>
      </c>
      <c r="H30" s="3">
        <f t="shared" si="0"/>
        <v>1</v>
      </c>
      <c r="I30" s="3">
        <f t="shared" si="1"/>
        <v>0</v>
      </c>
      <c r="J30" s="3">
        <f t="shared" si="2"/>
        <v>1</v>
      </c>
      <c r="K30" s="3">
        <f t="shared" si="3"/>
        <v>0</v>
      </c>
      <c r="L30" s="3">
        <f t="shared" si="4"/>
        <v>0</v>
      </c>
    </row>
    <row r="31" spans="1:12">
      <c r="A31" s="3">
        <v>31</v>
      </c>
      <c r="B31" s="3" t="s">
        <v>9</v>
      </c>
      <c r="C31" s="3">
        <v>36.299999999999997</v>
      </c>
      <c r="D31" s="3">
        <v>2</v>
      </c>
      <c r="E31" s="3" t="s">
        <v>7</v>
      </c>
      <c r="F31" s="3" t="s">
        <v>8</v>
      </c>
      <c r="G31" s="3">
        <v>38711</v>
      </c>
      <c r="H31" s="3">
        <f t="shared" si="0"/>
        <v>1</v>
      </c>
      <c r="I31" s="3">
        <f t="shared" si="1"/>
        <v>1</v>
      </c>
      <c r="J31" s="3">
        <f t="shared" si="2"/>
        <v>0</v>
      </c>
      <c r="K31" s="3">
        <f t="shared" si="3"/>
        <v>0</v>
      </c>
      <c r="L31" s="3">
        <f t="shared" si="4"/>
        <v>1</v>
      </c>
    </row>
    <row r="32" spans="1:12">
      <c r="A32" s="3">
        <v>22</v>
      </c>
      <c r="B32" s="3" t="s">
        <v>9</v>
      </c>
      <c r="C32" s="3">
        <v>35.6</v>
      </c>
      <c r="D32" s="3">
        <v>0</v>
      </c>
      <c r="E32" s="3" t="s">
        <v>7</v>
      </c>
      <c r="F32" s="3" t="s">
        <v>8</v>
      </c>
      <c r="G32" s="3">
        <v>35585.576000000001</v>
      </c>
      <c r="H32" s="3">
        <f t="shared" si="0"/>
        <v>1</v>
      </c>
      <c r="I32" s="3">
        <f t="shared" si="1"/>
        <v>1</v>
      </c>
      <c r="J32" s="3">
        <f t="shared" si="2"/>
        <v>0</v>
      </c>
      <c r="K32" s="3">
        <f t="shared" si="3"/>
        <v>0</v>
      </c>
      <c r="L32" s="3">
        <f t="shared" si="4"/>
        <v>1</v>
      </c>
    </row>
    <row r="33" spans="1:12">
      <c r="A33" s="3">
        <v>18</v>
      </c>
      <c r="B33" s="3" t="s">
        <v>6</v>
      </c>
      <c r="C33" s="3">
        <v>26.315000000000001</v>
      </c>
      <c r="D33" s="3">
        <v>0</v>
      </c>
      <c r="E33" s="3" t="s">
        <v>10</v>
      </c>
      <c r="F33" s="3" t="s">
        <v>13</v>
      </c>
      <c r="G33" s="3">
        <v>2198.1898500000002</v>
      </c>
      <c r="H33" s="3">
        <f t="shared" si="0"/>
        <v>0</v>
      </c>
      <c r="I33" s="3">
        <f t="shared" si="1"/>
        <v>0</v>
      </c>
      <c r="J33" s="3">
        <f t="shared" si="2"/>
        <v>0</v>
      </c>
      <c r="K33" s="3">
        <f t="shared" si="3"/>
        <v>0</v>
      </c>
      <c r="L33" s="3">
        <f t="shared" si="4"/>
        <v>0</v>
      </c>
    </row>
    <row r="34" spans="1:12">
      <c r="A34" s="3">
        <v>19</v>
      </c>
      <c r="B34" s="3" t="s">
        <v>6</v>
      </c>
      <c r="C34" s="3">
        <v>28.6</v>
      </c>
      <c r="D34" s="3">
        <v>5</v>
      </c>
      <c r="E34" s="3" t="s">
        <v>10</v>
      </c>
      <c r="F34" s="3" t="s">
        <v>8</v>
      </c>
      <c r="G34" s="3">
        <v>4687.7969999999996</v>
      </c>
      <c r="H34" s="3">
        <f t="shared" si="0"/>
        <v>0</v>
      </c>
      <c r="I34" s="3">
        <f t="shared" si="1"/>
        <v>0</v>
      </c>
      <c r="J34" s="3">
        <f t="shared" si="2"/>
        <v>0</v>
      </c>
      <c r="K34" s="3">
        <f t="shared" si="3"/>
        <v>0</v>
      </c>
      <c r="L34" s="3">
        <f t="shared" si="4"/>
        <v>1</v>
      </c>
    </row>
    <row r="35" spans="1:12">
      <c r="A35" s="3">
        <v>63</v>
      </c>
      <c r="B35" s="3" t="s">
        <v>9</v>
      </c>
      <c r="C35" s="3">
        <v>28.31</v>
      </c>
      <c r="D35" s="3">
        <v>0</v>
      </c>
      <c r="E35" s="3" t="s">
        <v>10</v>
      </c>
      <c r="F35" s="3" t="s">
        <v>12</v>
      </c>
      <c r="G35" s="3">
        <v>13770.097900000001</v>
      </c>
      <c r="H35" s="3">
        <f t="shared" si="0"/>
        <v>1</v>
      </c>
      <c r="I35" s="3">
        <f t="shared" si="1"/>
        <v>0</v>
      </c>
      <c r="J35" s="3">
        <f t="shared" si="2"/>
        <v>1</v>
      </c>
      <c r="K35" s="3">
        <f t="shared" si="3"/>
        <v>0</v>
      </c>
      <c r="L35" s="3">
        <f t="shared" si="4"/>
        <v>0</v>
      </c>
    </row>
    <row r="36" spans="1:12">
      <c r="A36" s="3">
        <v>28</v>
      </c>
      <c r="B36" s="3" t="s">
        <v>9</v>
      </c>
      <c r="C36" s="3">
        <v>36.4</v>
      </c>
      <c r="D36" s="3">
        <v>1</v>
      </c>
      <c r="E36" s="3" t="s">
        <v>7</v>
      </c>
      <c r="F36" s="3" t="s">
        <v>8</v>
      </c>
      <c r="G36" s="3">
        <v>51194.559139999998</v>
      </c>
      <c r="H36" s="3">
        <f t="shared" si="0"/>
        <v>1</v>
      </c>
      <c r="I36" s="3">
        <f t="shared" si="1"/>
        <v>1</v>
      </c>
      <c r="J36" s="3">
        <f t="shared" si="2"/>
        <v>0</v>
      </c>
      <c r="K36" s="3">
        <f t="shared" si="3"/>
        <v>0</v>
      </c>
      <c r="L36" s="3">
        <f t="shared" si="4"/>
        <v>1</v>
      </c>
    </row>
    <row r="37" spans="1:12">
      <c r="A37" s="3">
        <v>19</v>
      </c>
      <c r="B37" s="3" t="s">
        <v>9</v>
      </c>
      <c r="C37" s="3">
        <v>20.425000000000001</v>
      </c>
      <c r="D37" s="3">
        <v>0</v>
      </c>
      <c r="E37" s="3" t="s">
        <v>10</v>
      </c>
      <c r="F37" s="3" t="s">
        <v>12</v>
      </c>
      <c r="G37" s="3">
        <v>1625.4337499999999</v>
      </c>
      <c r="H37" s="3">
        <f t="shared" si="0"/>
        <v>1</v>
      </c>
      <c r="I37" s="3">
        <f t="shared" si="1"/>
        <v>0</v>
      </c>
      <c r="J37" s="3">
        <f t="shared" si="2"/>
        <v>1</v>
      </c>
      <c r="K37" s="3">
        <f t="shared" si="3"/>
        <v>0</v>
      </c>
      <c r="L37" s="3">
        <f t="shared" si="4"/>
        <v>0</v>
      </c>
    </row>
    <row r="38" spans="1:12">
      <c r="A38" s="3">
        <v>62</v>
      </c>
      <c r="B38" s="3" t="s">
        <v>6</v>
      </c>
      <c r="C38" s="3">
        <v>32.965000000000003</v>
      </c>
      <c r="D38" s="3">
        <v>3</v>
      </c>
      <c r="E38" s="3" t="s">
        <v>10</v>
      </c>
      <c r="F38" s="3" t="s">
        <v>12</v>
      </c>
      <c r="G38" s="3">
        <v>15612.19335</v>
      </c>
      <c r="H38" s="3">
        <f t="shared" si="0"/>
        <v>0</v>
      </c>
      <c r="I38" s="3">
        <f t="shared" si="1"/>
        <v>0</v>
      </c>
      <c r="J38" s="3">
        <f t="shared" si="2"/>
        <v>1</v>
      </c>
      <c r="K38" s="3">
        <f t="shared" si="3"/>
        <v>0</v>
      </c>
      <c r="L38" s="3">
        <f t="shared" si="4"/>
        <v>0</v>
      </c>
    </row>
    <row r="39" spans="1:12">
      <c r="A39" s="3">
        <v>26</v>
      </c>
      <c r="B39" s="3" t="s">
        <v>9</v>
      </c>
      <c r="C39" s="3">
        <v>20.8</v>
      </c>
      <c r="D39" s="3">
        <v>0</v>
      </c>
      <c r="E39" s="3" t="s">
        <v>10</v>
      </c>
      <c r="F39" s="3" t="s">
        <v>8</v>
      </c>
      <c r="G39" s="3">
        <v>2302.3000000000002</v>
      </c>
      <c r="H39" s="3">
        <f t="shared" si="0"/>
        <v>1</v>
      </c>
      <c r="I39" s="3">
        <f t="shared" si="1"/>
        <v>0</v>
      </c>
      <c r="J39" s="3">
        <f t="shared" si="2"/>
        <v>0</v>
      </c>
      <c r="K39" s="3">
        <f t="shared" si="3"/>
        <v>0</v>
      </c>
      <c r="L39" s="3">
        <f t="shared" si="4"/>
        <v>1</v>
      </c>
    </row>
    <row r="40" spans="1:12">
      <c r="A40" s="3">
        <v>35</v>
      </c>
      <c r="B40" s="3" t="s">
        <v>9</v>
      </c>
      <c r="C40" s="3">
        <v>36.67</v>
      </c>
      <c r="D40" s="3">
        <v>1</v>
      </c>
      <c r="E40" s="3" t="s">
        <v>7</v>
      </c>
      <c r="F40" s="3" t="s">
        <v>13</v>
      </c>
      <c r="G40" s="3">
        <v>39774.276299999998</v>
      </c>
      <c r="H40" s="3">
        <f t="shared" si="0"/>
        <v>1</v>
      </c>
      <c r="I40" s="3">
        <f t="shared" si="1"/>
        <v>1</v>
      </c>
      <c r="J40" s="3">
        <f t="shared" si="2"/>
        <v>0</v>
      </c>
      <c r="K40" s="3">
        <f t="shared" si="3"/>
        <v>0</v>
      </c>
      <c r="L40" s="3">
        <f t="shared" si="4"/>
        <v>0</v>
      </c>
    </row>
    <row r="41" spans="1:12">
      <c r="A41" s="3">
        <v>60</v>
      </c>
      <c r="B41" s="3" t="s">
        <v>9</v>
      </c>
      <c r="C41" s="3">
        <v>39.9</v>
      </c>
      <c r="D41" s="3">
        <v>0</v>
      </c>
      <c r="E41" s="3" t="s">
        <v>7</v>
      </c>
      <c r="F41" s="3" t="s">
        <v>8</v>
      </c>
      <c r="G41" s="3">
        <v>48173.360999999997</v>
      </c>
      <c r="H41" s="3">
        <f t="shared" si="0"/>
        <v>1</v>
      </c>
      <c r="I41" s="3">
        <f t="shared" si="1"/>
        <v>1</v>
      </c>
      <c r="J41" s="3">
        <f t="shared" si="2"/>
        <v>0</v>
      </c>
      <c r="K41" s="3">
        <f t="shared" si="3"/>
        <v>0</v>
      </c>
      <c r="L41" s="3">
        <f t="shared" si="4"/>
        <v>1</v>
      </c>
    </row>
    <row r="42" spans="1:12">
      <c r="A42" s="3">
        <v>24</v>
      </c>
      <c r="B42" s="3" t="s">
        <v>6</v>
      </c>
      <c r="C42" s="3">
        <v>26.6</v>
      </c>
      <c r="D42" s="3">
        <v>0</v>
      </c>
      <c r="E42" s="3" t="s">
        <v>10</v>
      </c>
      <c r="F42" s="3" t="s">
        <v>13</v>
      </c>
      <c r="G42" s="3">
        <v>3046.0619999999999</v>
      </c>
      <c r="H42" s="3">
        <f t="shared" si="0"/>
        <v>0</v>
      </c>
      <c r="I42" s="3">
        <f t="shared" si="1"/>
        <v>0</v>
      </c>
      <c r="J42" s="3">
        <f t="shared" si="2"/>
        <v>0</v>
      </c>
      <c r="K42" s="3">
        <f t="shared" si="3"/>
        <v>0</v>
      </c>
      <c r="L42" s="3">
        <f t="shared" si="4"/>
        <v>0</v>
      </c>
    </row>
    <row r="43" spans="1:12">
      <c r="A43" s="3">
        <v>31</v>
      </c>
      <c r="B43" s="3" t="s">
        <v>6</v>
      </c>
      <c r="C43" s="3">
        <v>36.630000000000003</v>
      </c>
      <c r="D43" s="3">
        <v>2</v>
      </c>
      <c r="E43" s="3" t="s">
        <v>10</v>
      </c>
      <c r="F43" s="3" t="s">
        <v>11</v>
      </c>
      <c r="G43" s="3">
        <v>4949.7587000000003</v>
      </c>
      <c r="H43" s="3">
        <f t="shared" si="0"/>
        <v>0</v>
      </c>
      <c r="I43" s="3">
        <f t="shared" si="1"/>
        <v>0</v>
      </c>
      <c r="J43" s="3">
        <f t="shared" si="2"/>
        <v>0</v>
      </c>
      <c r="K43" s="3">
        <f t="shared" si="3"/>
        <v>1</v>
      </c>
      <c r="L43" s="3">
        <f t="shared" si="4"/>
        <v>0</v>
      </c>
    </row>
    <row r="44" spans="1:12">
      <c r="A44" s="3">
        <v>41</v>
      </c>
      <c r="B44" s="3" t="s">
        <v>9</v>
      </c>
      <c r="C44" s="3">
        <v>21.78</v>
      </c>
      <c r="D44" s="3">
        <v>1</v>
      </c>
      <c r="E44" s="3" t="s">
        <v>10</v>
      </c>
      <c r="F44" s="3" t="s">
        <v>11</v>
      </c>
      <c r="G44" s="3">
        <v>6272.4772000000003</v>
      </c>
      <c r="H44" s="3">
        <f t="shared" si="0"/>
        <v>1</v>
      </c>
      <c r="I44" s="3">
        <f t="shared" si="1"/>
        <v>0</v>
      </c>
      <c r="J44" s="3">
        <f t="shared" si="2"/>
        <v>0</v>
      </c>
      <c r="K44" s="3">
        <f t="shared" si="3"/>
        <v>1</v>
      </c>
      <c r="L44" s="3">
        <f t="shared" si="4"/>
        <v>0</v>
      </c>
    </row>
    <row r="45" spans="1:12">
      <c r="A45" s="3">
        <v>37</v>
      </c>
      <c r="B45" s="3" t="s">
        <v>6</v>
      </c>
      <c r="C45" s="3">
        <v>30.8</v>
      </c>
      <c r="D45" s="3">
        <v>2</v>
      </c>
      <c r="E45" s="3" t="s">
        <v>10</v>
      </c>
      <c r="F45" s="3" t="s">
        <v>11</v>
      </c>
      <c r="G45" s="3">
        <v>6313.759</v>
      </c>
      <c r="H45" s="3">
        <f t="shared" si="0"/>
        <v>0</v>
      </c>
      <c r="I45" s="3">
        <f t="shared" si="1"/>
        <v>0</v>
      </c>
      <c r="J45" s="3">
        <f t="shared" si="2"/>
        <v>0</v>
      </c>
      <c r="K45" s="3">
        <f t="shared" si="3"/>
        <v>1</v>
      </c>
      <c r="L45" s="3">
        <f t="shared" si="4"/>
        <v>0</v>
      </c>
    </row>
    <row r="46" spans="1:12">
      <c r="A46" s="3">
        <v>38</v>
      </c>
      <c r="B46" s="3" t="s">
        <v>9</v>
      </c>
      <c r="C46" s="3">
        <v>37.049999999999997</v>
      </c>
      <c r="D46" s="3">
        <v>1</v>
      </c>
      <c r="E46" s="3" t="s">
        <v>10</v>
      </c>
      <c r="F46" s="3" t="s">
        <v>13</v>
      </c>
      <c r="G46" s="3">
        <v>6079.6715000000004</v>
      </c>
      <c r="H46" s="3">
        <f t="shared" si="0"/>
        <v>1</v>
      </c>
      <c r="I46" s="3">
        <f t="shared" si="1"/>
        <v>0</v>
      </c>
      <c r="J46" s="3">
        <f t="shared" si="2"/>
        <v>0</v>
      </c>
      <c r="K46" s="3">
        <f t="shared" si="3"/>
        <v>0</v>
      </c>
      <c r="L46" s="3">
        <f t="shared" si="4"/>
        <v>0</v>
      </c>
    </row>
    <row r="47" spans="1:12">
      <c r="A47" s="3">
        <v>55</v>
      </c>
      <c r="B47" s="3" t="s">
        <v>9</v>
      </c>
      <c r="C47" s="3">
        <v>37.299999999999997</v>
      </c>
      <c r="D47" s="3">
        <v>0</v>
      </c>
      <c r="E47" s="3" t="s">
        <v>10</v>
      </c>
      <c r="F47" s="3" t="s">
        <v>8</v>
      </c>
      <c r="G47" s="3">
        <v>20630.283510000001</v>
      </c>
      <c r="H47" s="3">
        <f t="shared" si="0"/>
        <v>1</v>
      </c>
      <c r="I47" s="3">
        <f t="shared" si="1"/>
        <v>0</v>
      </c>
      <c r="J47" s="3">
        <f t="shared" si="2"/>
        <v>0</v>
      </c>
      <c r="K47" s="3">
        <f t="shared" si="3"/>
        <v>0</v>
      </c>
      <c r="L47" s="3">
        <f t="shared" si="4"/>
        <v>1</v>
      </c>
    </row>
    <row r="48" spans="1:12">
      <c r="A48" s="3">
        <v>18</v>
      </c>
      <c r="B48" s="3" t="s">
        <v>6</v>
      </c>
      <c r="C48" s="3">
        <v>38.664999999999999</v>
      </c>
      <c r="D48" s="3">
        <v>2</v>
      </c>
      <c r="E48" s="3" t="s">
        <v>10</v>
      </c>
      <c r="F48" s="3" t="s">
        <v>13</v>
      </c>
      <c r="G48" s="3">
        <v>3393.35635</v>
      </c>
      <c r="H48" s="3">
        <f t="shared" si="0"/>
        <v>0</v>
      </c>
      <c r="I48" s="3">
        <f t="shared" si="1"/>
        <v>0</v>
      </c>
      <c r="J48" s="3">
        <f t="shared" si="2"/>
        <v>0</v>
      </c>
      <c r="K48" s="3">
        <f t="shared" si="3"/>
        <v>0</v>
      </c>
      <c r="L48" s="3">
        <f t="shared" si="4"/>
        <v>0</v>
      </c>
    </row>
    <row r="49" spans="1:12">
      <c r="A49" s="3">
        <v>28</v>
      </c>
      <c r="B49" s="3" t="s">
        <v>6</v>
      </c>
      <c r="C49" s="3">
        <v>34.770000000000003</v>
      </c>
      <c r="D49" s="3">
        <v>0</v>
      </c>
      <c r="E49" s="3" t="s">
        <v>10</v>
      </c>
      <c r="F49" s="3" t="s">
        <v>12</v>
      </c>
      <c r="G49" s="3">
        <v>3556.9223000000002</v>
      </c>
      <c r="H49" s="3">
        <f t="shared" si="0"/>
        <v>0</v>
      </c>
      <c r="I49" s="3">
        <f t="shared" si="1"/>
        <v>0</v>
      </c>
      <c r="J49" s="3">
        <f t="shared" si="2"/>
        <v>1</v>
      </c>
      <c r="K49" s="3">
        <f t="shared" si="3"/>
        <v>0</v>
      </c>
      <c r="L49" s="3">
        <f t="shared" si="4"/>
        <v>0</v>
      </c>
    </row>
    <row r="50" spans="1:12">
      <c r="A50" s="3">
        <v>60</v>
      </c>
      <c r="B50" s="3" t="s">
        <v>6</v>
      </c>
      <c r="C50" s="3">
        <v>24.53</v>
      </c>
      <c r="D50" s="3">
        <v>0</v>
      </c>
      <c r="E50" s="3" t="s">
        <v>10</v>
      </c>
      <c r="F50" s="3" t="s">
        <v>11</v>
      </c>
      <c r="G50" s="3">
        <v>12629.896699999999</v>
      </c>
      <c r="H50" s="3">
        <f t="shared" si="0"/>
        <v>0</v>
      </c>
      <c r="I50" s="3">
        <f t="shared" si="1"/>
        <v>0</v>
      </c>
      <c r="J50" s="3">
        <f t="shared" si="2"/>
        <v>0</v>
      </c>
      <c r="K50" s="3">
        <f t="shared" si="3"/>
        <v>1</v>
      </c>
      <c r="L50" s="3">
        <f t="shared" si="4"/>
        <v>0</v>
      </c>
    </row>
    <row r="51" spans="1:12">
      <c r="A51" s="3">
        <v>36</v>
      </c>
      <c r="B51" s="3" t="s">
        <v>9</v>
      </c>
      <c r="C51" s="3">
        <v>35.200000000000003</v>
      </c>
      <c r="D51" s="3">
        <v>1</v>
      </c>
      <c r="E51" s="3" t="s">
        <v>7</v>
      </c>
      <c r="F51" s="3" t="s">
        <v>11</v>
      </c>
      <c r="G51" s="3">
        <v>38709.175999999999</v>
      </c>
      <c r="H51" s="3">
        <f t="shared" si="0"/>
        <v>1</v>
      </c>
      <c r="I51" s="3">
        <f t="shared" si="1"/>
        <v>1</v>
      </c>
      <c r="J51" s="3">
        <f t="shared" si="2"/>
        <v>0</v>
      </c>
      <c r="K51" s="3">
        <f t="shared" si="3"/>
        <v>1</v>
      </c>
      <c r="L51" s="3">
        <f t="shared" si="4"/>
        <v>0</v>
      </c>
    </row>
    <row r="52" spans="1:12">
      <c r="A52" s="3">
        <v>18</v>
      </c>
      <c r="B52" s="3" t="s">
        <v>6</v>
      </c>
      <c r="C52" s="3">
        <v>35.625</v>
      </c>
      <c r="D52" s="3">
        <v>0</v>
      </c>
      <c r="E52" s="3" t="s">
        <v>10</v>
      </c>
      <c r="F52" s="3" t="s">
        <v>13</v>
      </c>
      <c r="G52" s="3">
        <v>2211.1307499999998</v>
      </c>
      <c r="H52" s="3">
        <f t="shared" si="0"/>
        <v>0</v>
      </c>
      <c r="I52" s="3">
        <f t="shared" si="1"/>
        <v>0</v>
      </c>
      <c r="J52" s="3">
        <f t="shared" si="2"/>
        <v>0</v>
      </c>
      <c r="K52" s="3">
        <f t="shared" si="3"/>
        <v>0</v>
      </c>
      <c r="L52" s="3">
        <f t="shared" si="4"/>
        <v>0</v>
      </c>
    </row>
    <row r="53" spans="1:12">
      <c r="A53" s="3">
        <v>21</v>
      </c>
      <c r="B53" s="3" t="s">
        <v>6</v>
      </c>
      <c r="C53" s="3">
        <v>33.630000000000003</v>
      </c>
      <c r="D53" s="3">
        <v>2</v>
      </c>
      <c r="E53" s="3" t="s">
        <v>10</v>
      </c>
      <c r="F53" s="3" t="s">
        <v>12</v>
      </c>
      <c r="G53" s="3">
        <v>3579.8287</v>
      </c>
      <c r="H53" s="3">
        <f t="shared" si="0"/>
        <v>0</v>
      </c>
      <c r="I53" s="3">
        <f t="shared" si="1"/>
        <v>0</v>
      </c>
      <c r="J53" s="3">
        <f t="shared" si="2"/>
        <v>1</v>
      </c>
      <c r="K53" s="3">
        <f t="shared" si="3"/>
        <v>0</v>
      </c>
      <c r="L53" s="3">
        <f t="shared" si="4"/>
        <v>0</v>
      </c>
    </row>
    <row r="54" spans="1:12">
      <c r="A54" s="3">
        <v>48</v>
      </c>
      <c r="B54" s="3" t="s">
        <v>9</v>
      </c>
      <c r="C54" s="3">
        <v>28</v>
      </c>
      <c r="D54" s="3">
        <v>1</v>
      </c>
      <c r="E54" s="3" t="s">
        <v>7</v>
      </c>
      <c r="F54" s="3" t="s">
        <v>8</v>
      </c>
      <c r="G54" s="3">
        <v>23568.272000000001</v>
      </c>
      <c r="H54" s="3">
        <f t="shared" si="0"/>
        <v>1</v>
      </c>
      <c r="I54" s="3">
        <f t="shared" si="1"/>
        <v>1</v>
      </c>
      <c r="J54" s="3">
        <f t="shared" si="2"/>
        <v>0</v>
      </c>
      <c r="K54" s="3">
        <f t="shared" si="3"/>
        <v>0</v>
      </c>
      <c r="L54" s="3">
        <f t="shared" si="4"/>
        <v>1</v>
      </c>
    </row>
    <row r="55" spans="1:12">
      <c r="A55" s="3">
        <v>36</v>
      </c>
      <c r="B55" s="3" t="s">
        <v>9</v>
      </c>
      <c r="C55" s="3">
        <v>34.43</v>
      </c>
      <c r="D55" s="3">
        <v>0</v>
      </c>
      <c r="E55" s="3" t="s">
        <v>7</v>
      </c>
      <c r="F55" s="3" t="s">
        <v>11</v>
      </c>
      <c r="G55" s="3">
        <v>37742.575700000001</v>
      </c>
      <c r="H55" s="3">
        <f t="shared" si="0"/>
        <v>1</v>
      </c>
      <c r="I55" s="3">
        <f t="shared" si="1"/>
        <v>1</v>
      </c>
      <c r="J55" s="3">
        <f t="shared" si="2"/>
        <v>0</v>
      </c>
      <c r="K55" s="3">
        <f t="shared" si="3"/>
        <v>1</v>
      </c>
      <c r="L55" s="3">
        <f t="shared" si="4"/>
        <v>0</v>
      </c>
    </row>
    <row r="56" spans="1:12">
      <c r="A56" s="3">
        <v>40</v>
      </c>
      <c r="B56" s="3" t="s">
        <v>6</v>
      </c>
      <c r="C56" s="3">
        <v>28.69</v>
      </c>
      <c r="D56" s="3">
        <v>3</v>
      </c>
      <c r="E56" s="3" t="s">
        <v>10</v>
      </c>
      <c r="F56" s="3" t="s">
        <v>12</v>
      </c>
      <c r="G56" s="3">
        <v>8059.6791000000003</v>
      </c>
      <c r="H56" s="3">
        <f t="shared" si="0"/>
        <v>0</v>
      </c>
      <c r="I56" s="3">
        <f t="shared" si="1"/>
        <v>0</v>
      </c>
      <c r="J56" s="3">
        <f t="shared" si="2"/>
        <v>1</v>
      </c>
      <c r="K56" s="3">
        <f t="shared" si="3"/>
        <v>0</v>
      </c>
      <c r="L56" s="3">
        <f t="shared" si="4"/>
        <v>0</v>
      </c>
    </row>
    <row r="57" spans="1:12">
      <c r="A57" s="3">
        <v>58</v>
      </c>
      <c r="B57" s="3" t="s">
        <v>9</v>
      </c>
      <c r="C57" s="3">
        <v>36.954999999999998</v>
      </c>
      <c r="D57" s="3">
        <v>2</v>
      </c>
      <c r="E57" s="3" t="s">
        <v>7</v>
      </c>
      <c r="F57" s="3" t="s">
        <v>12</v>
      </c>
      <c r="G57" s="3">
        <v>47496.494449999998</v>
      </c>
      <c r="H57" s="3">
        <f t="shared" si="0"/>
        <v>1</v>
      </c>
      <c r="I57" s="3">
        <f t="shared" si="1"/>
        <v>1</v>
      </c>
      <c r="J57" s="3">
        <f t="shared" si="2"/>
        <v>1</v>
      </c>
      <c r="K57" s="3">
        <f t="shared" si="3"/>
        <v>0</v>
      </c>
      <c r="L57" s="3">
        <f t="shared" si="4"/>
        <v>0</v>
      </c>
    </row>
    <row r="58" spans="1:12">
      <c r="A58" s="3">
        <v>58</v>
      </c>
      <c r="B58" s="3" t="s">
        <v>6</v>
      </c>
      <c r="C58" s="3">
        <v>31.824999999999999</v>
      </c>
      <c r="D58" s="3">
        <v>2</v>
      </c>
      <c r="E58" s="3" t="s">
        <v>10</v>
      </c>
      <c r="F58" s="3" t="s">
        <v>13</v>
      </c>
      <c r="G58" s="3">
        <v>13607.36875</v>
      </c>
      <c r="H58" s="3">
        <f t="shared" si="0"/>
        <v>0</v>
      </c>
      <c r="I58" s="3">
        <f t="shared" si="1"/>
        <v>0</v>
      </c>
      <c r="J58" s="3">
        <f t="shared" si="2"/>
        <v>0</v>
      </c>
      <c r="K58" s="3">
        <f t="shared" si="3"/>
        <v>0</v>
      </c>
      <c r="L58" s="3">
        <f t="shared" si="4"/>
        <v>0</v>
      </c>
    </row>
    <row r="59" spans="1:12">
      <c r="A59" s="3">
        <v>18</v>
      </c>
      <c r="B59" s="3" t="s">
        <v>9</v>
      </c>
      <c r="C59" s="3">
        <v>31.68</v>
      </c>
      <c r="D59" s="3">
        <v>2</v>
      </c>
      <c r="E59" s="3" t="s">
        <v>7</v>
      </c>
      <c r="F59" s="3" t="s">
        <v>11</v>
      </c>
      <c r="G59" s="3">
        <v>34303.167200000004</v>
      </c>
      <c r="H59" s="3">
        <f t="shared" si="0"/>
        <v>1</v>
      </c>
      <c r="I59" s="3">
        <f t="shared" si="1"/>
        <v>1</v>
      </c>
      <c r="J59" s="3">
        <f t="shared" si="2"/>
        <v>0</v>
      </c>
      <c r="K59" s="3">
        <f t="shared" si="3"/>
        <v>1</v>
      </c>
      <c r="L59" s="3">
        <f t="shared" si="4"/>
        <v>0</v>
      </c>
    </row>
    <row r="60" spans="1:12">
      <c r="A60" s="3">
        <v>53</v>
      </c>
      <c r="B60" s="3" t="s">
        <v>6</v>
      </c>
      <c r="C60" s="3">
        <v>22.88</v>
      </c>
      <c r="D60" s="3">
        <v>1</v>
      </c>
      <c r="E60" s="3" t="s">
        <v>7</v>
      </c>
      <c r="F60" s="3" t="s">
        <v>11</v>
      </c>
      <c r="G60" s="3">
        <v>23244.790199999999</v>
      </c>
      <c r="H60" s="3">
        <f t="shared" si="0"/>
        <v>0</v>
      </c>
      <c r="I60" s="3">
        <f t="shared" si="1"/>
        <v>1</v>
      </c>
      <c r="J60" s="3">
        <f t="shared" si="2"/>
        <v>0</v>
      </c>
      <c r="K60" s="3">
        <f t="shared" si="3"/>
        <v>1</v>
      </c>
      <c r="L60" s="3">
        <f t="shared" si="4"/>
        <v>0</v>
      </c>
    </row>
    <row r="61" spans="1:12">
      <c r="A61" s="3">
        <v>34</v>
      </c>
      <c r="B61" s="3" t="s">
        <v>6</v>
      </c>
      <c r="C61" s="3">
        <v>37.335000000000001</v>
      </c>
      <c r="D61" s="3">
        <v>2</v>
      </c>
      <c r="E61" s="3" t="s">
        <v>10</v>
      </c>
      <c r="F61" s="3" t="s">
        <v>12</v>
      </c>
      <c r="G61" s="3">
        <v>5989.5236500000001</v>
      </c>
      <c r="H61" s="3">
        <f t="shared" si="0"/>
        <v>0</v>
      </c>
      <c r="I61" s="3">
        <f t="shared" si="1"/>
        <v>0</v>
      </c>
      <c r="J61" s="3">
        <f t="shared" si="2"/>
        <v>1</v>
      </c>
      <c r="K61" s="3">
        <f t="shared" si="3"/>
        <v>0</v>
      </c>
      <c r="L61" s="3">
        <f t="shared" si="4"/>
        <v>0</v>
      </c>
    </row>
    <row r="62" spans="1:12">
      <c r="A62" s="3">
        <v>43</v>
      </c>
      <c r="B62" s="3" t="s">
        <v>9</v>
      </c>
      <c r="C62" s="3">
        <v>27.36</v>
      </c>
      <c r="D62" s="3">
        <v>3</v>
      </c>
      <c r="E62" s="3" t="s">
        <v>10</v>
      </c>
      <c r="F62" s="3" t="s">
        <v>13</v>
      </c>
      <c r="G62" s="3">
        <v>8606.2173999999995</v>
      </c>
      <c r="H62" s="3">
        <f t="shared" si="0"/>
        <v>1</v>
      </c>
      <c r="I62" s="3">
        <f t="shared" si="1"/>
        <v>0</v>
      </c>
      <c r="J62" s="3">
        <f t="shared" si="2"/>
        <v>0</v>
      </c>
      <c r="K62" s="3">
        <f t="shared" si="3"/>
        <v>0</v>
      </c>
      <c r="L62" s="3">
        <f t="shared" si="4"/>
        <v>0</v>
      </c>
    </row>
    <row r="63" spans="1:12">
      <c r="A63" s="3">
        <v>25</v>
      </c>
      <c r="B63" s="3" t="s">
        <v>9</v>
      </c>
      <c r="C63" s="3">
        <v>33.659999999999997</v>
      </c>
      <c r="D63" s="3">
        <v>4</v>
      </c>
      <c r="E63" s="3" t="s">
        <v>10</v>
      </c>
      <c r="F63" s="3" t="s">
        <v>11</v>
      </c>
      <c r="G63" s="3">
        <v>4504.6624000000002</v>
      </c>
      <c r="H63" s="3">
        <f t="shared" si="0"/>
        <v>1</v>
      </c>
      <c r="I63" s="3">
        <f t="shared" si="1"/>
        <v>0</v>
      </c>
      <c r="J63" s="3">
        <f t="shared" si="2"/>
        <v>0</v>
      </c>
      <c r="K63" s="3">
        <f t="shared" si="3"/>
        <v>1</v>
      </c>
      <c r="L63" s="3">
        <f t="shared" si="4"/>
        <v>0</v>
      </c>
    </row>
    <row r="64" spans="1:12">
      <c r="A64" s="3">
        <v>64</v>
      </c>
      <c r="B64" s="3" t="s">
        <v>9</v>
      </c>
      <c r="C64" s="3">
        <v>24.7</v>
      </c>
      <c r="D64" s="3">
        <v>1</v>
      </c>
      <c r="E64" s="3" t="s">
        <v>10</v>
      </c>
      <c r="F64" s="3" t="s">
        <v>12</v>
      </c>
      <c r="G64" s="3">
        <v>30166.618170000002</v>
      </c>
      <c r="H64" s="3">
        <f t="shared" si="0"/>
        <v>1</v>
      </c>
      <c r="I64" s="3">
        <f t="shared" si="1"/>
        <v>0</v>
      </c>
      <c r="J64" s="3">
        <f t="shared" si="2"/>
        <v>1</v>
      </c>
      <c r="K64" s="3">
        <f t="shared" si="3"/>
        <v>0</v>
      </c>
      <c r="L64" s="3">
        <f t="shared" si="4"/>
        <v>0</v>
      </c>
    </row>
    <row r="65" spans="1:12">
      <c r="A65" s="3">
        <v>28</v>
      </c>
      <c r="B65" s="3" t="s">
        <v>6</v>
      </c>
      <c r="C65" s="3">
        <v>25.934999999999999</v>
      </c>
      <c r="D65" s="3">
        <v>1</v>
      </c>
      <c r="E65" s="3" t="s">
        <v>10</v>
      </c>
      <c r="F65" s="3" t="s">
        <v>12</v>
      </c>
      <c r="G65" s="3">
        <v>4133.6416499999996</v>
      </c>
      <c r="H65" s="3">
        <f t="shared" si="0"/>
        <v>0</v>
      </c>
      <c r="I65" s="3">
        <f t="shared" si="1"/>
        <v>0</v>
      </c>
      <c r="J65" s="3">
        <f t="shared" si="2"/>
        <v>1</v>
      </c>
      <c r="K65" s="3">
        <f t="shared" si="3"/>
        <v>0</v>
      </c>
      <c r="L65" s="3">
        <f t="shared" si="4"/>
        <v>0</v>
      </c>
    </row>
    <row r="66" spans="1:12">
      <c r="A66" s="3">
        <v>20</v>
      </c>
      <c r="B66" s="3" t="s">
        <v>6</v>
      </c>
      <c r="C66" s="3">
        <v>22.42</v>
      </c>
      <c r="D66" s="3">
        <v>0</v>
      </c>
      <c r="E66" s="3" t="s">
        <v>7</v>
      </c>
      <c r="F66" s="3" t="s">
        <v>12</v>
      </c>
      <c r="G66" s="3">
        <v>14711.7438</v>
      </c>
      <c r="H66" s="3">
        <f t="shared" si="0"/>
        <v>0</v>
      </c>
      <c r="I66" s="3">
        <f t="shared" si="1"/>
        <v>1</v>
      </c>
      <c r="J66" s="3">
        <f t="shared" si="2"/>
        <v>1</v>
      </c>
      <c r="K66" s="3">
        <f t="shared" si="3"/>
        <v>0</v>
      </c>
      <c r="L66" s="3">
        <f t="shared" si="4"/>
        <v>0</v>
      </c>
    </row>
    <row r="67" spans="1:12">
      <c r="A67" s="3">
        <v>19</v>
      </c>
      <c r="B67" s="3" t="s">
        <v>6</v>
      </c>
      <c r="C67" s="3">
        <v>28.9</v>
      </c>
      <c r="D67" s="3">
        <v>0</v>
      </c>
      <c r="E67" s="3" t="s">
        <v>10</v>
      </c>
      <c r="F67" s="3" t="s">
        <v>8</v>
      </c>
      <c r="G67" s="3">
        <v>1743.2139999999999</v>
      </c>
      <c r="H67" s="3">
        <f t="shared" ref="H67:H130" si="5">IF(B67="male",1,0)</f>
        <v>0</v>
      </c>
      <c r="I67" s="3">
        <f t="shared" ref="I67:I130" si="6">IF(E67="yes",1,0)</f>
        <v>0</v>
      </c>
      <c r="J67" s="3">
        <f t="shared" ref="J67:J130" si="7">IF(F67="northwest",1,0)</f>
        <v>0</v>
      </c>
      <c r="K67" s="3">
        <f t="shared" ref="K67:K130" si="8">IF(F67="southeast",1,0)</f>
        <v>0</v>
      </c>
      <c r="L67" s="3">
        <f t="shared" ref="L67:L130" si="9">IF(F67="southwest",1,0)</f>
        <v>1</v>
      </c>
    </row>
    <row r="68" spans="1:12">
      <c r="A68" s="3">
        <v>61</v>
      </c>
      <c r="B68" s="3" t="s">
        <v>6</v>
      </c>
      <c r="C68" s="3">
        <v>39.1</v>
      </c>
      <c r="D68" s="3">
        <v>2</v>
      </c>
      <c r="E68" s="3" t="s">
        <v>10</v>
      </c>
      <c r="F68" s="3" t="s">
        <v>8</v>
      </c>
      <c r="G68" s="3">
        <v>14235.072</v>
      </c>
      <c r="H68" s="3">
        <f t="shared" si="5"/>
        <v>0</v>
      </c>
      <c r="I68" s="3">
        <f t="shared" si="6"/>
        <v>0</v>
      </c>
      <c r="J68" s="3">
        <f t="shared" si="7"/>
        <v>0</v>
      </c>
      <c r="K68" s="3">
        <f t="shared" si="8"/>
        <v>0</v>
      </c>
      <c r="L68" s="3">
        <f t="shared" si="9"/>
        <v>1</v>
      </c>
    </row>
    <row r="69" spans="1:12">
      <c r="A69" s="3">
        <v>40</v>
      </c>
      <c r="B69" s="3" t="s">
        <v>9</v>
      </c>
      <c r="C69" s="3">
        <v>26.315000000000001</v>
      </c>
      <c r="D69" s="3">
        <v>1</v>
      </c>
      <c r="E69" s="3" t="s">
        <v>10</v>
      </c>
      <c r="F69" s="3" t="s">
        <v>12</v>
      </c>
      <c r="G69" s="3">
        <v>6389.3778499999999</v>
      </c>
      <c r="H69" s="3">
        <f t="shared" si="5"/>
        <v>1</v>
      </c>
      <c r="I69" s="3">
        <f t="shared" si="6"/>
        <v>0</v>
      </c>
      <c r="J69" s="3">
        <f t="shared" si="7"/>
        <v>1</v>
      </c>
      <c r="K69" s="3">
        <f t="shared" si="8"/>
        <v>0</v>
      </c>
      <c r="L69" s="3">
        <f t="shared" si="9"/>
        <v>0</v>
      </c>
    </row>
    <row r="70" spans="1:12">
      <c r="A70" s="3">
        <v>40</v>
      </c>
      <c r="B70" s="3" t="s">
        <v>6</v>
      </c>
      <c r="C70" s="3">
        <v>36.19</v>
      </c>
      <c r="D70" s="3">
        <v>0</v>
      </c>
      <c r="E70" s="3" t="s">
        <v>10</v>
      </c>
      <c r="F70" s="3" t="s">
        <v>11</v>
      </c>
      <c r="G70" s="3">
        <v>5920.1040999999996</v>
      </c>
      <c r="H70" s="3">
        <f t="shared" si="5"/>
        <v>0</v>
      </c>
      <c r="I70" s="3">
        <f t="shared" si="6"/>
        <v>0</v>
      </c>
      <c r="J70" s="3">
        <f t="shared" si="7"/>
        <v>0</v>
      </c>
      <c r="K70" s="3">
        <f t="shared" si="8"/>
        <v>1</v>
      </c>
      <c r="L70" s="3">
        <f t="shared" si="9"/>
        <v>0</v>
      </c>
    </row>
    <row r="71" spans="1:12">
      <c r="A71" s="3">
        <v>28</v>
      </c>
      <c r="B71" s="3" t="s">
        <v>9</v>
      </c>
      <c r="C71" s="3">
        <v>23.98</v>
      </c>
      <c r="D71" s="3">
        <v>3</v>
      </c>
      <c r="E71" s="3" t="s">
        <v>7</v>
      </c>
      <c r="F71" s="3" t="s">
        <v>11</v>
      </c>
      <c r="G71" s="3">
        <v>17663.144199999999</v>
      </c>
      <c r="H71" s="3">
        <f t="shared" si="5"/>
        <v>1</v>
      </c>
      <c r="I71" s="3">
        <f t="shared" si="6"/>
        <v>1</v>
      </c>
      <c r="J71" s="3">
        <f t="shared" si="7"/>
        <v>0</v>
      </c>
      <c r="K71" s="3">
        <f t="shared" si="8"/>
        <v>1</v>
      </c>
      <c r="L71" s="3">
        <f t="shared" si="9"/>
        <v>0</v>
      </c>
    </row>
    <row r="72" spans="1:12">
      <c r="A72" s="3">
        <v>27</v>
      </c>
      <c r="B72" s="3" t="s">
        <v>6</v>
      </c>
      <c r="C72" s="3">
        <v>24.75</v>
      </c>
      <c r="D72" s="3">
        <v>0</v>
      </c>
      <c r="E72" s="3" t="s">
        <v>7</v>
      </c>
      <c r="F72" s="3" t="s">
        <v>11</v>
      </c>
      <c r="G72" s="3">
        <v>16577.779500000001</v>
      </c>
      <c r="H72" s="3">
        <f t="shared" si="5"/>
        <v>0</v>
      </c>
      <c r="I72" s="3">
        <f t="shared" si="6"/>
        <v>1</v>
      </c>
      <c r="J72" s="3">
        <f t="shared" si="7"/>
        <v>0</v>
      </c>
      <c r="K72" s="3">
        <f t="shared" si="8"/>
        <v>1</v>
      </c>
      <c r="L72" s="3">
        <f t="shared" si="9"/>
        <v>0</v>
      </c>
    </row>
    <row r="73" spans="1:12">
      <c r="A73" s="3">
        <v>31</v>
      </c>
      <c r="B73" s="3" t="s">
        <v>9</v>
      </c>
      <c r="C73" s="3">
        <v>28.5</v>
      </c>
      <c r="D73" s="3">
        <v>5</v>
      </c>
      <c r="E73" s="3" t="s">
        <v>10</v>
      </c>
      <c r="F73" s="3" t="s">
        <v>13</v>
      </c>
      <c r="G73" s="3">
        <v>6799.4579999999996</v>
      </c>
      <c r="H73" s="3">
        <f t="shared" si="5"/>
        <v>1</v>
      </c>
      <c r="I73" s="3">
        <f t="shared" si="6"/>
        <v>0</v>
      </c>
      <c r="J73" s="3">
        <f t="shared" si="7"/>
        <v>0</v>
      </c>
      <c r="K73" s="3">
        <f t="shared" si="8"/>
        <v>0</v>
      </c>
      <c r="L73" s="3">
        <f t="shared" si="9"/>
        <v>0</v>
      </c>
    </row>
    <row r="74" spans="1:12">
      <c r="A74" s="3">
        <v>53</v>
      </c>
      <c r="B74" s="3" t="s">
        <v>6</v>
      </c>
      <c r="C74" s="3">
        <v>28.1</v>
      </c>
      <c r="D74" s="3">
        <v>3</v>
      </c>
      <c r="E74" s="3" t="s">
        <v>10</v>
      </c>
      <c r="F74" s="3" t="s">
        <v>8</v>
      </c>
      <c r="G74" s="3">
        <v>11741.726000000001</v>
      </c>
      <c r="H74" s="3">
        <f t="shared" si="5"/>
        <v>0</v>
      </c>
      <c r="I74" s="3">
        <f t="shared" si="6"/>
        <v>0</v>
      </c>
      <c r="J74" s="3">
        <f t="shared" si="7"/>
        <v>0</v>
      </c>
      <c r="K74" s="3">
        <f t="shared" si="8"/>
        <v>0</v>
      </c>
      <c r="L74" s="3">
        <f t="shared" si="9"/>
        <v>1</v>
      </c>
    </row>
    <row r="75" spans="1:12">
      <c r="A75" s="3">
        <v>58</v>
      </c>
      <c r="B75" s="3" t="s">
        <v>9</v>
      </c>
      <c r="C75" s="3">
        <v>32.01</v>
      </c>
      <c r="D75" s="3">
        <v>1</v>
      </c>
      <c r="E75" s="3" t="s">
        <v>10</v>
      </c>
      <c r="F75" s="3" t="s">
        <v>11</v>
      </c>
      <c r="G75" s="3">
        <v>11946.625899999999</v>
      </c>
      <c r="H75" s="3">
        <f t="shared" si="5"/>
        <v>1</v>
      </c>
      <c r="I75" s="3">
        <f t="shared" si="6"/>
        <v>0</v>
      </c>
      <c r="J75" s="3">
        <f t="shared" si="7"/>
        <v>0</v>
      </c>
      <c r="K75" s="3">
        <f t="shared" si="8"/>
        <v>1</v>
      </c>
      <c r="L75" s="3">
        <f t="shared" si="9"/>
        <v>0</v>
      </c>
    </row>
    <row r="76" spans="1:12">
      <c r="A76" s="3">
        <v>44</v>
      </c>
      <c r="B76" s="3" t="s">
        <v>9</v>
      </c>
      <c r="C76" s="3">
        <v>27.4</v>
      </c>
      <c r="D76" s="3">
        <v>2</v>
      </c>
      <c r="E76" s="3" t="s">
        <v>10</v>
      </c>
      <c r="F76" s="3" t="s">
        <v>8</v>
      </c>
      <c r="G76" s="3">
        <v>7726.8540000000003</v>
      </c>
      <c r="H76" s="3">
        <f t="shared" si="5"/>
        <v>1</v>
      </c>
      <c r="I76" s="3">
        <f t="shared" si="6"/>
        <v>0</v>
      </c>
      <c r="J76" s="3">
        <f t="shared" si="7"/>
        <v>0</v>
      </c>
      <c r="K76" s="3">
        <f t="shared" si="8"/>
        <v>0</v>
      </c>
      <c r="L76" s="3">
        <f t="shared" si="9"/>
        <v>1</v>
      </c>
    </row>
    <row r="77" spans="1:12">
      <c r="A77" s="3">
        <v>57</v>
      </c>
      <c r="B77" s="3" t="s">
        <v>9</v>
      </c>
      <c r="C77" s="3">
        <v>34.01</v>
      </c>
      <c r="D77" s="3">
        <v>0</v>
      </c>
      <c r="E77" s="3" t="s">
        <v>10</v>
      </c>
      <c r="F77" s="3" t="s">
        <v>12</v>
      </c>
      <c r="G77" s="3">
        <v>11356.660900000001</v>
      </c>
      <c r="H77" s="3">
        <f t="shared" si="5"/>
        <v>1</v>
      </c>
      <c r="I77" s="3">
        <f t="shared" si="6"/>
        <v>0</v>
      </c>
      <c r="J77" s="3">
        <f t="shared" si="7"/>
        <v>1</v>
      </c>
      <c r="K77" s="3">
        <f t="shared" si="8"/>
        <v>0</v>
      </c>
      <c r="L77" s="3">
        <f t="shared" si="9"/>
        <v>0</v>
      </c>
    </row>
    <row r="78" spans="1:12">
      <c r="A78" s="3">
        <v>29</v>
      </c>
      <c r="B78" s="3" t="s">
        <v>6</v>
      </c>
      <c r="C78" s="3">
        <v>29.59</v>
      </c>
      <c r="D78" s="3">
        <v>1</v>
      </c>
      <c r="E78" s="3" t="s">
        <v>10</v>
      </c>
      <c r="F78" s="3" t="s">
        <v>11</v>
      </c>
      <c r="G78" s="3">
        <v>3947.4131000000002</v>
      </c>
      <c r="H78" s="3">
        <f t="shared" si="5"/>
        <v>0</v>
      </c>
      <c r="I78" s="3">
        <f t="shared" si="6"/>
        <v>0</v>
      </c>
      <c r="J78" s="3">
        <f t="shared" si="7"/>
        <v>0</v>
      </c>
      <c r="K78" s="3">
        <f t="shared" si="8"/>
        <v>1</v>
      </c>
      <c r="L78" s="3">
        <f t="shared" si="9"/>
        <v>0</v>
      </c>
    </row>
    <row r="79" spans="1:12">
      <c r="A79" s="3">
        <v>21</v>
      </c>
      <c r="B79" s="3" t="s">
        <v>9</v>
      </c>
      <c r="C79" s="3">
        <v>35.53</v>
      </c>
      <c r="D79" s="3">
        <v>0</v>
      </c>
      <c r="E79" s="3" t="s">
        <v>10</v>
      </c>
      <c r="F79" s="3" t="s">
        <v>11</v>
      </c>
      <c r="G79" s="3">
        <v>1532.4697000000001</v>
      </c>
      <c r="H79" s="3">
        <f t="shared" si="5"/>
        <v>1</v>
      </c>
      <c r="I79" s="3">
        <f t="shared" si="6"/>
        <v>0</v>
      </c>
      <c r="J79" s="3">
        <f t="shared" si="7"/>
        <v>0</v>
      </c>
      <c r="K79" s="3">
        <f t="shared" si="8"/>
        <v>1</v>
      </c>
      <c r="L79" s="3">
        <f t="shared" si="9"/>
        <v>0</v>
      </c>
    </row>
    <row r="80" spans="1:12">
      <c r="A80" s="3">
        <v>22</v>
      </c>
      <c r="B80" s="3" t="s">
        <v>6</v>
      </c>
      <c r="C80" s="3">
        <v>39.805</v>
      </c>
      <c r="D80" s="3">
        <v>0</v>
      </c>
      <c r="E80" s="3" t="s">
        <v>10</v>
      </c>
      <c r="F80" s="3" t="s">
        <v>13</v>
      </c>
      <c r="G80" s="3">
        <v>2755.0209500000001</v>
      </c>
      <c r="H80" s="3">
        <f t="shared" si="5"/>
        <v>0</v>
      </c>
      <c r="I80" s="3">
        <f t="shared" si="6"/>
        <v>0</v>
      </c>
      <c r="J80" s="3">
        <f t="shared" si="7"/>
        <v>0</v>
      </c>
      <c r="K80" s="3">
        <f t="shared" si="8"/>
        <v>0</v>
      </c>
      <c r="L80" s="3">
        <f t="shared" si="9"/>
        <v>0</v>
      </c>
    </row>
    <row r="81" spans="1:12">
      <c r="A81" s="3">
        <v>41</v>
      </c>
      <c r="B81" s="3" t="s">
        <v>6</v>
      </c>
      <c r="C81" s="3">
        <v>32.965000000000003</v>
      </c>
      <c r="D81" s="3">
        <v>0</v>
      </c>
      <c r="E81" s="3" t="s">
        <v>10</v>
      </c>
      <c r="F81" s="3" t="s">
        <v>12</v>
      </c>
      <c r="G81" s="3">
        <v>6571.0243499999997</v>
      </c>
      <c r="H81" s="3">
        <f t="shared" si="5"/>
        <v>0</v>
      </c>
      <c r="I81" s="3">
        <f t="shared" si="6"/>
        <v>0</v>
      </c>
      <c r="J81" s="3">
        <f t="shared" si="7"/>
        <v>1</v>
      </c>
      <c r="K81" s="3">
        <f t="shared" si="8"/>
        <v>0</v>
      </c>
      <c r="L81" s="3">
        <f t="shared" si="9"/>
        <v>0</v>
      </c>
    </row>
    <row r="82" spans="1:12">
      <c r="A82" s="3">
        <v>31</v>
      </c>
      <c r="B82" s="3" t="s">
        <v>9</v>
      </c>
      <c r="C82" s="3">
        <v>26.885000000000002</v>
      </c>
      <c r="D82" s="3">
        <v>1</v>
      </c>
      <c r="E82" s="3" t="s">
        <v>10</v>
      </c>
      <c r="F82" s="3" t="s">
        <v>13</v>
      </c>
      <c r="G82" s="3">
        <v>4441.2131499999996</v>
      </c>
      <c r="H82" s="3">
        <f t="shared" si="5"/>
        <v>1</v>
      </c>
      <c r="I82" s="3">
        <f t="shared" si="6"/>
        <v>0</v>
      </c>
      <c r="J82" s="3">
        <f t="shared" si="7"/>
        <v>0</v>
      </c>
      <c r="K82" s="3">
        <f t="shared" si="8"/>
        <v>0</v>
      </c>
      <c r="L82" s="3">
        <f t="shared" si="9"/>
        <v>0</v>
      </c>
    </row>
    <row r="83" spans="1:12">
      <c r="A83" s="3">
        <v>45</v>
      </c>
      <c r="B83" s="3" t="s">
        <v>6</v>
      </c>
      <c r="C83" s="3">
        <v>38.284999999999997</v>
      </c>
      <c r="D83" s="3">
        <v>0</v>
      </c>
      <c r="E83" s="3" t="s">
        <v>10</v>
      </c>
      <c r="F83" s="3" t="s">
        <v>13</v>
      </c>
      <c r="G83" s="3">
        <v>7935.29115</v>
      </c>
      <c r="H83" s="3">
        <f t="shared" si="5"/>
        <v>0</v>
      </c>
      <c r="I83" s="3">
        <f t="shared" si="6"/>
        <v>0</v>
      </c>
      <c r="J83" s="3">
        <f t="shared" si="7"/>
        <v>0</v>
      </c>
      <c r="K83" s="3">
        <f t="shared" si="8"/>
        <v>0</v>
      </c>
      <c r="L83" s="3">
        <f t="shared" si="9"/>
        <v>0</v>
      </c>
    </row>
    <row r="84" spans="1:12">
      <c r="A84" s="3">
        <v>22</v>
      </c>
      <c r="B84" s="3" t="s">
        <v>9</v>
      </c>
      <c r="C84" s="3">
        <v>37.619999999999997</v>
      </c>
      <c r="D84" s="3">
        <v>1</v>
      </c>
      <c r="E84" s="3" t="s">
        <v>7</v>
      </c>
      <c r="F84" s="3" t="s">
        <v>11</v>
      </c>
      <c r="G84" s="3">
        <v>37165.163800000002</v>
      </c>
      <c r="H84" s="3">
        <f t="shared" si="5"/>
        <v>1</v>
      </c>
      <c r="I84" s="3">
        <f t="shared" si="6"/>
        <v>1</v>
      </c>
      <c r="J84" s="3">
        <f t="shared" si="7"/>
        <v>0</v>
      </c>
      <c r="K84" s="3">
        <f t="shared" si="8"/>
        <v>1</v>
      </c>
      <c r="L84" s="3">
        <f t="shared" si="9"/>
        <v>0</v>
      </c>
    </row>
    <row r="85" spans="1:12">
      <c r="A85" s="3">
        <v>48</v>
      </c>
      <c r="B85" s="3" t="s">
        <v>6</v>
      </c>
      <c r="C85" s="3">
        <v>41.23</v>
      </c>
      <c r="D85" s="3">
        <v>4</v>
      </c>
      <c r="E85" s="3" t="s">
        <v>10</v>
      </c>
      <c r="F85" s="3" t="s">
        <v>12</v>
      </c>
      <c r="G85" s="3">
        <v>11033.661700000001</v>
      </c>
      <c r="H85" s="3">
        <f t="shared" si="5"/>
        <v>0</v>
      </c>
      <c r="I85" s="3">
        <f t="shared" si="6"/>
        <v>0</v>
      </c>
      <c r="J85" s="3">
        <f t="shared" si="7"/>
        <v>1</v>
      </c>
      <c r="K85" s="3">
        <f t="shared" si="8"/>
        <v>0</v>
      </c>
      <c r="L85" s="3">
        <f t="shared" si="9"/>
        <v>0</v>
      </c>
    </row>
    <row r="86" spans="1:12">
      <c r="A86" s="3">
        <v>37</v>
      </c>
      <c r="B86" s="3" t="s">
        <v>6</v>
      </c>
      <c r="C86" s="3">
        <v>34.799999999999997</v>
      </c>
      <c r="D86" s="3">
        <v>2</v>
      </c>
      <c r="E86" s="3" t="s">
        <v>7</v>
      </c>
      <c r="F86" s="3" t="s">
        <v>8</v>
      </c>
      <c r="G86" s="3">
        <v>39836.519</v>
      </c>
      <c r="H86" s="3">
        <f t="shared" si="5"/>
        <v>0</v>
      </c>
      <c r="I86" s="3">
        <f t="shared" si="6"/>
        <v>1</v>
      </c>
      <c r="J86" s="3">
        <f t="shared" si="7"/>
        <v>0</v>
      </c>
      <c r="K86" s="3">
        <f t="shared" si="8"/>
        <v>0</v>
      </c>
      <c r="L86" s="3">
        <f t="shared" si="9"/>
        <v>1</v>
      </c>
    </row>
    <row r="87" spans="1:12">
      <c r="A87" s="3">
        <v>45</v>
      </c>
      <c r="B87" s="3" t="s">
        <v>9</v>
      </c>
      <c r="C87" s="3">
        <v>22.895</v>
      </c>
      <c r="D87" s="3">
        <v>2</v>
      </c>
      <c r="E87" s="3" t="s">
        <v>7</v>
      </c>
      <c r="F87" s="3" t="s">
        <v>12</v>
      </c>
      <c r="G87" s="3">
        <v>21098.554049999999</v>
      </c>
      <c r="H87" s="3">
        <f t="shared" si="5"/>
        <v>1</v>
      </c>
      <c r="I87" s="3">
        <f t="shared" si="6"/>
        <v>1</v>
      </c>
      <c r="J87" s="3">
        <f t="shared" si="7"/>
        <v>1</v>
      </c>
      <c r="K87" s="3">
        <f t="shared" si="8"/>
        <v>0</v>
      </c>
      <c r="L87" s="3">
        <f t="shared" si="9"/>
        <v>0</v>
      </c>
    </row>
    <row r="88" spans="1:12">
      <c r="A88" s="3">
        <v>57</v>
      </c>
      <c r="B88" s="3" t="s">
        <v>6</v>
      </c>
      <c r="C88" s="3">
        <v>31.16</v>
      </c>
      <c r="D88" s="3">
        <v>0</v>
      </c>
      <c r="E88" s="3" t="s">
        <v>7</v>
      </c>
      <c r="F88" s="3" t="s">
        <v>12</v>
      </c>
      <c r="G88" s="3">
        <v>43578.939400000003</v>
      </c>
      <c r="H88" s="3">
        <f t="shared" si="5"/>
        <v>0</v>
      </c>
      <c r="I88" s="3">
        <f t="shared" si="6"/>
        <v>1</v>
      </c>
      <c r="J88" s="3">
        <f t="shared" si="7"/>
        <v>1</v>
      </c>
      <c r="K88" s="3">
        <f t="shared" si="8"/>
        <v>0</v>
      </c>
      <c r="L88" s="3">
        <f t="shared" si="9"/>
        <v>0</v>
      </c>
    </row>
    <row r="89" spans="1:12">
      <c r="A89" s="3">
        <v>56</v>
      </c>
      <c r="B89" s="3" t="s">
        <v>6</v>
      </c>
      <c r="C89" s="3">
        <v>27.2</v>
      </c>
      <c r="D89" s="3">
        <v>0</v>
      </c>
      <c r="E89" s="3" t="s">
        <v>10</v>
      </c>
      <c r="F89" s="3" t="s">
        <v>8</v>
      </c>
      <c r="G89" s="3">
        <v>11073.175999999999</v>
      </c>
      <c r="H89" s="3">
        <f t="shared" si="5"/>
        <v>0</v>
      </c>
      <c r="I89" s="3">
        <f t="shared" si="6"/>
        <v>0</v>
      </c>
      <c r="J89" s="3">
        <f t="shared" si="7"/>
        <v>0</v>
      </c>
      <c r="K89" s="3">
        <f t="shared" si="8"/>
        <v>0</v>
      </c>
      <c r="L89" s="3">
        <f t="shared" si="9"/>
        <v>1</v>
      </c>
    </row>
    <row r="90" spans="1:12">
      <c r="A90" s="3">
        <v>46</v>
      </c>
      <c r="B90" s="3" t="s">
        <v>6</v>
      </c>
      <c r="C90" s="3">
        <v>27.74</v>
      </c>
      <c r="D90" s="3">
        <v>0</v>
      </c>
      <c r="E90" s="3" t="s">
        <v>10</v>
      </c>
      <c r="F90" s="3" t="s">
        <v>12</v>
      </c>
      <c r="G90" s="3">
        <v>8026.6665999999996</v>
      </c>
      <c r="H90" s="3">
        <f t="shared" si="5"/>
        <v>0</v>
      </c>
      <c r="I90" s="3">
        <f t="shared" si="6"/>
        <v>0</v>
      </c>
      <c r="J90" s="3">
        <f t="shared" si="7"/>
        <v>1</v>
      </c>
      <c r="K90" s="3">
        <f t="shared" si="8"/>
        <v>0</v>
      </c>
      <c r="L90" s="3">
        <f t="shared" si="9"/>
        <v>0</v>
      </c>
    </row>
    <row r="91" spans="1:12">
      <c r="A91" s="3">
        <v>55</v>
      </c>
      <c r="B91" s="3" t="s">
        <v>6</v>
      </c>
      <c r="C91" s="3">
        <v>26.98</v>
      </c>
      <c r="D91" s="3">
        <v>0</v>
      </c>
      <c r="E91" s="3" t="s">
        <v>10</v>
      </c>
      <c r="F91" s="3" t="s">
        <v>12</v>
      </c>
      <c r="G91" s="3">
        <v>11082.5772</v>
      </c>
      <c r="H91" s="3">
        <f t="shared" si="5"/>
        <v>0</v>
      </c>
      <c r="I91" s="3">
        <f t="shared" si="6"/>
        <v>0</v>
      </c>
      <c r="J91" s="3">
        <f t="shared" si="7"/>
        <v>1</v>
      </c>
      <c r="K91" s="3">
        <f t="shared" si="8"/>
        <v>0</v>
      </c>
      <c r="L91" s="3">
        <f t="shared" si="9"/>
        <v>0</v>
      </c>
    </row>
    <row r="92" spans="1:12">
      <c r="A92" s="3">
        <v>21</v>
      </c>
      <c r="B92" s="3" t="s">
        <v>6</v>
      </c>
      <c r="C92" s="3">
        <v>39.49</v>
      </c>
      <c r="D92" s="3">
        <v>0</v>
      </c>
      <c r="E92" s="3" t="s">
        <v>10</v>
      </c>
      <c r="F92" s="3" t="s">
        <v>11</v>
      </c>
      <c r="G92" s="3">
        <v>2026.9740999999999</v>
      </c>
      <c r="H92" s="3">
        <f t="shared" si="5"/>
        <v>0</v>
      </c>
      <c r="I92" s="3">
        <f t="shared" si="6"/>
        <v>0</v>
      </c>
      <c r="J92" s="3">
        <f t="shared" si="7"/>
        <v>0</v>
      </c>
      <c r="K92" s="3">
        <f t="shared" si="8"/>
        <v>1</v>
      </c>
      <c r="L92" s="3">
        <f t="shared" si="9"/>
        <v>0</v>
      </c>
    </row>
    <row r="93" spans="1:12">
      <c r="A93" s="3">
        <v>53</v>
      </c>
      <c r="B93" s="3" t="s">
        <v>6</v>
      </c>
      <c r="C93" s="3">
        <v>24.795000000000002</v>
      </c>
      <c r="D93" s="3">
        <v>1</v>
      </c>
      <c r="E93" s="3" t="s">
        <v>10</v>
      </c>
      <c r="F93" s="3" t="s">
        <v>12</v>
      </c>
      <c r="G93" s="3">
        <v>10942.13205</v>
      </c>
      <c r="H93" s="3">
        <f t="shared" si="5"/>
        <v>0</v>
      </c>
      <c r="I93" s="3">
        <f t="shared" si="6"/>
        <v>0</v>
      </c>
      <c r="J93" s="3">
        <f t="shared" si="7"/>
        <v>1</v>
      </c>
      <c r="K93" s="3">
        <f t="shared" si="8"/>
        <v>0</v>
      </c>
      <c r="L93" s="3">
        <f t="shared" si="9"/>
        <v>0</v>
      </c>
    </row>
    <row r="94" spans="1:12">
      <c r="A94" s="3">
        <v>59</v>
      </c>
      <c r="B94" s="3" t="s">
        <v>9</v>
      </c>
      <c r="C94" s="3">
        <v>29.83</v>
      </c>
      <c r="D94" s="3">
        <v>3</v>
      </c>
      <c r="E94" s="3" t="s">
        <v>7</v>
      </c>
      <c r="F94" s="3" t="s">
        <v>13</v>
      </c>
      <c r="G94" s="3">
        <v>30184.936699999998</v>
      </c>
      <c r="H94" s="3">
        <f t="shared" si="5"/>
        <v>1</v>
      </c>
      <c r="I94" s="3">
        <f t="shared" si="6"/>
        <v>1</v>
      </c>
      <c r="J94" s="3">
        <f t="shared" si="7"/>
        <v>0</v>
      </c>
      <c r="K94" s="3">
        <f t="shared" si="8"/>
        <v>0</v>
      </c>
      <c r="L94" s="3">
        <f t="shared" si="9"/>
        <v>0</v>
      </c>
    </row>
    <row r="95" spans="1:12">
      <c r="A95" s="3">
        <v>35</v>
      </c>
      <c r="B95" s="3" t="s">
        <v>9</v>
      </c>
      <c r="C95" s="3">
        <v>34.770000000000003</v>
      </c>
      <c r="D95" s="3">
        <v>2</v>
      </c>
      <c r="E95" s="3" t="s">
        <v>10</v>
      </c>
      <c r="F95" s="3" t="s">
        <v>12</v>
      </c>
      <c r="G95" s="3">
        <v>5729.0052999999998</v>
      </c>
      <c r="H95" s="3">
        <f t="shared" si="5"/>
        <v>1</v>
      </c>
      <c r="I95" s="3">
        <f t="shared" si="6"/>
        <v>0</v>
      </c>
      <c r="J95" s="3">
        <f t="shared" si="7"/>
        <v>1</v>
      </c>
      <c r="K95" s="3">
        <f t="shared" si="8"/>
        <v>0</v>
      </c>
      <c r="L95" s="3">
        <f t="shared" si="9"/>
        <v>0</v>
      </c>
    </row>
    <row r="96" spans="1:12">
      <c r="A96" s="3">
        <v>64</v>
      </c>
      <c r="B96" s="3" t="s">
        <v>6</v>
      </c>
      <c r="C96" s="3">
        <v>31.3</v>
      </c>
      <c r="D96" s="3">
        <v>2</v>
      </c>
      <c r="E96" s="3" t="s">
        <v>7</v>
      </c>
      <c r="F96" s="3" t="s">
        <v>8</v>
      </c>
      <c r="G96" s="3">
        <v>47291.055</v>
      </c>
      <c r="H96" s="3">
        <f t="shared" si="5"/>
        <v>0</v>
      </c>
      <c r="I96" s="3">
        <f t="shared" si="6"/>
        <v>1</v>
      </c>
      <c r="J96" s="3">
        <f t="shared" si="7"/>
        <v>0</v>
      </c>
      <c r="K96" s="3">
        <f t="shared" si="8"/>
        <v>0</v>
      </c>
      <c r="L96" s="3">
        <f t="shared" si="9"/>
        <v>1</v>
      </c>
    </row>
    <row r="97" spans="1:12">
      <c r="A97" s="3">
        <v>28</v>
      </c>
      <c r="B97" s="3" t="s">
        <v>6</v>
      </c>
      <c r="C97" s="3">
        <v>37.619999999999997</v>
      </c>
      <c r="D97" s="3">
        <v>1</v>
      </c>
      <c r="E97" s="3" t="s">
        <v>10</v>
      </c>
      <c r="F97" s="3" t="s">
        <v>11</v>
      </c>
      <c r="G97" s="3">
        <v>3766.8838000000001</v>
      </c>
      <c r="H97" s="3">
        <f t="shared" si="5"/>
        <v>0</v>
      </c>
      <c r="I97" s="3">
        <f t="shared" si="6"/>
        <v>0</v>
      </c>
      <c r="J97" s="3">
        <f t="shared" si="7"/>
        <v>0</v>
      </c>
      <c r="K97" s="3">
        <f t="shared" si="8"/>
        <v>1</v>
      </c>
      <c r="L97" s="3">
        <f t="shared" si="9"/>
        <v>0</v>
      </c>
    </row>
    <row r="98" spans="1:12">
      <c r="A98" s="3">
        <v>54</v>
      </c>
      <c r="B98" s="3" t="s">
        <v>6</v>
      </c>
      <c r="C98" s="3">
        <v>30.8</v>
      </c>
      <c r="D98" s="3">
        <v>3</v>
      </c>
      <c r="E98" s="3" t="s">
        <v>10</v>
      </c>
      <c r="F98" s="3" t="s">
        <v>8</v>
      </c>
      <c r="G98" s="3">
        <v>12105.32</v>
      </c>
      <c r="H98" s="3">
        <f t="shared" si="5"/>
        <v>0</v>
      </c>
      <c r="I98" s="3">
        <f t="shared" si="6"/>
        <v>0</v>
      </c>
      <c r="J98" s="3">
        <f t="shared" si="7"/>
        <v>0</v>
      </c>
      <c r="K98" s="3">
        <f t="shared" si="8"/>
        <v>0</v>
      </c>
      <c r="L98" s="3">
        <f t="shared" si="9"/>
        <v>1</v>
      </c>
    </row>
    <row r="99" spans="1:12">
      <c r="A99" s="3">
        <v>55</v>
      </c>
      <c r="B99" s="3" t="s">
        <v>9</v>
      </c>
      <c r="C99" s="3">
        <v>38.28</v>
      </c>
      <c r="D99" s="3">
        <v>0</v>
      </c>
      <c r="E99" s="3" t="s">
        <v>10</v>
      </c>
      <c r="F99" s="3" t="s">
        <v>11</v>
      </c>
      <c r="G99" s="3">
        <v>10226.2842</v>
      </c>
      <c r="H99" s="3">
        <f t="shared" si="5"/>
        <v>1</v>
      </c>
      <c r="I99" s="3">
        <f t="shared" si="6"/>
        <v>0</v>
      </c>
      <c r="J99" s="3">
        <f t="shared" si="7"/>
        <v>0</v>
      </c>
      <c r="K99" s="3">
        <f t="shared" si="8"/>
        <v>1</v>
      </c>
      <c r="L99" s="3">
        <f t="shared" si="9"/>
        <v>0</v>
      </c>
    </row>
    <row r="100" spans="1:12">
      <c r="A100" s="3">
        <v>56</v>
      </c>
      <c r="B100" s="3" t="s">
        <v>9</v>
      </c>
      <c r="C100" s="3">
        <v>19.95</v>
      </c>
      <c r="D100" s="3">
        <v>0</v>
      </c>
      <c r="E100" s="3" t="s">
        <v>7</v>
      </c>
      <c r="F100" s="3" t="s">
        <v>13</v>
      </c>
      <c r="G100" s="3">
        <v>22412.648499999999</v>
      </c>
      <c r="H100" s="3">
        <f t="shared" si="5"/>
        <v>1</v>
      </c>
      <c r="I100" s="3">
        <f t="shared" si="6"/>
        <v>1</v>
      </c>
      <c r="J100" s="3">
        <f t="shared" si="7"/>
        <v>0</v>
      </c>
      <c r="K100" s="3">
        <f t="shared" si="8"/>
        <v>0</v>
      </c>
      <c r="L100" s="3">
        <f t="shared" si="9"/>
        <v>0</v>
      </c>
    </row>
    <row r="101" spans="1:12">
      <c r="A101" s="3">
        <v>38</v>
      </c>
      <c r="B101" s="3" t="s">
        <v>9</v>
      </c>
      <c r="C101" s="3">
        <v>19.3</v>
      </c>
      <c r="D101" s="3">
        <v>0</v>
      </c>
      <c r="E101" s="3" t="s">
        <v>7</v>
      </c>
      <c r="F101" s="3" t="s">
        <v>8</v>
      </c>
      <c r="G101" s="3">
        <v>15820.699000000001</v>
      </c>
      <c r="H101" s="3">
        <f t="shared" si="5"/>
        <v>1</v>
      </c>
      <c r="I101" s="3">
        <f t="shared" si="6"/>
        <v>1</v>
      </c>
      <c r="J101" s="3">
        <f t="shared" si="7"/>
        <v>0</v>
      </c>
      <c r="K101" s="3">
        <f t="shared" si="8"/>
        <v>0</v>
      </c>
      <c r="L101" s="3">
        <f t="shared" si="9"/>
        <v>1</v>
      </c>
    </row>
    <row r="102" spans="1:12">
      <c r="A102" s="3">
        <v>41</v>
      </c>
      <c r="B102" s="3" t="s">
        <v>6</v>
      </c>
      <c r="C102" s="3">
        <v>31.6</v>
      </c>
      <c r="D102" s="3">
        <v>0</v>
      </c>
      <c r="E102" s="3" t="s">
        <v>10</v>
      </c>
      <c r="F102" s="3" t="s">
        <v>8</v>
      </c>
      <c r="G102" s="3">
        <v>6186.1270000000004</v>
      </c>
      <c r="H102" s="3">
        <f t="shared" si="5"/>
        <v>0</v>
      </c>
      <c r="I102" s="3">
        <f t="shared" si="6"/>
        <v>0</v>
      </c>
      <c r="J102" s="3">
        <f t="shared" si="7"/>
        <v>0</v>
      </c>
      <c r="K102" s="3">
        <f t="shared" si="8"/>
        <v>0</v>
      </c>
      <c r="L102" s="3">
        <f t="shared" si="9"/>
        <v>1</v>
      </c>
    </row>
    <row r="103" spans="1:12">
      <c r="A103" s="3">
        <v>30</v>
      </c>
      <c r="B103" s="3" t="s">
        <v>9</v>
      </c>
      <c r="C103" s="3">
        <v>25.46</v>
      </c>
      <c r="D103" s="3">
        <v>0</v>
      </c>
      <c r="E103" s="3" t="s">
        <v>10</v>
      </c>
      <c r="F103" s="3" t="s">
        <v>13</v>
      </c>
      <c r="G103" s="3">
        <v>3645.0893999999998</v>
      </c>
      <c r="H103" s="3">
        <f t="shared" si="5"/>
        <v>1</v>
      </c>
      <c r="I103" s="3">
        <f t="shared" si="6"/>
        <v>0</v>
      </c>
      <c r="J103" s="3">
        <f t="shared" si="7"/>
        <v>0</v>
      </c>
      <c r="K103" s="3">
        <f t="shared" si="8"/>
        <v>0</v>
      </c>
      <c r="L103" s="3">
        <f t="shared" si="9"/>
        <v>0</v>
      </c>
    </row>
    <row r="104" spans="1:12">
      <c r="A104" s="3">
        <v>18</v>
      </c>
      <c r="B104" s="3" t="s">
        <v>6</v>
      </c>
      <c r="C104" s="3">
        <v>30.114999999999998</v>
      </c>
      <c r="D104" s="3">
        <v>0</v>
      </c>
      <c r="E104" s="3" t="s">
        <v>10</v>
      </c>
      <c r="F104" s="3" t="s">
        <v>13</v>
      </c>
      <c r="G104" s="3">
        <v>21344.846699999998</v>
      </c>
      <c r="H104" s="3">
        <f t="shared" si="5"/>
        <v>0</v>
      </c>
      <c r="I104" s="3">
        <f t="shared" si="6"/>
        <v>0</v>
      </c>
      <c r="J104" s="3">
        <f t="shared" si="7"/>
        <v>0</v>
      </c>
      <c r="K104" s="3">
        <f t="shared" si="8"/>
        <v>0</v>
      </c>
      <c r="L104" s="3">
        <f t="shared" si="9"/>
        <v>0</v>
      </c>
    </row>
    <row r="105" spans="1:12">
      <c r="A105" s="3">
        <v>61</v>
      </c>
      <c r="B105" s="3" t="s">
        <v>6</v>
      </c>
      <c r="C105" s="3">
        <v>29.92</v>
      </c>
      <c r="D105" s="3">
        <v>3</v>
      </c>
      <c r="E105" s="3" t="s">
        <v>7</v>
      </c>
      <c r="F105" s="3" t="s">
        <v>11</v>
      </c>
      <c r="G105" s="3">
        <v>30942.191800000001</v>
      </c>
      <c r="H105" s="3">
        <f t="shared" si="5"/>
        <v>0</v>
      </c>
      <c r="I105" s="3">
        <f t="shared" si="6"/>
        <v>1</v>
      </c>
      <c r="J105" s="3">
        <f t="shared" si="7"/>
        <v>0</v>
      </c>
      <c r="K105" s="3">
        <f t="shared" si="8"/>
        <v>1</v>
      </c>
      <c r="L105" s="3">
        <f t="shared" si="9"/>
        <v>0</v>
      </c>
    </row>
    <row r="106" spans="1:12">
      <c r="A106" s="3">
        <v>34</v>
      </c>
      <c r="B106" s="3" t="s">
        <v>6</v>
      </c>
      <c r="C106" s="3">
        <v>27.5</v>
      </c>
      <c r="D106" s="3">
        <v>1</v>
      </c>
      <c r="E106" s="3" t="s">
        <v>10</v>
      </c>
      <c r="F106" s="3" t="s">
        <v>8</v>
      </c>
      <c r="G106" s="3">
        <v>5003.8530000000001</v>
      </c>
      <c r="H106" s="3">
        <f t="shared" si="5"/>
        <v>0</v>
      </c>
      <c r="I106" s="3">
        <f t="shared" si="6"/>
        <v>0</v>
      </c>
      <c r="J106" s="3">
        <f t="shared" si="7"/>
        <v>0</v>
      </c>
      <c r="K106" s="3">
        <f t="shared" si="8"/>
        <v>0</v>
      </c>
      <c r="L106" s="3">
        <f t="shared" si="9"/>
        <v>1</v>
      </c>
    </row>
    <row r="107" spans="1:12">
      <c r="A107" s="3">
        <v>20</v>
      </c>
      <c r="B107" s="3" t="s">
        <v>9</v>
      </c>
      <c r="C107" s="3">
        <v>28.024999999999999</v>
      </c>
      <c r="D107" s="3">
        <v>1</v>
      </c>
      <c r="E107" s="3" t="s">
        <v>7</v>
      </c>
      <c r="F107" s="3" t="s">
        <v>12</v>
      </c>
      <c r="G107" s="3">
        <v>17560.37975</v>
      </c>
      <c r="H107" s="3">
        <f t="shared" si="5"/>
        <v>1</v>
      </c>
      <c r="I107" s="3">
        <f t="shared" si="6"/>
        <v>1</v>
      </c>
      <c r="J107" s="3">
        <f t="shared" si="7"/>
        <v>1</v>
      </c>
      <c r="K107" s="3">
        <f t="shared" si="8"/>
        <v>0</v>
      </c>
      <c r="L107" s="3">
        <f t="shared" si="9"/>
        <v>0</v>
      </c>
    </row>
    <row r="108" spans="1:12">
      <c r="A108" s="3">
        <v>19</v>
      </c>
      <c r="B108" s="3" t="s">
        <v>6</v>
      </c>
      <c r="C108" s="3">
        <v>28.4</v>
      </c>
      <c r="D108" s="3">
        <v>1</v>
      </c>
      <c r="E108" s="3" t="s">
        <v>10</v>
      </c>
      <c r="F108" s="3" t="s">
        <v>8</v>
      </c>
      <c r="G108" s="3">
        <v>2331.5189999999998</v>
      </c>
      <c r="H108" s="3">
        <f t="shared" si="5"/>
        <v>0</v>
      </c>
      <c r="I108" s="3">
        <f t="shared" si="6"/>
        <v>0</v>
      </c>
      <c r="J108" s="3">
        <f t="shared" si="7"/>
        <v>0</v>
      </c>
      <c r="K108" s="3">
        <f t="shared" si="8"/>
        <v>0</v>
      </c>
      <c r="L108" s="3">
        <f t="shared" si="9"/>
        <v>1</v>
      </c>
    </row>
    <row r="109" spans="1:12">
      <c r="A109" s="3">
        <v>26</v>
      </c>
      <c r="B109" s="3" t="s">
        <v>9</v>
      </c>
      <c r="C109" s="3">
        <v>30.875</v>
      </c>
      <c r="D109" s="3">
        <v>2</v>
      </c>
      <c r="E109" s="3" t="s">
        <v>10</v>
      </c>
      <c r="F109" s="3" t="s">
        <v>12</v>
      </c>
      <c r="G109" s="3">
        <v>3877.3042500000001</v>
      </c>
      <c r="H109" s="3">
        <f t="shared" si="5"/>
        <v>1</v>
      </c>
      <c r="I109" s="3">
        <f t="shared" si="6"/>
        <v>0</v>
      </c>
      <c r="J109" s="3">
        <f t="shared" si="7"/>
        <v>1</v>
      </c>
      <c r="K109" s="3">
        <f t="shared" si="8"/>
        <v>0</v>
      </c>
      <c r="L109" s="3">
        <f t="shared" si="9"/>
        <v>0</v>
      </c>
    </row>
    <row r="110" spans="1:12">
      <c r="A110" s="3">
        <v>29</v>
      </c>
      <c r="B110" s="3" t="s">
        <v>9</v>
      </c>
      <c r="C110" s="3">
        <v>27.94</v>
      </c>
      <c r="D110" s="3">
        <v>0</v>
      </c>
      <c r="E110" s="3" t="s">
        <v>10</v>
      </c>
      <c r="F110" s="3" t="s">
        <v>11</v>
      </c>
      <c r="G110" s="3">
        <v>2867.1196</v>
      </c>
      <c r="H110" s="3">
        <f t="shared" si="5"/>
        <v>1</v>
      </c>
      <c r="I110" s="3">
        <f t="shared" si="6"/>
        <v>0</v>
      </c>
      <c r="J110" s="3">
        <f t="shared" si="7"/>
        <v>0</v>
      </c>
      <c r="K110" s="3">
        <f t="shared" si="8"/>
        <v>1</v>
      </c>
      <c r="L110" s="3">
        <f t="shared" si="9"/>
        <v>0</v>
      </c>
    </row>
    <row r="111" spans="1:12">
      <c r="A111" s="3">
        <v>63</v>
      </c>
      <c r="B111" s="3" t="s">
        <v>9</v>
      </c>
      <c r="C111" s="3">
        <v>35.090000000000003</v>
      </c>
      <c r="D111" s="3">
        <v>0</v>
      </c>
      <c r="E111" s="3" t="s">
        <v>7</v>
      </c>
      <c r="F111" s="3" t="s">
        <v>11</v>
      </c>
      <c r="G111" s="3">
        <v>47055.532099999997</v>
      </c>
      <c r="H111" s="3">
        <f t="shared" si="5"/>
        <v>1</v>
      </c>
      <c r="I111" s="3">
        <f t="shared" si="6"/>
        <v>1</v>
      </c>
      <c r="J111" s="3">
        <f t="shared" si="7"/>
        <v>0</v>
      </c>
      <c r="K111" s="3">
        <f t="shared" si="8"/>
        <v>1</v>
      </c>
      <c r="L111" s="3">
        <f t="shared" si="9"/>
        <v>0</v>
      </c>
    </row>
    <row r="112" spans="1:12">
      <c r="A112" s="3">
        <v>54</v>
      </c>
      <c r="B112" s="3" t="s">
        <v>9</v>
      </c>
      <c r="C112" s="3">
        <v>33.630000000000003</v>
      </c>
      <c r="D112" s="3">
        <v>1</v>
      </c>
      <c r="E112" s="3" t="s">
        <v>10</v>
      </c>
      <c r="F112" s="3" t="s">
        <v>12</v>
      </c>
      <c r="G112" s="3">
        <v>10825.253699999999</v>
      </c>
      <c r="H112" s="3">
        <f t="shared" si="5"/>
        <v>1</v>
      </c>
      <c r="I112" s="3">
        <f t="shared" si="6"/>
        <v>0</v>
      </c>
      <c r="J112" s="3">
        <f t="shared" si="7"/>
        <v>1</v>
      </c>
      <c r="K112" s="3">
        <f t="shared" si="8"/>
        <v>0</v>
      </c>
      <c r="L112" s="3">
        <f t="shared" si="9"/>
        <v>0</v>
      </c>
    </row>
    <row r="113" spans="1:12">
      <c r="A113" s="3">
        <v>55</v>
      </c>
      <c r="B113" s="3" t="s">
        <v>6</v>
      </c>
      <c r="C113" s="3">
        <v>29.7</v>
      </c>
      <c r="D113" s="3">
        <v>2</v>
      </c>
      <c r="E113" s="3" t="s">
        <v>10</v>
      </c>
      <c r="F113" s="3" t="s">
        <v>8</v>
      </c>
      <c r="G113" s="3">
        <v>11881.358</v>
      </c>
      <c r="H113" s="3">
        <f t="shared" si="5"/>
        <v>0</v>
      </c>
      <c r="I113" s="3">
        <f t="shared" si="6"/>
        <v>0</v>
      </c>
      <c r="J113" s="3">
        <f t="shared" si="7"/>
        <v>0</v>
      </c>
      <c r="K113" s="3">
        <f t="shared" si="8"/>
        <v>0</v>
      </c>
      <c r="L113" s="3">
        <f t="shared" si="9"/>
        <v>1</v>
      </c>
    </row>
    <row r="114" spans="1:12">
      <c r="A114" s="3">
        <v>37</v>
      </c>
      <c r="B114" s="3" t="s">
        <v>9</v>
      </c>
      <c r="C114" s="3">
        <v>30.8</v>
      </c>
      <c r="D114" s="3">
        <v>0</v>
      </c>
      <c r="E114" s="3" t="s">
        <v>10</v>
      </c>
      <c r="F114" s="3" t="s">
        <v>8</v>
      </c>
      <c r="G114" s="3">
        <v>4646.759</v>
      </c>
      <c r="H114" s="3">
        <f t="shared" si="5"/>
        <v>1</v>
      </c>
      <c r="I114" s="3">
        <f t="shared" si="6"/>
        <v>0</v>
      </c>
      <c r="J114" s="3">
        <f t="shared" si="7"/>
        <v>0</v>
      </c>
      <c r="K114" s="3">
        <f t="shared" si="8"/>
        <v>0</v>
      </c>
      <c r="L114" s="3">
        <f t="shared" si="9"/>
        <v>1</v>
      </c>
    </row>
    <row r="115" spans="1:12">
      <c r="A115" s="3">
        <v>21</v>
      </c>
      <c r="B115" s="3" t="s">
        <v>6</v>
      </c>
      <c r="C115" s="3">
        <v>35.72</v>
      </c>
      <c r="D115" s="3">
        <v>0</v>
      </c>
      <c r="E115" s="3" t="s">
        <v>10</v>
      </c>
      <c r="F115" s="3" t="s">
        <v>12</v>
      </c>
      <c r="G115" s="3">
        <v>2404.7338</v>
      </c>
      <c r="H115" s="3">
        <f t="shared" si="5"/>
        <v>0</v>
      </c>
      <c r="I115" s="3">
        <f t="shared" si="6"/>
        <v>0</v>
      </c>
      <c r="J115" s="3">
        <f t="shared" si="7"/>
        <v>1</v>
      </c>
      <c r="K115" s="3">
        <f t="shared" si="8"/>
        <v>0</v>
      </c>
      <c r="L115" s="3">
        <f t="shared" si="9"/>
        <v>0</v>
      </c>
    </row>
    <row r="116" spans="1:12">
      <c r="A116" s="3">
        <v>52</v>
      </c>
      <c r="B116" s="3" t="s">
        <v>9</v>
      </c>
      <c r="C116" s="3">
        <v>32.204999999999998</v>
      </c>
      <c r="D116" s="3">
        <v>3</v>
      </c>
      <c r="E116" s="3" t="s">
        <v>10</v>
      </c>
      <c r="F116" s="3" t="s">
        <v>13</v>
      </c>
      <c r="G116" s="3">
        <v>11488.31695</v>
      </c>
      <c r="H116" s="3">
        <f t="shared" si="5"/>
        <v>1</v>
      </c>
      <c r="I116" s="3">
        <f t="shared" si="6"/>
        <v>0</v>
      </c>
      <c r="J116" s="3">
        <f t="shared" si="7"/>
        <v>0</v>
      </c>
      <c r="K116" s="3">
        <f t="shared" si="8"/>
        <v>0</v>
      </c>
      <c r="L116" s="3">
        <f t="shared" si="9"/>
        <v>0</v>
      </c>
    </row>
    <row r="117" spans="1:12">
      <c r="A117" s="3">
        <v>60</v>
      </c>
      <c r="B117" s="3" t="s">
        <v>9</v>
      </c>
      <c r="C117" s="3">
        <v>28.594999999999999</v>
      </c>
      <c r="D117" s="3">
        <v>0</v>
      </c>
      <c r="E117" s="3" t="s">
        <v>10</v>
      </c>
      <c r="F117" s="3" t="s">
        <v>13</v>
      </c>
      <c r="G117" s="3">
        <v>30259.995559999999</v>
      </c>
      <c r="H117" s="3">
        <f t="shared" si="5"/>
        <v>1</v>
      </c>
      <c r="I117" s="3">
        <f t="shared" si="6"/>
        <v>0</v>
      </c>
      <c r="J117" s="3">
        <f t="shared" si="7"/>
        <v>0</v>
      </c>
      <c r="K117" s="3">
        <f t="shared" si="8"/>
        <v>0</v>
      </c>
      <c r="L117" s="3">
        <f t="shared" si="9"/>
        <v>0</v>
      </c>
    </row>
    <row r="118" spans="1:12">
      <c r="A118" s="3">
        <v>58</v>
      </c>
      <c r="B118" s="3" t="s">
        <v>9</v>
      </c>
      <c r="C118" s="3">
        <v>49.06</v>
      </c>
      <c r="D118" s="3">
        <v>0</v>
      </c>
      <c r="E118" s="3" t="s">
        <v>10</v>
      </c>
      <c r="F118" s="3" t="s">
        <v>11</v>
      </c>
      <c r="G118" s="3">
        <v>11381.3254</v>
      </c>
      <c r="H118" s="3">
        <f t="shared" si="5"/>
        <v>1</v>
      </c>
      <c r="I118" s="3">
        <f t="shared" si="6"/>
        <v>0</v>
      </c>
      <c r="J118" s="3">
        <f t="shared" si="7"/>
        <v>0</v>
      </c>
      <c r="K118" s="3">
        <f t="shared" si="8"/>
        <v>1</v>
      </c>
      <c r="L118" s="3">
        <f t="shared" si="9"/>
        <v>0</v>
      </c>
    </row>
    <row r="119" spans="1:12">
      <c r="A119" s="3">
        <v>29</v>
      </c>
      <c r="B119" s="3" t="s">
        <v>6</v>
      </c>
      <c r="C119" s="3">
        <v>27.94</v>
      </c>
      <c r="D119" s="3">
        <v>1</v>
      </c>
      <c r="E119" s="3" t="s">
        <v>7</v>
      </c>
      <c r="F119" s="3" t="s">
        <v>11</v>
      </c>
      <c r="G119" s="3">
        <v>19107.779600000002</v>
      </c>
      <c r="H119" s="3">
        <f t="shared" si="5"/>
        <v>0</v>
      </c>
      <c r="I119" s="3">
        <f t="shared" si="6"/>
        <v>1</v>
      </c>
      <c r="J119" s="3">
        <f t="shared" si="7"/>
        <v>0</v>
      </c>
      <c r="K119" s="3">
        <f t="shared" si="8"/>
        <v>1</v>
      </c>
      <c r="L119" s="3">
        <f t="shared" si="9"/>
        <v>0</v>
      </c>
    </row>
    <row r="120" spans="1:12">
      <c r="A120" s="3">
        <v>49</v>
      </c>
      <c r="B120" s="3" t="s">
        <v>6</v>
      </c>
      <c r="C120" s="3">
        <v>27.17</v>
      </c>
      <c r="D120" s="3">
        <v>0</v>
      </c>
      <c r="E120" s="3" t="s">
        <v>10</v>
      </c>
      <c r="F120" s="3" t="s">
        <v>11</v>
      </c>
      <c r="G120" s="3">
        <v>8601.3292999999994</v>
      </c>
      <c r="H120" s="3">
        <f t="shared" si="5"/>
        <v>0</v>
      </c>
      <c r="I120" s="3">
        <f t="shared" si="6"/>
        <v>0</v>
      </c>
      <c r="J120" s="3">
        <f t="shared" si="7"/>
        <v>0</v>
      </c>
      <c r="K120" s="3">
        <f t="shared" si="8"/>
        <v>1</v>
      </c>
      <c r="L120" s="3">
        <f t="shared" si="9"/>
        <v>0</v>
      </c>
    </row>
    <row r="121" spans="1:12">
      <c r="A121" s="3">
        <v>37</v>
      </c>
      <c r="B121" s="3" t="s">
        <v>6</v>
      </c>
      <c r="C121" s="3">
        <v>23.37</v>
      </c>
      <c r="D121" s="3">
        <v>2</v>
      </c>
      <c r="E121" s="3" t="s">
        <v>10</v>
      </c>
      <c r="F121" s="3" t="s">
        <v>12</v>
      </c>
      <c r="G121" s="3">
        <v>6686.4313000000002</v>
      </c>
      <c r="H121" s="3">
        <f t="shared" si="5"/>
        <v>0</v>
      </c>
      <c r="I121" s="3">
        <f t="shared" si="6"/>
        <v>0</v>
      </c>
      <c r="J121" s="3">
        <f t="shared" si="7"/>
        <v>1</v>
      </c>
      <c r="K121" s="3">
        <f t="shared" si="8"/>
        <v>0</v>
      </c>
      <c r="L121" s="3">
        <f t="shared" si="9"/>
        <v>0</v>
      </c>
    </row>
    <row r="122" spans="1:12">
      <c r="A122" s="3">
        <v>44</v>
      </c>
      <c r="B122" s="3" t="s">
        <v>9</v>
      </c>
      <c r="C122" s="3">
        <v>37.1</v>
      </c>
      <c r="D122" s="3">
        <v>2</v>
      </c>
      <c r="E122" s="3" t="s">
        <v>10</v>
      </c>
      <c r="F122" s="3" t="s">
        <v>8</v>
      </c>
      <c r="G122" s="3">
        <v>7740.3370000000004</v>
      </c>
      <c r="H122" s="3">
        <f t="shared" si="5"/>
        <v>1</v>
      </c>
      <c r="I122" s="3">
        <f t="shared" si="6"/>
        <v>0</v>
      </c>
      <c r="J122" s="3">
        <f t="shared" si="7"/>
        <v>0</v>
      </c>
      <c r="K122" s="3">
        <f t="shared" si="8"/>
        <v>0</v>
      </c>
      <c r="L122" s="3">
        <f t="shared" si="9"/>
        <v>1</v>
      </c>
    </row>
    <row r="123" spans="1:12">
      <c r="A123" s="3">
        <v>18</v>
      </c>
      <c r="B123" s="3" t="s">
        <v>9</v>
      </c>
      <c r="C123" s="3">
        <v>23.75</v>
      </c>
      <c r="D123" s="3">
        <v>0</v>
      </c>
      <c r="E123" s="3" t="s">
        <v>10</v>
      </c>
      <c r="F123" s="3" t="s">
        <v>13</v>
      </c>
      <c r="G123" s="3">
        <v>1705.6244999999999</v>
      </c>
      <c r="H123" s="3">
        <f t="shared" si="5"/>
        <v>1</v>
      </c>
      <c r="I123" s="3">
        <f t="shared" si="6"/>
        <v>0</v>
      </c>
      <c r="J123" s="3">
        <f t="shared" si="7"/>
        <v>0</v>
      </c>
      <c r="K123" s="3">
        <f t="shared" si="8"/>
        <v>0</v>
      </c>
      <c r="L123" s="3">
        <f t="shared" si="9"/>
        <v>0</v>
      </c>
    </row>
    <row r="124" spans="1:12">
      <c r="A124" s="3">
        <v>20</v>
      </c>
      <c r="B124" s="3" t="s">
        <v>6</v>
      </c>
      <c r="C124" s="3">
        <v>28.975000000000001</v>
      </c>
      <c r="D124" s="3">
        <v>0</v>
      </c>
      <c r="E124" s="3" t="s">
        <v>10</v>
      </c>
      <c r="F124" s="3" t="s">
        <v>12</v>
      </c>
      <c r="G124" s="3">
        <v>2257.47525</v>
      </c>
      <c r="H124" s="3">
        <f t="shared" si="5"/>
        <v>0</v>
      </c>
      <c r="I124" s="3">
        <f t="shared" si="6"/>
        <v>0</v>
      </c>
      <c r="J124" s="3">
        <f t="shared" si="7"/>
        <v>1</v>
      </c>
      <c r="K124" s="3">
        <f t="shared" si="8"/>
        <v>0</v>
      </c>
      <c r="L124" s="3">
        <f t="shared" si="9"/>
        <v>0</v>
      </c>
    </row>
    <row r="125" spans="1:12">
      <c r="A125" s="3">
        <v>44</v>
      </c>
      <c r="B125" s="3" t="s">
        <v>9</v>
      </c>
      <c r="C125" s="3">
        <v>31.35</v>
      </c>
      <c r="D125" s="3">
        <v>1</v>
      </c>
      <c r="E125" s="3" t="s">
        <v>7</v>
      </c>
      <c r="F125" s="3" t="s">
        <v>13</v>
      </c>
      <c r="G125" s="3">
        <v>39556.494500000001</v>
      </c>
      <c r="H125" s="3">
        <f t="shared" si="5"/>
        <v>1</v>
      </c>
      <c r="I125" s="3">
        <f t="shared" si="6"/>
        <v>1</v>
      </c>
      <c r="J125" s="3">
        <f t="shared" si="7"/>
        <v>0</v>
      </c>
      <c r="K125" s="3">
        <f t="shared" si="8"/>
        <v>0</v>
      </c>
      <c r="L125" s="3">
        <f t="shared" si="9"/>
        <v>0</v>
      </c>
    </row>
    <row r="126" spans="1:12">
      <c r="A126" s="3">
        <v>47</v>
      </c>
      <c r="B126" s="3" t="s">
        <v>6</v>
      </c>
      <c r="C126" s="3">
        <v>33.914999999999999</v>
      </c>
      <c r="D126" s="3">
        <v>3</v>
      </c>
      <c r="E126" s="3" t="s">
        <v>10</v>
      </c>
      <c r="F126" s="3" t="s">
        <v>12</v>
      </c>
      <c r="G126" s="3">
        <v>10115.00885</v>
      </c>
      <c r="H126" s="3">
        <f t="shared" si="5"/>
        <v>0</v>
      </c>
      <c r="I126" s="3">
        <f t="shared" si="6"/>
        <v>0</v>
      </c>
      <c r="J126" s="3">
        <f t="shared" si="7"/>
        <v>1</v>
      </c>
      <c r="K126" s="3">
        <f t="shared" si="8"/>
        <v>0</v>
      </c>
      <c r="L126" s="3">
        <f t="shared" si="9"/>
        <v>0</v>
      </c>
    </row>
    <row r="127" spans="1:12">
      <c r="A127" s="3">
        <v>26</v>
      </c>
      <c r="B127" s="3" t="s">
        <v>6</v>
      </c>
      <c r="C127" s="3">
        <v>28.785</v>
      </c>
      <c r="D127" s="3">
        <v>0</v>
      </c>
      <c r="E127" s="3" t="s">
        <v>10</v>
      </c>
      <c r="F127" s="3" t="s">
        <v>13</v>
      </c>
      <c r="G127" s="3">
        <v>3385.3991500000002</v>
      </c>
      <c r="H127" s="3">
        <f t="shared" si="5"/>
        <v>0</v>
      </c>
      <c r="I127" s="3">
        <f t="shared" si="6"/>
        <v>0</v>
      </c>
      <c r="J127" s="3">
        <f t="shared" si="7"/>
        <v>0</v>
      </c>
      <c r="K127" s="3">
        <f t="shared" si="8"/>
        <v>0</v>
      </c>
      <c r="L127" s="3">
        <f t="shared" si="9"/>
        <v>0</v>
      </c>
    </row>
    <row r="128" spans="1:12">
      <c r="A128" s="3">
        <v>19</v>
      </c>
      <c r="B128" s="3" t="s">
        <v>6</v>
      </c>
      <c r="C128" s="3">
        <v>28.3</v>
      </c>
      <c r="D128" s="3">
        <v>0</v>
      </c>
      <c r="E128" s="3" t="s">
        <v>7</v>
      </c>
      <c r="F128" s="3" t="s">
        <v>8</v>
      </c>
      <c r="G128" s="3">
        <v>17081.080000000002</v>
      </c>
      <c r="H128" s="3">
        <f t="shared" si="5"/>
        <v>0</v>
      </c>
      <c r="I128" s="3">
        <f t="shared" si="6"/>
        <v>1</v>
      </c>
      <c r="J128" s="3">
        <f t="shared" si="7"/>
        <v>0</v>
      </c>
      <c r="K128" s="3">
        <f t="shared" si="8"/>
        <v>0</v>
      </c>
      <c r="L128" s="3">
        <f t="shared" si="9"/>
        <v>1</v>
      </c>
    </row>
    <row r="129" spans="1:12">
      <c r="A129" s="3">
        <v>52</v>
      </c>
      <c r="B129" s="3" t="s">
        <v>6</v>
      </c>
      <c r="C129" s="3">
        <v>37.4</v>
      </c>
      <c r="D129" s="3">
        <v>0</v>
      </c>
      <c r="E129" s="3" t="s">
        <v>10</v>
      </c>
      <c r="F129" s="3" t="s">
        <v>8</v>
      </c>
      <c r="G129" s="3">
        <v>9634.5380000000005</v>
      </c>
      <c r="H129" s="3">
        <f t="shared" si="5"/>
        <v>0</v>
      </c>
      <c r="I129" s="3">
        <f t="shared" si="6"/>
        <v>0</v>
      </c>
      <c r="J129" s="3">
        <f t="shared" si="7"/>
        <v>0</v>
      </c>
      <c r="K129" s="3">
        <f t="shared" si="8"/>
        <v>0</v>
      </c>
      <c r="L129" s="3">
        <f t="shared" si="9"/>
        <v>1</v>
      </c>
    </row>
    <row r="130" spans="1:12">
      <c r="A130" s="3">
        <v>32</v>
      </c>
      <c r="B130" s="3" t="s">
        <v>6</v>
      </c>
      <c r="C130" s="3">
        <v>17.765000000000001</v>
      </c>
      <c r="D130" s="3">
        <v>2</v>
      </c>
      <c r="E130" s="3" t="s">
        <v>7</v>
      </c>
      <c r="F130" s="3" t="s">
        <v>12</v>
      </c>
      <c r="G130" s="3">
        <v>32734.186300000001</v>
      </c>
      <c r="H130" s="3">
        <f t="shared" si="5"/>
        <v>0</v>
      </c>
      <c r="I130" s="3">
        <f t="shared" si="6"/>
        <v>1</v>
      </c>
      <c r="J130" s="3">
        <f t="shared" si="7"/>
        <v>1</v>
      </c>
      <c r="K130" s="3">
        <f t="shared" si="8"/>
        <v>0</v>
      </c>
      <c r="L130" s="3">
        <f t="shared" si="9"/>
        <v>0</v>
      </c>
    </row>
    <row r="131" spans="1:12">
      <c r="A131" s="3">
        <v>38</v>
      </c>
      <c r="B131" s="3" t="s">
        <v>9</v>
      </c>
      <c r="C131" s="3">
        <v>34.700000000000003</v>
      </c>
      <c r="D131" s="3">
        <v>2</v>
      </c>
      <c r="E131" s="3" t="s">
        <v>10</v>
      </c>
      <c r="F131" s="3" t="s">
        <v>8</v>
      </c>
      <c r="G131" s="3">
        <v>6082.4049999999997</v>
      </c>
      <c r="H131" s="3">
        <f t="shared" ref="H131:H194" si="10">IF(B131="male",1,0)</f>
        <v>1</v>
      </c>
      <c r="I131" s="3">
        <f t="shared" ref="I131:I194" si="11">IF(E131="yes",1,0)</f>
        <v>0</v>
      </c>
      <c r="J131" s="3">
        <f t="shared" ref="J131:J194" si="12">IF(F131="northwest",1,0)</f>
        <v>0</v>
      </c>
      <c r="K131" s="3">
        <f t="shared" ref="K131:K194" si="13">IF(F131="southeast",1,0)</f>
        <v>0</v>
      </c>
      <c r="L131" s="3">
        <f t="shared" ref="L131:L194" si="14">IF(F131="southwest",1,0)</f>
        <v>1</v>
      </c>
    </row>
    <row r="132" spans="1:12">
      <c r="A132" s="3">
        <v>59</v>
      </c>
      <c r="B132" s="3" t="s">
        <v>6</v>
      </c>
      <c r="C132" s="3">
        <v>26.504999999999999</v>
      </c>
      <c r="D132" s="3">
        <v>0</v>
      </c>
      <c r="E132" s="3" t="s">
        <v>10</v>
      </c>
      <c r="F132" s="3" t="s">
        <v>13</v>
      </c>
      <c r="G132" s="3">
        <v>12815.444949999999</v>
      </c>
      <c r="H132" s="3">
        <f t="shared" si="10"/>
        <v>0</v>
      </c>
      <c r="I132" s="3">
        <f t="shared" si="11"/>
        <v>0</v>
      </c>
      <c r="J132" s="3">
        <f t="shared" si="12"/>
        <v>0</v>
      </c>
      <c r="K132" s="3">
        <f t="shared" si="13"/>
        <v>0</v>
      </c>
      <c r="L132" s="3">
        <f t="shared" si="14"/>
        <v>0</v>
      </c>
    </row>
    <row r="133" spans="1:12">
      <c r="A133" s="3">
        <v>61</v>
      </c>
      <c r="B133" s="3" t="s">
        <v>6</v>
      </c>
      <c r="C133" s="3">
        <v>22.04</v>
      </c>
      <c r="D133" s="3">
        <v>0</v>
      </c>
      <c r="E133" s="3" t="s">
        <v>10</v>
      </c>
      <c r="F133" s="3" t="s">
        <v>13</v>
      </c>
      <c r="G133" s="3">
        <v>13616.3586</v>
      </c>
      <c r="H133" s="3">
        <f t="shared" si="10"/>
        <v>0</v>
      </c>
      <c r="I133" s="3">
        <f t="shared" si="11"/>
        <v>0</v>
      </c>
      <c r="J133" s="3">
        <f t="shared" si="12"/>
        <v>0</v>
      </c>
      <c r="K133" s="3">
        <f t="shared" si="13"/>
        <v>0</v>
      </c>
      <c r="L133" s="3">
        <f t="shared" si="14"/>
        <v>0</v>
      </c>
    </row>
    <row r="134" spans="1:12">
      <c r="A134" s="3">
        <v>53</v>
      </c>
      <c r="B134" s="3" t="s">
        <v>6</v>
      </c>
      <c r="C134" s="3">
        <v>35.9</v>
      </c>
      <c r="D134" s="3">
        <v>2</v>
      </c>
      <c r="E134" s="3" t="s">
        <v>10</v>
      </c>
      <c r="F134" s="3" t="s">
        <v>8</v>
      </c>
      <c r="G134" s="3">
        <v>11163.567999999999</v>
      </c>
      <c r="H134" s="3">
        <f t="shared" si="10"/>
        <v>0</v>
      </c>
      <c r="I134" s="3">
        <f t="shared" si="11"/>
        <v>0</v>
      </c>
      <c r="J134" s="3">
        <f t="shared" si="12"/>
        <v>0</v>
      </c>
      <c r="K134" s="3">
        <f t="shared" si="13"/>
        <v>0</v>
      </c>
      <c r="L134" s="3">
        <f t="shared" si="14"/>
        <v>1</v>
      </c>
    </row>
    <row r="135" spans="1:12">
      <c r="A135" s="3">
        <v>19</v>
      </c>
      <c r="B135" s="3" t="s">
        <v>9</v>
      </c>
      <c r="C135" s="3">
        <v>25.555</v>
      </c>
      <c r="D135" s="3">
        <v>0</v>
      </c>
      <c r="E135" s="3" t="s">
        <v>10</v>
      </c>
      <c r="F135" s="3" t="s">
        <v>12</v>
      </c>
      <c r="G135" s="3">
        <v>1632.5644500000001</v>
      </c>
      <c r="H135" s="3">
        <f t="shared" si="10"/>
        <v>1</v>
      </c>
      <c r="I135" s="3">
        <f t="shared" si="11"/>
        <v>0</v>
      </c>
      <c r="J135" s="3">
        <f t="shared" si="12"/>
        <v>1</v>
      </c>
      <c r="K135" s="3">
        <f t="shared" si="13"/>
        <v>0</v>
      </c>
      <c r="L135" s="3">
        <f t="shared" si="14"/>
        <v>0</v>
      </c>
    </row>
    <row r="136" spans="1:12">
      <c r="A136" s="3">
        <v>20</v>
      </c>
      <c r="B136" s="3" t="s">
        <v>6</v>
      </c>
      <c r="C136" s="3">
        <v>28.785</v>
      </c>
      <c r="D136" s="3">
        <v>0</v>
      </c>
      <c r="E136" s="3" t="s">
        <v>10</v>
      </c>
      <c r="F136" s="3" t="s">
        <v>13</v>
      </c>
      <c r="G136" s="3">
        <v>2457.2111500000001</v>
      </c>
      <c r="H136" s="3">
        <f t="shared" si="10"/>
        <v>0</v>
      </c>
      <c r="I136" s="3">
        <f t="shared" si="11"/>
        <v>0</v>
      </c>
      <c r="J136" s="3">
        <f t="shared" si="12"/>
        <v>0</v>
      </c>
      <c r="K136" s="3">
        <f t="shared" si="13"/>
        <v>0</v>
      </c>
      <c r="L136" s="3">
        <f t="shared" si="14"/>
        <v>0</v>
      </c>
    </row>
    <row r="137" spans="1:12">
      <c r="A137" s="3">
        <v>22</v>
      </c>
      <c r="B137" s="3" t="s">
        <v>6</v>
      </c>
      <c r="C137" s="3">
        <v>28.05</v>
      </c>
      <c r="D137" s="3">
        <v>0</v>
      </c>
      <c r="E137" s="3" t="s">
        <v>10</v>
      </c>
      <c r="F137" s="3" t="s">
        <v>11</v>
      </c>
      <c r="G137" s="3">
        <v>2155.6815000000001</v>
      </c>
      <c r="H137" s="3">
        <f t="shared" si="10"/>
        <v>0</v>
      </c>
      <c r="I137" s="3">
        <f t="shared" si="11"/>
        <v>0</v>
      </c>
      <c r="J137" s="3">
        <f t="shared" si="12"/>
        <v>0</v>
      </c>
      <c r="K137" s="3">
        <f t="shared" si="13"/>
        <v>1</v>
      </c>
      <c r="L137" s="3">
        <f t="shared" si="14"/>
        <v>0</v>
      </c>
    </row>
    <row r="138" spans="1:12">
      <c r="A138" s="3">
        <v>19</v>
      </c>
      <c r="B138" s="3" t="s">
        <v>9</v>
      </c>
      <c r="C138" s="3">
        <v>34.1</v>
      </c>
      <c r="D138" s="3">
        <v>0</v>
      </c>
      <c r="E138" s="3" t="s">
        <v>10</v>
      </c>
      <c r="F138" s="3" t="s">
        <v>8</v>
      </c>
      <c r="G138" s="3">
        <v>1261.442</v>
      </c>
      <c r="H138" s="3">
        <f t="shared" si="10"/>
        <v>1</v>
      </c>
      <c r="I138" s="3">
        <f t="shared" si="11"/>
        <v>0</v>
      </c>
      <c r="J138" s="3">
        <f t="shared" si="12"/>
        <v>0</v>
      </c>
      <c r="K138" s="3">
        <f t="shared" si="13"/>
        <v>0</v>
      </c>
      <c r="L138" s="3">
        <f t="shared" si="14"/>
        <v>1</v>
      </c>
    </row>
    <row r="139" spans="1:12">
      <c r="A139" s="3">
        <v>22</v>
      </c>
      <c r="B139" s="3" t="s">
        <v>9</v>
      </c>
      <c r="C139" s="3">
        <v>25.175000000000001</v>
      </c>
      <c r="D139" s="3">
        <v>0</v>
      </c>
      <c r="E139" s="3" t="s">
        <v>10</v>
      </c>
      <c r="F139" s="3" t="s">
        <v>12</v>
      </c>
      <c r="G139" s="3">
        <v>2045.68525</v>
      </c>
      <c r="H139" s="3">
        <f t="shared" si="10"/>
        <v>1</v>
      </c>
      <c r="I139" s="3">
        <f t="shared" si="11"/>
        <v>0</v>
      </c>
      <c r="J139" s="3">
        <f t="shared" si="12"/>
        <v>1</v>
      </c>
      <c r="K139" s="3">
        <f t="shared" si="13"/>
        <v>0</v>
      </c>
      <c r="L139" s="3">
        <f t="shared" si="14"/>
        <v>0</v>
      </c>
    </row>
    <row r="140" spans="1:12">
      <c r="A140" s="3">
        <v>54</v>
      </c>
      <c r="B140" s="3" t="s">
        <v>6</v>
      </c>
      <c r="C140" s="3">
        <v>31.9</v>
      </c>
      <c r="D140" s="3">
        <v>3</v>
      </c>
      <c r="E140" s="3" t="s">
        <v>10</v>
      </c>
      <c r="F140" s="3" t="s">
        <v>11</v>
      </c>
      <c r="G140" s="3">
        <v>27322.73386</v>
      </c>
      <c r="H140" s="3">
        <f t="shared" si="10"/>
        <v>0</v>
      </c>
      <c r="I140" s="3">
        <f t="shared" si="11"/>
        <v>0</v>
      </c>
      <c r="J140" s="3">
        <f t="shared" si="12"/>
        <v>0</v>
      </c>
      <c r="K140" s="3">
        <f t="shared" si="13"/>
        <v>1</v>
      </c>
      <c r="L140" s="3">
        <f t="shared" si="14"/>
        <v>0</v>
      </c>
    </row>
    <row r="141" spans="1:12">
      <c r="A141" s="3">
        <v>22</v>
      </c>
      <c r="B141" s="3" t="s">
        <v>6</v>
      </c>
      <c r="C141" s="3">
        <v>36</v>
      </c>
      <c r="D141" s="3">
        <v>0</v>
      </c>
      <c r="E141" s="3" t="s">
        <v>10</v>
      </c>
      <c r="F141" s="3" t="s">
        <v>8</v>
      </c>
      <c r="G141" s="3">
        <v>2166.732</v>
      </c>
      <c r="H141" s="3">
        <f t="shared" si="10"/>
        <v>0</v>
      </c>
      <c r="I141" s="3">
        <f t="shared" si="11"/>
        <v>0</v>
      </c>
      <c r="J141" s="3">
        <f t="shared" si="12"/>
        <v>0</v>
      </c>
      <c r="K141" s="3">
        <f t="shared" si="13"/>
        <v>0</v>
      </c>
      <c r="L141" s="3">
        <f t="shared" si="14"/>
        <v>1</v>
      </c>
    </row>
    <row r="142" spans="1:12">
      <c r="A142" s="3">
        <v>34</v>
      </c>
      <c r="B142" s="3" t="s">
        <v>9</v>
      </c>
      <c r="C142" s="3">
        <v>22.42</v>
      </c>
      <c r="D142" s="3">
        <v>2</v>
      </c>
      <c r="E142" s="3" t="s">
        <v>10</v>
      </c>
      <c r="F142" s="3" t="s">
        <v>13</v>
      </c>
      <c r="G142" s="3">
        <v>27375.904780000001</v>
      </c>
      <c r="H142" s="3">
        <f t="shared" si="10"/>
        <v>1</v>
      </c>
      <c r="I142" s="3">
        <f t="shared" si="11"/>
        <v>0</v>
      </c>
      <c r="J142" s="3">
        <f t="shared" si="12"/>
        <v>0</v>
      </c>
      <c r="K142" s="3">
        <f t="shared" si="13"/>
        <v>0</v>
      </c>
      <c r="L142" s="3">
        <f t="shared" si="14"/>
        <v>0</v>
      </c>
    </row>
    <row r="143" spans="1:12">
      <c r="A143" s="3">
        <v>26</v>
      </c>
      <c r="B143" s="3" t="s">
        <v>9</v>
      </c>
      <c r="C143" s="3">
        <v>32.49</v>
      </c>
      <c r="D143" s="3">
        <v>1</v>
      </c>
      <c r="E143" s="3" t="s">
        <v>10</v>
      </c>
      <c r="F143" s="3" t="s">
        <v>13</v>
      </c>
      <c r="G143" s="3">
        <v>3490.5491000000002</v>
      </c>
      <c r="H143" s="3">
        <f t="shared" si="10"/>
        <v>1</v>
      </c>
      <c r="I143" s="3">
        <f t="shared" si="11"/>
        <v>0</v>
      </c>
      <c r="J143" s="3">
        <f t="shared" si="12"/>
        <v>0</v>
      </c>
      <c r="K143" s="3">
        <f t="shared" si="13"/>
        <v>0</v>
      </c>
      <c r="L143" s="3">
        <f t="shared" si="14"/>
        <v>0</v>
      </c>
    </row>
    <row r="144" spans="1:12">
      <c r="A144" s="3">
        <v>34</v>
      </c>
      <c r="B144" s="3" t="s">
        <v>9</v>
      </c>
      <c r="C144" s="3">
        <v>25.3</v>
      </c>
      <c r="D144" s="3">
        <v>2</v>
      </c>
      <c r="E144" s="3" t="s">
        <v>7</v>
      </c>
      <c r="F144" s="3" t="s">
        <v>11</v>
      </c>
      <c r="G144" s="3">
        <v>18972.494999999999</v>
      </c>
      <c r="H144" s="3">
        <f t="shared" si="10"/>
        <v>1</v>
      </c>
      <c r="I144" s="3">
        <f t="shared" si="11"/>
        <v>1</v>
      </c>
      <c r="J144" s="3">
        <f t="shared" si="12"/>
        <v>0</v>
      </c>
      <c r="K144" s="3">
        <f t="shared" si="13"/>
        <v>1</v>
      </c>
      <c r="L144" s="3">
        <f t="shared" si="14"/>
        <v>0</v>
      </c>
    </row>
    <row r="145" spans="1:12">
      <c r="A145" s="3">
        <v>29</v>
      </c>
      <c r="B145" s="3" t="s">
        <v>9</v>
      </c>
      <c r="C145" s="3">
        <v>29.734999999999999</v>
      </c>
      <c r="D145" s="3">
        <v>2</v>
      </c>
      <c r="E145" s="3" t="s">
        <v>10</v>
      </c>
      <c r="F145" s="3" t="s">
        <v>12</v>
      </c>
      <c r="G145" s="3">
        <v>18157.876</v>
      </c>
      <c r="H145" s="3">
        <f t="shared" si="10"/>
        <v>1</v>
      </c>
      <c r="I145" s="3">
        <f t="shared" si="11"/>
        <v>0</v>
      </c>
      <c r="J145" s="3">
        <f t="shared" si="12"/>
        <v>1</v>
      </c>
      <c r="K145" s="3">
        <f t="shared" si="13"/>
        <v>0</v>
      </c>
      <c r="L145" s="3">
        <f t="shared" si="14"/>
        <v>0</v>
      </c>
    </row>
    <row r="146" spans="1:12">
      <c r="A146" s="3">
        <v>30</v>
      </c>
      <c r="B146" s="3" t="s">
        <v>9</v>
      </c>
      <c r="C146" s="3">
        <v>28.69</v>
      </c>
      <c r="D146" s="3">
        <v>3</v>
      </c>
      <c r="E146" s="3" t="s">
        <v>7</v>
      </c>
      <c r="F146" s="3" t="s">
        <v>12</v>
      </c>
      <c r="G146" s="3">
        <v>20745.989099999999</v>
      </c>
      <c r="H146" s="3">
        <f t="shared" si="10"/>
        <v>1</v>
      </c>
      <c r="I146" s="3">
        <f t="shared" si="11"/>
        <v>1</v>
      </c>
      <c r="J146" s="3">
        <f t="shared" si="12"/>
        <v>1</v>
      </c>
      <c r="K146" s="3">
        <f t="shared" si="13"/>
        <v>0</v>
      </c>
      <c r="L146" s="3">
        <f t="shared" si="14"/>
        <v>0</v>
      </c>
    </row>
    <row r="147" spans="1:12">
      <c r="A147" s="3">
        <v>29</v>
      </c>
      <c r="B147" s="3" t="s">
        <v>6</v>
      </c>
      <c r="C147" s="3">
        <v>38.83</v>
      </c>
      <c r="D147" s="3">
        <v>3</v>
      </c>
      <c r="E147" s="3" t="s">
        <v>10</v>
      </c>
      <c r="F147" s="3" t="s">
        <v>11</v>
      </c>
      <c r="G147" s="3">
        <v>5138.2566999999999</v>
      </c>
      <c r="H147" s="3">
        <f t="shared" si="10"/>
        <v>0</v>
      </c>
      <c r="I147" s="3">
        <f t="shared" si="11"/>
        <v>0</v>
      </c>
      <c r="J147" s="3">
        <f t="shared" si="12"/>
        <v>0</v>
      </c>
      <c r="K147" s="3">
        <f t="shared" si="13"/>
        <v>1</v>
      </c>
      <c r="L147" s="3">
        <f t="shared" si="14"/>
        <v>0</v>
      </c>
    </row>
    <row r="148" spans="1:12">
      <c r="A148" s="3">
        <v>46</v>
      </c>
      <c r="B148" s="3" t="s">
        <v>9</v>
      </c>
      <c r="C148" s="3">
        <v>30.495000000000001</v>
      </c>
      <c r="D148" s="3">
        <v>3</v>
      </c>
      <c r="E148" s="3" t="s">
        <v>7</v>
      </c>
      <c r="F148" s="3" t="s">
        <v>12</v>
      </c>
      <c r="G148" s="3">
        <v>40720.551050000002</v>
      </c>
      <c r="H148" s="3">
        <f t="shared" si="10"/>
        <v>1</v>
      </c>
      <c r="I148" s="3">
        <f t="shared" si="11"/>
        <v>1</v>
      </c>
      <c r="J148" s="3">
        <f t="shared" si="12"/>
        <v>1</v>
      </c>
      <c r="K148" s="3">
        <f t="shared" si="13"/>
        <v>0</v>
      </c>
      <c r="L148" s="3">
        <f t="shared" si="14"/>
        <v>0</v>
      </c>
    </row>
    <row r="149" spans="1:12">
      <c r="A149" s="3">
        <v>51</v>
      </c>
      <c r="B149" s="3" t="s">
        <v>6</v>
      </c>
      <c r="C149" s="3">
        <v>37.729999999999997</v>
      </c>
      <c r="D149" s="3">
        <v>1</v>
      </c>
      <c r="E149" s="3" t="s">
        <v>10</v>
      </c>
      <c r="F149" s="3" t="s">
        <v>11</v>
      </c>
      <c r="G149" s="3">
        <v>9877.6077000000005</v>
      </c>
      <c r="H149" s="3">
        <f t="shared" si="10"/>
        <v>0</v>
      </c>
      <c r="I149" s="3">
        <f t="shared" si="11"/>
        <v>0</v>
      </c>
      <c r="J149" s="3">
        <f t="shared" si="12"/>
        <v>0</v>
      </c>
      <c r="K149" s="3">
        <f t="shared" si="13"/>
        <v>1</v>
      </c>
      <c r="L149" s="3">
        <f t="shared" si="14"/>
        <v>0</v>
      </c>
    </row>
    <row r="150" spans="1:12">
      <c r="A150" s="3">
        <v>53</v>
      </c>
      <c r="B150" s="3" t="s">
        <v>6</v>
      </c>
      <c r="C150" s="3">
        <v>37.43</v>
      </c>
      <c r="D150" s="3">
        <v>1</v>
      </c>
      <c r="E150" s="3" t="s">
        <v>10</v>
      </c>
      <c r="F150" s="3" t="s">
        <v>12</v>
      </c>
      <c r="G150" s="3">
        <v>10959.6947</v>
      </c>
      <c r="H150" s="3">
        <f t="shared" si="10"/>
        <v>0</v>
      </c>
      <c r="I150" s="3">
        <f t="shared" si="11"/>
        <v>0</v>
      </c>
      <c r="J150" s="3">
        <f t="shared" si="12"/>
        <v>1</v>
      </c>
      <c r="K150" s="3">
        <f t="shared" si="13"/>
        <v>0</v>
      </c>
      <c r="L150" s="3">
        <f t="shared" si="14"/>
        <v>0</v>
      </c>
    </row>
    <row r="151" spans="1:12">
      <c r="A151" s="3">
        <v>19</v>
      </c>
      <c r="B151" s="3" t="s">
        <v>9</v>
      </c>
      <c r="C151" s="3">
        <v>28.4</v>
      </c>
      <c r="D151" s="3">
        <v>1</v>
      </c>
      <c r="E151" s="3" t="s">
        <v>10</v>
      </c>
      <c r="F151" s="3" t="s">
        <v>8</v>
      </c>
      <c r="G151" s="3">
        <v>1842.519</v>
      </c>
      <c r="H151" s="3">
        <f t="shared" si="10"/>
        <v>1</v>
      </c>
      <c r="I151" s="3">
        <f t="shared" si="11"/>
        <v>0</v>
      </c>
      <c r="J151" s="3">
        <f t="shared" si="12"/>
        <v>0</v>
      </c>
      <c r="K151" s="3">
        <f t="shared" si="13"/>
        <v>0</v>
      </c>
      <c r="L151" s="3">
        <f t="shared" si="14"/>
        <v>1</v>
      </c>
    </row>
    <row r="152" spans="1:12">
      <c r="A152" s="3">
        <v>35</v>
      </c>
      <c r="B152" s="3" t="s">
        <v>9</v>
      </c>
      <c r="C152" s="3">
        <v>24.13</v>
      </c>
      <c r="D152" s="3">
        <v>1</v>
      </c>
      <c r="E152" s="3" t="s">
        <v>10</v>
      </c>
      <c r="F152" s="3" t="s">
        <v>12</v>
      </c>
      <c r="G152" s="3">
        <v>5125.2156999999997</v>
      </c>
      <c r="H152" s="3">
        <f t="shared" si="10"/>
        <v>1</v>
      </c>
      <c r="I152" s="3">
        <f t="shared" si="11"/>
        <v>0</v>
      </c>
      <c r="J152" s="3">
        <f t="shared" si="12"/>
        <v>1</v>
      </c>
      <c r="K152" s="3">
        <f t="shared" si="13"/>
        <v>0</v>
      </c>
      <c r="L152" s="3">
        <f t="shared" si="14"/>
        <v>0</v>
      </c>
    </row>
    <row r="153" spans="1:12">
      <c r="A153" s="3">
        <v>48</v>
      </c>
      <c r="B153" s="3" t="s">
        <v>9</v>
      </c>
      <c r="C153" s="3">
        <v>29.7</v>
      </c>
      <c r="D153" s="3">
        <v>0</v>
      </c>
      <c r="E153" s="3" t="s">
        <v>10</v>
      </c>
      <c r="F153" s="3" t="s">
        <v>11</v>
      </c>
      <c r="G153" s="3">
        <v>7789.6350000000002</v>
      </c>
      <c r="H153" s="3">
        <f t="shared" si="10"/>
        <v>1</v>
      </c>
      <c r="I153" s="3">
        <f t="shared" si="11"/>
        <v>0</v>
      </c>
      <c r="J153" s="3">
        <f t="shared" si="12"/>
        <v>0</v>
      </c>
      <c r="K153" s="3">
        <f t="shared" si="13"/>
        <v>1</v>
      </c>
      <c r="L153" s="3">
        <f t="shared" si="14"/>
        <v>0</v>
      </c>
    </row>
    <row r="154" spans="1:12">
      <c r="A154" s="3">
        <v>32</v>
      </c>
      <c r="B154" s="3" t="s">
        <v>6</v>
      </c>
      <c r="C154" s="3">
        <v>37.145000000000003</v>
      </c>
      <c r="D154" s="3">
        <v>3</v>
      </c>
      <c r="E154" s="3" t="s">
        <v>10</v>
      </c>
      <c r="F154" s="3" t="s">
        <v>13</v>
      </c>
      <c r="G154" s="3">
        <v>6334.3435499999996</v>
      </c>
      <c r="H154" s="3">
        <f t="shared" si="10"/>
        <v>0</v>
      </c>
      <c r="I154" s="3">
        <f t="shared" si="11"/>
        <v>0</v>
      </c>
      <c r="J154" s="3">
        <f t="shared" si="12"/>
        <v>0</v>
      </c>
      <c r="K154" s="3">
        <f t="shared" si="13"/>
        <v>0</v>
      </c>
      <c r="L154" s="3">
        <f t="shared" si="14"/>
        <v>0</v>
      </c>
    </row>
    <row r="155" spans="1:12">
      <c r="A155" s="3">
        <v>42</v>
      </c>
      <c r="B155" s="3" t="s">
        <v>6</v>
      </c>
      <c r="C155" s="3">
        <v>23.37</v>
      </c>
      <c r="D155" s="3">
        <v>0</v>
      </c>
      <c r="E155" s="3" t="s">
        <v>7</v>
      </c>
      <c r="F155" s="3" t="s">
        <v>13</v>
      </c>
      <c r="G155" s="3">
        <v>19964.746299999999</v>
      </c>
      <c r="H155" s="3">
        <f t="shared" si="10"/>
        <v>0</v>
      </c>
      <c r="I155" s="3">
        <f t="shared" si="11"/>
        <v>1</v>
      </c>
      <c r="J155" s="3">
        <f t="shared" si="12"/>
        <v>0</v>
      </c>
      <c r="K155" s="3">
        <f t="shared" si="13"/>
        <v>0</v>
      </c>
      <c r="L155" s="3">
        <f t="shared" si="14"/>
        <v>0</v>
      </c>
    </row>
    <row r="156" spans="1:12">
      <c r="A156" s="3">
        <v>40</v>
      </c>
      <c r="B156" s="3" t="s">
        <v>6</v>
      </c>
      <c r="C156" s="3">
        <v>25.46</v>
      </c>
      <c r="D156" s="3">
        <v>1</v>
      </c>
      <c r="E156" s="3" t="s">
        <v>10</v>
      </c>
      <c r="F156" s="3" t="s">
        <v>13</v>
      </c>
      <c r="G156" s="3">
        <v>7077.1894000000002</v>
      </c>
      <c r="H156" s="3">
        <f t="shared" si="10"/>
        <v>0</v>
      </c>
      <c r="I156" s="3">
        <f t="shared" si="11"/>
        <v>0</v>
      </c>
      <c r="J156" s="3">
        <f t="shared" si="12"/>
        <v>0</v>
      </c>
      <c r="K156" s="3">
        <f t="shared" si="13"/>
        <v>0</v>
      </c>
      <c r="L156" s="3">
        <f t="shared" si="14"/>
        <v>0</v>
      </c>
    </row>
    <row r="157" spans="1:12">
      <c r="A157" s="3">
        <v>44</v>
      </c>
      <c r="B157" s="3" t="s">
        <v>9</v>
      </c>
      <c r="C157" s="3">
        <v>39.520000000000003</v>
      </c>
      <c r="D157" s="3">
        <v>0</v>
      </c>
      <c r="E157" s="3" t="s">
        <v>10</v>
      </c>
      <c r="F157" s="3" t="s">
        <v>12</v>
      </c>
      <c r="G157" s="3">
        <v>6948.7007999999996</v>
      </c>
      <c r="H157" s="3">
        <f t="shared" si="10"/>
        <v>1</v>
      </c>
      <c r="I157" s="3">
        <f t="shared" si="11"/>
        <v>0</v>
      </c>
      <c r="J157" s="3">
        <f t="shared" si="12"/>
        <v>1</v>
      </c>
      <c r="K157" s="3">
        <f t="shared" si="13"/>
        <v>0</v>
      </c>
      <c r="L157" s="3">
        <f t="shared" si="14"/>
        <v>0</v>
      </c>
    </row>
    <row r="158" spans="1:12">
      <c r="A158" s="3">
        <v>48</v>
      </c>
      <c r="B158" s="3" t="s">
        <v>9</v>
      </c>
      <c r="C158" s="3">
        <v>24.42</v>
      </c>
      <c r="D158" s="3">
        <v>0</v>
      </c>
      <c r="E158" s="3" t="s">
        <v>7</v>
      </c>
      <c r="F158" s="3" t="s">
        <v>11</v>
      </c>
      <c r="G158" s="3">
        <v>21223.675800000001</v>
      </c>
      <c r="H158" s="3">
        <f t="shared" si="10"/>
        <v>1</v>
      </c>
      <c r="I158" s="3">
        <f t="shared" si="11"/>
        <v>1</v>
      </c>
      <c r="J158" s="3">
        <f t="shared" si="12"/>
        <v>0</v>
      </c>
      <c r="K158" s="3">
        <f t="shared" si="13"/>
        <v>1</v>
      </c>
      <c r="L158" s="3">
        <f t="shared" si="14"/>
        <v>0</v>
      </c>
    </row>
    <row r="159" spans="1:12">
      <c r="A159" s="3">
        <v>18</v>
      </c>
      <c r="B159" s="3" t="s">
        <v>9</v>
      </c>
      <c r="C159" s="3">
        <v>25.175000000000001</v>
      </c>
      <c r="D159" s="3">
        <v>0</v>
      </c>
      <c r="E159" s="3" t="s">
        <v>7</v>
      </c>
      <c r="F159" s="3" t="s">
        <v>13</v>
      </c>
      <c r="G159" s="3">
        <v>15518.180249999999</v>
      </c>
      <c r="H159" s="3">
        <f t="shared" si="10"/>
        <v>1</v>
      </c>
      <c r="I159" s="3">
        <f t="shared" si="11"/>
        <v>1</v>
      </c>
      <c r="J159" s="3">
        <f t="shared" si="12"/>
        <v>0</v>
      </c>
      <c r="K159" s="3">
        <f t="shared" si="13"/>
        <v>0</v>
      </c>
      <c r="L159" s="3">
        <f t="shared" si="14"/>
        <v>0</v>
      </c>
    </row>
    <row r="160" spans="1:12">
      <c r="A160" s="3">
        <v>30</v>
      </c>
      <c r="B160" s="3" t="s">
        <v>9</v>
      </c>
      <c r="C160" s="3">
        <v>35.53</v>
      </c>
      <c r="D160" s="3">
        <v>0</v>
      </c>
      <c r="E160" s="3" t="s">
        <v>7</v>
      </c>
      <c r="F160" s="3" t="s">
        <v>11</v>
      </c>
      <c r="G160" s="3">
        <v>36950.256699999998</v>
      </c>
      <c r="H160" s="3">
        <f t="shared" si="10"/>
        <v>1</v>
      </c>
      <c r="I160" s="3">
        <f t="shared" si="11"/>
        <v>1</v>
      </c>
      <c r="J160" s="3">
        <f t="shared" si="12"/>
        <v>0</v>
      </c>
      <c r="K160" s="3">
        <f t="shared" si="13"/>
        <v>1</v>
      </c>
      <c r="L160" s="3">
        <f t="shared" si="14"/>
        <v>0</v>
      </c>
    </row>
    <row r="161" spans="1:12">
      <c r="A161" s="3">
        <v>50</v>
      </c>
      <c r="B161" s="3" t="s">
        <v>6</v>
      </c>
      <c r="C161" s="3">
        <v>27.83</v>
      </c>
      <c r="D161" s="3">
        <v>3</v>
      </c>
      <c r="E161" s="3" t="s">
        <v>10</v>
      </c>
      <c r="F161" s="3" t="s">
        <v>11</v>
      </c>
      <c r="G161" s="3">
        <v>19749.383379999999</v>
      </c>
      <c r="H161" s="3">
        <f t="shared" si="10"/>
        <v>0</v>
      </c>
      <c r="I161" s="3">
        <f t="shared" si="11"/>
        <v>0</v>
      </c>
      <c r="J161" s="3">
        <f t="shared" si="12"/>
        <v>0</v>
      </c>
      <c r="K161" s="3">
        <f t="shared" si="13"/>
        <v>1</v>
      </c>
      <c r="L161" s="3">
        <f t="shared" si="14"/>
        <v>0</v>
      </c>
    </row>
    <row r="162" spans="1:12">
      <c r="A162" s="3">
        <v>42</v>
      </c>
      <c r="B162" s="3" t="s">
        <v>6</v>
      </c>
      <c r="C162" s="3">
        <v>26.6</v>
      </c>
      <c r="D162" s="3">
        <v>0</v>
      </c>
      <c r="E162" s="3" t="s">
        <v>7</v>
      </c>
      <c r="F162" s="3" t="s">
        <v>12</v>
      </c>
      <c r="G162" s="3">
        <v>21348.705999999998</v>
      </c>
      <c r="H162" s="3">
        <f t="shared" si="10"/>
        <v>0</v>
      </c>
      <c r="I162" s="3">
        <f t="shared" si="11"/>
        <v>1</v>
      </c>
      <c r="J162" s="3">
        <f t="shared" si="12"/>
        <v>1</v>
      </c>
      <c r="K162" s="3">
        <f t="shared" si="13"/>
        <v>0</v>
      </c>
      <c r="L162" s="3">
        <f t="shared" si="14"/>
        <v>0</v>
      </c>
    </row>
    <row r="163" spans="1:12">
      <c r="A163" s="3">
        <v>18</v>
      </c>
      <c r="B163" s="3" t="s">
        <v>6</v>
      </c>
      <c r="C163" s="3">
        <v>36.85</v>
      </c>
      <c r="D163" s="3">
        <v>0</v>
      </c>
      <c r="E163" s="3" t="s">
        <v>7</v>
      </c>
      <c r="F163" s="3" t="s">
        <v>11</v>
      </c>
      <c r="G163" s="3">
        <v>36149.483500000002</v>
      </c>
      <c r="H163" s="3">
        <f t="shared" si="10"/>
        <v>0</v>
      </c>
      <c r="I163" s="3">
        <f t="shared" si="11"/>
        <v>1</v>
      </c>
      <c r="J163" s="3">
        <f t="shared" si="12"/>
        <v>0</v>
      </c>
      <c r="K163" s="3">
        <f t="shared" si="13"/>
        <v>1</v>
      </c>
      <c r="L163" s="3">
        <f t="shared" si="14"/>
        <v>0</v>
      </c>
    </row>
    <row r="164" spans="1:12">
      <c r="A164" s="3">
        <v>54</v>
      </c>
      <c r="B164" s="3" t="s">
        <v>9</v>
      </c>
      <c r="C164" s="3">
        <v>39.6</v>
      </c>
      <c r="D164" s="3">
        <v>1</v>
      </c>
      <c r="E164" s="3" t="s">
        <v>10</v>
      </c>
      <c r="F164" s="3" t="s">
        <v>8</v>
      </c>
      <c r="G164" s="3">
        <v>10450.552</v>
      </c>
      <c r="H164" s="3">
        <f t="shared" si="10"/>
        <v>1</v>
      </c>
      <c r="I164" s="3">
        <f t="shared" si="11"/>
        <v>0</v>
      </c>
      <c r="J164" s="3">
        <f t="shared" si="12"/>
        <v>0</v>
      </c>
      <c r="K164" s="3">
        <f t="shared" si="13"/>
        <v>0</v>
      </c>
      <c r="L164" s="3">
        <f t="shared" si="14"/>
        <v>1</v>
      </c>
    </row>
    <row r="165" spans="1:12">
      <c r="A165" s="3">
        <v>32</v>
      </c>
      <c r="B165" s="3" t="s">
        <v>6</v>
      </c>
      <c r="C165" s="3">
        <v>29.8</v>
      </c>
      <c r="D165" s="3">
        <v>2</v>
      </c>
      <c r="E165" s="3" t="s">
        <v>10</v>
      </c>
      <c r="F165" s="3" t="s">
        <v>8</v>
      </c>
      <c r="G165" s="3">
        <v>5152.134</v>
      </c>
      <c r="H165" s="3">
        <f t="shared" si="10"/>
        <v>0</v>
      </c>
      <c r="I165" s="3">
        <f t="shared" si="11"/>
        <v>0</v>
      </c>
      <c r="J165" s="3">
        <f t="shared" si="12"/>
        <v>0</v>
      </c>
      <c r="K165" s="3">
        <f t="shared" si="13"/>
        <v>0</v>
      </c>
      <c r="L165" s="3">
        <f t="shared" si="14"/>
        <v>1</v>
      </c>
    </row>
    <row r="166" spans="1:12">
      <c r="A166" s="3">
        <v>37</v>
      </c>
      <c r="B166" s="3" t="s">
        <v>9</v>
      </c>
      <c r="C166" s="3">
        <v>29.64</v>
      </c>
      <c r="D166" s="3">
        <v>0</v>
      </c>
      <c r="E166" s="3" t="s">
        <v>10</v>
      </c>
      <c r="F166" s="3" t="s">
        <v>12</v>
      </c>
      <c r="G166" s="3">
        <v>5028.1466</v>
      </c>
      <c r="H166" s="3">
        <f t="shared" si="10"/>
        <v>1</v>
      </c>
      <c r="I166" s="3">
        <f t="shared" si="11"/>
        <v>0</v>
      </c>
      <c r="J166" s="3">
        <f t="shared" si="12"/>
        <v>1</v>
      </c>
      <c r="K166" s="3">
        <f t="shared" si="13"/>
        <v>0</v>
      </c>
      <c r="L166" s="3">
        <f t="shared" si="14"/>
        <v>0</v>
      </c>
    </row>
    <row r="167" spans="1:12">
      <c r="A167" s="3">
        <v>47</v>
      </c>
      <c r="B167" s="3" t="s">
        <v>9</v>
      </c>
      <c r="C167" s="3">
        <v>28.215</v>
      </c>
      <c r="D167" s="3">
        <v>4</v>
      </c>
      <c r="E167" s="3" t="s">
        <v>10</v>
      </c>
      <c r="F167" s="3" t="s">
        <v>13</v>
      </c>
      <c r="G167" s="3">
        <v>10407.085849999999</v>
      </c>
      <c r="H167" s="3">
        <f t="shared" si="10"/>
        <v>1</v>
      </c>
      <c r="I167" s="3">
        <f t="shared" si="11"/>
        <v>0</v>
      </c>
      <c r="J167" s="3">
        <f t="shared" si="12"/>
        <v>0</v>
      </c>
      <c r="K167" s="3">
        <f t="shared" si="13"/>
        <v>0</v>
      </c>
      <c r="L167" s="3">
        <f t="shared" si="14"/>
        <v>0</v>
      </c>
    </row>
    <row r="168" spans="1:12">
      <c r="A168" s="3">
        <v>20</v>
      </c>
      <c r="B168" s="3" t="s">
        <v>6</v>
      </c>
      <c r="C168" s="3">
        <v>37</v>
      </c>
      <c r="D168" s="3">
        <v>5</v>
      </c>
      <c r="E168" s="3" t="s">
        <v>10</v>
      </c>
      <c r="F168" s="3" t="s">
        <v>8</v>
      </c>
      <c r="G168" s="3">
        <v>4830.63</v>
      </c>
      <c r="H168" s="3">
        <f t="shared" si="10"/>
        <v>0</v>
      </c>
      <c r="I168" s="3">
        <f t="shared" si="11"/>
        <v>0</v>
      </c>
      <c r="J168" s="3">
        <f t="shared" si="12"/>
        <v>0</v>
      </c>
      <c r="K168" s="3">
        <f t="shared" si="13"/>
        <v>0</v>
      </c>
      <c r="L168" s="3">
        <f t="shared" si="14"/>
        <v>1</v>
      </c>
    </row>
    <row r="169" spans="1:12">
      <c r="A169" s="3">
        <v>32</v>
      </c>
      <c r="B169" s="3" t="s">
        <v>6</v>
      </c>
      <c r="C169" s="3">
        <v>33.155000000000001</v>
      </c>
      <c r="D169" s="3">
        <v>3</v>
      </c>
      <c r="E169" s="3" t="s">
        <v>10</v>
      </c>
      <c r="F169" s="3" t="s">
        <v>12</v>
      </c>
      <c r="G169" s="3">
        <v>6128.79745</v>
      </c>
      <c r="H169" s="3">
        <f t="shared" si="10"/>
        <v>0</v>
      </c>
      <c r="I169" s="3">
        <f t="shared" si="11"/>
        <v>0</v>
      </c>
      <c r="J169" s="3">
        <f t="shared" si="12"/>
        <v>1</v>
      </c>
      <c r="K169" s="3">
        <f t="shared" si="13"/>
        <v>0</v>
      </c>
      <c r="L169" s="3">
        <f t="shared" si="14"/>
        <v>0</v>
      </c>
    </row>
    <row r="170" spans="1:12">
      <c r="A170" s="3">
        <v>19</v>
      </c>
      <c r="B170" s="3" t="s">
        <v>6</v>
      </c>
      <c r="C170" s="3">
        <v>31.824999999999999</v>
      </c>
      <c r="D170" s="3">
        <v>1</v>
      </c>
      <c r="E170" s="3" t="s">
        <v>10</v>
      </c>
      <c r="F170" s="3" t="s">
        <v>12</v>
      </c>
      <c r="G170" s="3">
        <v>2719.2797500000001</v>
      </c>
      <c r="H170" s="3">
        <f t="shared" si="10"/>
        <v>0</v>
      </c>
      <c r="I170" s="3">
        <f t="shared" si="11"/>
        <v>0</v>
      </c>
      <c r="J170" s="3">
        <f t="shared" si="12"/>
        <v>1</v>
      </c>
      <c r="K170" s="3">
        <f t="shared" si="13"/>
        <v>0</v>
      </c>
      <c r="L170" s="3">
        <f t="shared" si="14"/>
        <v>0</v>
      </c>
    </row>
    <row r="171" spans="1:12">
      <c r="A171" s="3">
        <v>27</v>
      </c>
      <c r="B171" s="3" t="s">
        <v>9</v>
      </c>
      <c r="C171" s="3">
        <v>18.905000000000001</v>
      </c>
      <c r="D171" s="3">
        <v>3</v>
      </c>
      <c r="E171" s="3" t="s">
        <v>10</v>
      </c>
      <c r="F171" s="3" t="s">
        <v>13</v>
      </c>
      <c r="G171" s="3">
        <v>4827.9049500000001</v>
      </c>
      <c r="H171" s="3">
        <f t="shared" si="10"/>
        <v>1</v>
      </c>
      <c r="I171" s="3">
        <f t="shared" si="11"/>
        <v>0</v>
      </c>
      <c r="J171" s="3">
        <f t="shared" si="12"/>
        <v>0</v>
      </c>
      <c r="K171" s="3">
        <f t="shared" si="13"/>
        <v>0</v>
      </c>
      <c r="L171" s="3">
        <f t="shared" si="14"/>
        <v>0</v>
      </c>
    </row>
    <row r="172" spans="1:12">
      <c r="A172" s="3">
        <v>63</v>
      </c>
      <c r="B172" s="3" t="s">
        <v>9</v>
      </c>
      <c r="C172" s="3">
        <v>41.47</v>
      </c>
      <c r="D172" s="3">
        <v>0</v>
      </c>
      <c r="E172" s="3" t="s">
        <v>10</v>
      </c>
      <c r="F172" s="3" t="s">
        <v>11</v>
      </c>
      <c r="G172" s="3">
        <v>13405.390299999999</v>
      </c>
      <c r="H172" s="3">
        <f t="shared" si="10"/>
        <v>1</v>
      </c>
      <c r="I172" s="3">
        <f t="shared" si="11"/>
        <v>0</v>
      </c>
      <c r="J172" s="3">
        <f t="shared" si="12"/>
        <v>0</v>
      </c>
      <c r="K172" s="3">
        <f t="shared" si="13"/>
        <v>1</v>
      </c>
      <c r="L172" s="3">
        <f t="shared" si="14"/>
        <v>0</v>
      </c>
    </row>
    <row r="173" spans="1:12">
      <c r="A173" s="3">
        <v>49</v>
      </c>
      <c r="B173" s="3" t="s">
        <v>9</v>
      </c>
      <c r="C173" s="3">
        <v>30.3</v>
      </c>
      <c r="D173" s="3">
        <v>0</v>
      </c>
      <c r="E173" s="3" t="s">
        <v>10</v>
      </c>
      <c r="F173" s="3" t="s">
        <v>8</v>
      </c>
      <c r="G173" s="3">
        <v>8116.68</v>
      </c>
      <c r="H173" s="3">
        <f t="shared" si="10"/>
        <v>1</v>
      </c>
      <c r="I173" s="3">
        <f t="shared" si="11"/>
        <v>0</v>
      </c>
      <c r="J173" s="3">
        <f t="shared" si="12"/>
        <v>0</v>
      </c>
      <c r="K173" s="3">
        <f t="shared" si="13"/>
        <v>0</v>
      </c>
      <c r="L173" s="3">
        <f t="shared" si="14"/>
        <v>1</v>
      </c>
    </row>
    <row r="174" spans="1:12">
      <c r="A174" s="3">
        <v>18</v>
      </c>
      <c r="B174" s="3" t="s">
        <v>9</v>
      </c>
      <c r="C174" s="3">
        <v>15.96</v>
      </c>
      <c r="D174" s="3">
        <v>0</v>
      </c>
      <c r="E174" s="3" t="s">
        <v>10</v>
      </c>
      <c r="F174" s="3" t="s">
        <v>13</v>
      </c>
      <c r="G174" s="3">
        <v>1694.7963999999999</v>
      </c>
      <c r="H174" s="3">
        <f t="shared" si="10"/>
        <v>1</v>
      </c>
      <c r="I174" s="3">
        <f t="shared" si="11"/>
        <v>0</v>
      </c>
      <c r="J174" s="3">
        <f t="shared" si="12"/>
        <v>0</v>
      </c>
      <c r="K174" s="3">
        <f t="shared" si="13"/>
        <v>0</v>
      </c>
      <c r="L174" s="3">
        <f t="shared" si="14"/>
        <v>0</v>
      </c>
    </row>
    <row r="175" spans="1:12">
      <c r="A175" s="3">
        <v>35</v>
      </c>
      <c r="B175" s="3" t="s">
        <v>6</v>
      </c>
      <c r="C175" s="3">
        <v>34.799999999999997</v>
      </c>
      <c r="D175" s="3">
        <v>1</v>
      </c>
      <c r="E175" s="3" t="s">
        <v>10</v>
      </c>
      <c r="F175" s="3" t="s">
        <v>8</v>
      </c>
      <c r="G175" s="3">
        <v>5246.0469999999996</v>
      </c>
      <c r="H175" s="3">
        <f t="shared" si="10"/>
        <v>0</v>
      </c>
      <c r="I175" s="3">
        <f t="shared" si="11"/>
        <v>0</v>
      </c>
      <c r="J175" s="3">
        <f t="shared" si="12"/>
        <v>0</v>
      </c>
      <c r="K175" s="3">
        <f t="shared" si="13"/>
        <v>0</v>
      </c>
      <c r="L175" s="3">
        <f t="shared" si="14"/>
        <v>1</v>
      </c>
    </row>
    <row r="176" spans="1:12">
      <c r="A176" s="3">
        <v>24</v>
      </c>
      <c r="B176" s="3" t="s">
        <v>6</v>
      </c>
      <c r="C176" s="3">
        <v>33.344999999999999</v>
      </c>
      <c r="D176" s="3">
        <v>0</v>
      </c>
      <c r="E176" s="3" t="s">
        <v>10</v>
      </c>
      <c r="F176" s="3" t="s">
        <v>12</v>
      </c>
      <c r="G176" s="3">
        <v>2855.4375500000001</v>
      </c>
      <c r="H176" s="3">
        <f t="shared" si="10"/>
        <v>0</v>
      </c>
      <c r="I176" s="3">
        <f t="shared" si="11"/>
        <v>0</v>
      </c>
      <c r="J176" s="3">
        <f t="shared" si="12"/>
        <v>1</v>
      </c>
      <c r="K176" s="3">
        <f t="shared" si="13"/>
        <v>0</v>
      </c>
      <c r="L176" s="3">
        <f t="shared" si="14"/>
        <v>0</v>
      </c>
    </row>
    <row r="177" spans="1:12">
      <c r="A177" s="3">
        <v>63</v>
      </c>
      <c r="B177" s="3" t="s">
        <v>6</v>
      </c>
      <c r="C177" s="3">
        <v>37.700000000000003</v>
      </c>
      <c r="D177" s="3">
        <v>0</v>
      </c>
      <c r="E177" s="3" t="s">
        <v>7</v>
      </c>
      <c r="F177" s="3" t="s">
        <v>8</v>
      </c>
      <c r="G177" s="3">
        <v>48824.45</v>
      </c>
      <c r="H177" s="3">
        <f t="shared" si="10"/>
        <v>0</v>
      </c>
      <c r="I177" s="3">
        <f t="shared" si="11"/>
        <v>1</v>
      </c>
      <c r="J177" s="3">
        <f t="shared" si="12"/>
        <v>0</v>
      </c>
      <c r="K177" s="3">
        <f t="shared" si="13"/>
        <v>0</v>
      </c>
      <c r="L177" s="3">
        <f t="shared" si="14"/>
        <v>1</v>
      </c>
    </row>
    <row r="178" spans="1:12">
      <c r="A178" s="3">
        <v>38</v>
      </c>
      <c r="B178" s="3" t="s">
        <v>9</v>
      </c>
      <c r="C178" s="3">
        <v>27.835000000000001</v>
      </c>
      <c r="D178" s="3">
        <v>2</v>
      </c>
      <c r="E178" s="3" t="s">
        <v>10</v>
      </c>
      <c r="F178" s="3" t="s">
        <v>12</v>
      </c>
      <c r="G178" s="3">
        <v>6455.86265</v>
      </c>
      <c r="H178" s="3">
        <f t="shared" si="10"/>
        <v>1</v>
      </c>
      <c r="I178" s="3">
        <f t="shared" si="11"/>
        <v>0</v>
      </c>
      <c r="J178" s="3">
        <f t="shared" si="12"/>
        <v>1</v>
      </c>
      <c r="K178" s="3">
        <f t="shared" si="13"/>
        <v>0</v>
      </c>
      <c r="L178" s="3">
        <f t="shared" si="14"/>
        <v>0</v>
      </c>
    </row>
    <row r="179" spans="1:12">
      <c r="A179" s="3">
        <v>54</v>
      </c>
      <c r="B179" s="3" t="s">
        <v>9</v>
      </c>
      <c r="C179" s="3">
        <v>29.2</v>
      </c>
      <c r="D179" s="3">
        <v>1</v>
      </c>
      <c r="E179" s="3" t="s">
        <v>10</v>
      </c>
      <c r="F179" s="3" t="s">
        <v>8</v>
      </c>
      <c r="G179" s="3">
        <v>10436.096</v>
      </c>
      <c r="H179" s="3">
        <f t="shared" si="10"/>
        <v>1</v>
      </c>
      <c r="I179" s="3">
        <f t="shared" si="11"/>
        <v>0</v>
      </c>
      <c r="J179" s="3">
        <f t="shared" si="12"/>
        <v>0</v>
      </c>
      <c r="K179" s="3">
        <f t="shared" si="13"/>
        <v>0</v>
      </c>
      <c r="L179" s="3">
        <f t="shared" si="14"/>
        <v>1</v>
      </c>
    </row>
    <row r="180" spans="1:12">
      <c r="A180" s="3">
        <v>46</v>
      </c>
      <c r="B180" s="3" t="s">
        <v>6</v>
      </c>
      <c r="C180" s="3">
        <v>28.9</v>
      </c>
      <c r="D180" s="3">
        <v>2</v>
      </c>
      <c r="E180" s="3" t="s">
        <v>10</v>
      </c>
      <c r="F180" s="3" t="s">
        <v>8</v>
      </c>
      <c r="G180" s="3">
        <v>8823.2790000000005</v>
      </c>
      <c r="H180" s="3">
        <f t="shared" si="10"/>
        <v>0</v>
      </c>
      <c r="I180" s="3">
        <f t="shared" si="11"/>
        <v>0</v>
      </c>
      <c r="J180" s="3">
        <f t="shared" si="12"/>
        <v>0</v>
      </c>
      <c r="K180" s="3">
        <f t="shared" si="13"/>
        <v>0</v>
      </c>
      <c r="L180" s="3">
        <f t="shared" si="14"/>
        <v>1</v>
      </c>
    </row>
    <row r="181" spans="1:12">
      <c r="A181" s="3">
        <v>41</v>
      </c>
      <c r="B181" s="3" t="s">
        <v>6</v>
      </c>
      <c r="C181" s="3">
        <v>33.155000000000001</v>
      </c>
      <c r="D181" s="3">
        <v>3</v>
      </c>
      <c r="E181" s="3" t="s">
        <v>10</v>
      </c>
      <c r="F181" s="3" t="s">
        <v>13</v>
      </c>
      <c r="G181" s="3">
        <v>8538.28845</v>
      </c>
      <c r="H181" s="3">
        <f t="shared" si="10"/>
        <v>0</v>
      </c>
      <c r="I181" s="3">
        <f t="shared" si="11"/>
        <v>0</v>
      </c>
      <c r="J181" s="3">
        <f t="shared" si="12"/>
        <v>0</v>
      </c>
      <c r="K181" s="3">
        <f t="shared" si="13"/>
        <v>0</v>
      </c>
      <c r="L181" s="3">
        <f t="shared" si="14"/>
        <v>0</v>
      </c>
    </row>
    <row r="182" spans="1:12">
      <c r="A182" s="3">
        <v>58</v>
      </c>
      <c r="B182" s="3" t="s">
        <v>9</v>
      </c>
      <c r="C182" s="3">
        <v>28.594999999999999</v>
      </c>
      <c r="D182" s="3">
        <v>0</v>
      </c>
      <c r="E182" s="3" t="s">
        <v>10</v>
      </c>
      <c r="F182" s="3" t="s">
        <v>12</v>
      </c>
      <c r="G182" s="3">
        <v>11735.87905</v>
      </c>
      <c r="H182" s="3">
        <f t="shared" si="10"/>
        <v>1</v>
      </c>
      <c r="I182" s="3">
        <f t="shared" si="11"/>
        <v>0</v>
      </c>
      <c r="J182" s="3">
        <f t="shared" si="12"/>
        <v>1</v>
      </c>
      <c r="K182" s="3">
        <f t="shared" si="13"/>
        <v>0</v>
      </c>
      <c r="L182" s="3">
        <f t="shared" si="14"/>
        <v>0</v>
      </c>
    </row>
    <row r="183" spans="1:12">
      <c r="A183" s="3">
        <v>18</v>
      </c>
      <c r="B183" s="3" t="s">
        <v>6</v>
      </c>
      <c r="C183" s="3">
        <v>38.28</v>
      </c>
      <c r="D183" s="3">
        <v>0</v>
      </c>
      <c r="E183" s="3" t="s">
        <v>10</v>
      </c>
      <c r="F183" s="3" t="s">
        <v>11</v>
      </c>
      <c r="G183" s="3">
        <v>1631.8212000000001</v>
      </c>
      <c r="H183" s="3">
        <f t="shared" si="10"/>
        <v>0</v>
      </c>
      <c r="I183" s="3">
        <f t="shared" si="11"/>
        <v>0</v>
      </c>
      <c r="J183" s="3">
        <f t="shared" si="12"/>
        <v>0</v>
      </c>
      <c r="K183" s="3">
        <f t="shared" si="13"/>
        <v>1</v>
      </c>
      <c r="L183" s="3">
        <f t="shared" si="14"/>
        <v>0</v>
      </c>
    </row>
    <row r="184" spans="1:12">
      <c r="A184" s="3">
        <v>22</v>
      </c>
      <c r="B184" s="3" t="s">
        <v>9</v>
      </c>
      <c r="C184" s="3">
        <v>19.95</v>
      </c>
      <c r="D184" s="3">
        <v>3</v>
      </c>
      <c r="E184" s="3" t="s">
        <v>10</v>
      </c>
      <c r="F184" s="3" t="s">
        <v>13</v>
      </c>
      <c r="G184" s="3">
        <v>4005.4225000000001</v>
      </c>
      <c r="H184" s="3">
        <f t="shared" si="10"/>
        <v>1</v>
      </c>
      <c r="I184" s="3">
        <f t="shared" si="11"/>
        <v>0</v>
      </c>
      <c r="J184" s="3">
        <f t="shared" si="12"/>
        <v>0</v>
      </c>
      <c r="K184" s="3">
        <f t="shared" si="13"/>
        <v>0</v>
      </c>
      <c r="L184" s="3">
        <f t="shared" si="14"/>
        <v>0</v>
      </c>
    </row>
    <row r="185" spans="1:12">
      <c r="A185" s="3">
        <v>44</v>
      </c>
      <c r="B185" s="3" t="s">
        <v>6</v>
      </c>
      <c r="C185" s="3">
        <v>26.41</v>
      </c>
      <c r="D185" s="3">
        <v>0</v>
      </c>
      <c r="E185" s="3" t="s">
        <v>10</v>
      </c>
      <c r="F185" s="3" t="s">
        <v>12</v>
      </c>
      <c r="G185" s="3">
        <v>7419.4778999999999</v>
      </c>
      <c r="H185" s="3">
        <f t="shared" si="10"/>
        <v>0</v>
      </c>
      <c r="I185" s="3">
        <f t="shared" si="11"/>
        <v>0</v>
      </c>
      <c r="J185" s="3">
        <f t="shared" si="12"/>
        <v>1</v>
      </c>
      <c r="K185" s="3">
        <f t="shared" si="13"/>
        <v>0</v>
      </c>
      <c r="L185" s="3">
        <f t="shared" si="14"/>
        <v>0</v>
      </c>
    </row>
    <row r="186" spans="1:12">
      <c r="A186" s="3">
        <v>44</v>
      </c>
      <c r="B186" s="3" t="s">
        <v>9</v>
      </c>
      <c r="C186" s="3">
        <v>30.69</v>
      </c>
      <c r="D186" s="3">
        <v>2</v>
      </c>
      <c r="E186" s="3" t="s">
        <v>10</v>
      </c>
      <c r="F186" s="3" t="s">
        <v>11</v>
      </c>
      <c r="G186" s="3">
        <v>7731.4270999999999</v>
      </c>
      <c r="H186" s="3">
        <f t="shared" si="10"/>
        <v>1</v>
      </c>
      <c r="I186" s="3">
        <f t="shared" si="11"/>
        <v>0</v>
      </c>
      <c r="J186" s="3">
        <f t="shared" si="12"/>
        <v>0</v>
      </c>
      <c r="K186" s="3">
        <f t="shared" si="13"/>
        <v>1</v>
      </c>
      <c r="L186" s="3">
        <f t="shared" si="14"/>
        <v>0</v>
      </c>
    </row>
    <row r="187" spans="1:12">
      <c r="A187" s="3">
        <v>36</v>
      </c>
      <c r="B187" s="3" t="s">
        <v>9</v>
      </c>
      <c r="C187" s="3">
        <v>41.895000000000003</v>
      </c>
      <c r="D187" s="3">
        <v>3</v>
      </c>
      <c r="E187" s="3" t="s">
        <v>7</v>
      </c>
      <c r="F187" s="3" t="s">
        <v>13</v>
      </c>
      <c r="G187" s="3">
        <v>43753.337050000002</v>
      </c>
      <c r="H187" s="3">
        <f t="shared" si="10"/>
        <v>1</v>
      </c>
      <c r="I187" s="3">
        <f t="shared" si="11"/>
        <v>1</v>
      </c>
      <c r="J187" s="3">
        <f t="shared" si="12"/>
        <v>0</v>
      </c>
      <c r="K187" s="3">
        <f t="shared" si="13"/>
        <v>0</v>
      </c>
      <c r="L187" s="3">
        <f t="shared" si="14"/>
        <v>0</v>
      </c>
    </row>
    <row r="188" spans="1:12">
      <c r="A188" s="3">
        <v>26</v>
      </c>
      <c r="B188" s="3" t="s">
        <v>6</v>
      </c>
      <c r="C188" s="3">
        <v>29.92</v>
      </c>
      <c r="D188" s="3">
        <v>2</v>
      </c>
      <c r="E188" s="3" t="s">
        <v>10</v>
      </c>
      <c r="F188" s="3" t="s">
        <v>11</v>
      </c>
      <c r="G188" s="3">
        <v>3981.9767999999999</v>
      </c>
      <c r="H188" s="3">
        <f t="shared" si="10"/>
        <v>0</v>
      </c>
      <c r="I188" s="3">
        <f t="shared" si="11"/>
        <v>0</v>
      </c>
      <c r="J188" s="3">
        <f t="shared" si="12"/>
        <v>0</v>
      </c>
      <c r="K188" s="3">
        <f t="shared" si="13"/>
        <v>1</v>
      </c>
      <c r="L188" s="3">
        <f t="shared" si="14"/>
        <v>0</v>
      </c>
    </row>
    <row r="189" spans="1:12">
      <c r="A189" s="3">
        <v>30</v>
      </c>
      <c r="B189" s="3" t="s">
        <v>6</v>
      </c>
      <c r="C189" s="3">
        <v>30.9</v>
      </c>
      <c r="D189" s="3">
        <v>3</v>
      </c>
      <c r="E189" s="3" t="s">
        <v>10</v>
      </c>
      <c r="F189" s="3" t="s">
        <v>8</v>
      </c>
      <c r="G189" s="3">
        <v>5325.6509999999998</v>
      </c>
      <c r="H189" s="3">
        <f t="shared" si="10"/>
        <v>0</v>
      </c>
      <c r="I189" s="3">
        <f t="shared" si="11"/>
        <v>0</v>
      </c>
      <c r="J189" s="3">
        <f t="shared" si="12"/>
        <v>0</v>
      </c>
      <c r="K189" s="3">
        <f t="shared" si="13"/>
        <v>0</v>
      </c>
      <c r="L189" s="3">
        <f t="shared" si="14"/>
        <v>1</v>
      </c>
    </row>
    <row r="190" spans="1:12">
      <c r="A190" s="3">
        <v>41</v>
      </c>
      <c r="B190" s="3" t="s">
        <v>6</v>
      </c>
      <c r="C190" s="3">
        <v>32.200000000000003</v>
      </c>
      <c r="D190" s="3">
        <v>1</v>
      </c>
      <c r="E190" s="3" t="s">
        <v>10</v>
      </c>
      <c r="F190" s="3" t="s">
        <v>8</v>
      </c>
      <c r="G190" s="3">
        <v>6775.9610000000002</v>
      </c>
      <c r="H190" s="3">
        <f t="shared" si="10"/>
        <v>0</v>
      </c>
      <c r="I190" s="3">
        <f t="shared" si="11"/>
        <v>0</v>
      </c>
      <c r="J190" s="3">
        <f t="shared" si="12"/>
        <v>0</v>
      </c>
      <c r="K190" s="3">
        <f t="shared" si="13"/>
        <v>0</v>
      </c>
      <c r="L190" s="3">
        <f t="shared" si="14"/>
        <v>1</v>
      </c>
    </row>
    <row r="191" spans="1:12">
      <c r="A191" s="3">
        <v>29</v>
      </c>
      <c r="B191" s="3" t="s">
        <v>6</v>
      </c>
      <c r="C191" s="3">
        <v>32.11</v>
      </c>
      <c r="D191" s="3">
        <v>2</v>
      </c>
      <c r="E191" s="3" t="s">
        <v>10</v>
      </c>
      <c r="F191" s="3" t="s">
        <v>12</v>
      </c>
      <c r="G191" s="3">
        <v>4922.9159</v>
      </c>
      <c r="H191" s="3">
        <f t="shared" si="10"/>
        <v>0</v>
      </c>
      <c r="I191" s="3">
        <f t="shared" si="11"/>
        <v>0</v>
      </c>
      <c r="J191" s="3">
        <f t="shared" si="12"/>
        <v>1</v>
      </c>
      <c r="K191" s="3">
        <f t="shared" si="13"/>
        <v>0</v>
      </c>
      <c r="L191" s="3">
        <f t="shared" si="14"/>
        <v>0</v>
      </c>
    </row>
    <row r="192" spans="1:12">
      <c r="A192" s="3">
        <v>61</v>
      </c>
      <c r="B192" s="3" t="s">
        <v>9</v>
      </c>
      <c r="C192" s="3">
        <v>31.57</v>
      </c>
      <c r="D192" s="3">
        <v>0</v>
      </c>
      <c r="E192" s="3" t="s">
        <v>10</v>
      </c>
      <c r="F192" s="3" t="s">
        <v>11</v>
      </c>
      <c r="G192" s="3">
        <v>12557.605299999999</v>
      </c>
      <c r="H192" s="3">
        <f t="shared" si="10"/>
        <v>1</v>
      </c>
      <c r="I192" s="3">
        <f t="shared" si="11"/>
        <v>0</v>
      </c>
      <c r="J192" s="3">
        <f t="shared" si="12"/>
        <v>0</v>
      </c>
      <c r="K192" s="3">
        <f t="shared" si="13"/>
        <v>1</v>
      </c>
      <c r="L192" s="3">
        <f t="shared" si="14"/>
        <v>0</v>
      </c>
    </row>
    <row r="193" spans="1:12">
      <c r="A193" s="3">
        <v>36</v>
      </c>
      <c r="B193" s="3" t="s">
        <v>6</v>
      </c>
      <c r="C193" s="3">
        <v>26.2</v>
      </c>
      <c r="D193" s="3">
        <v>0</v>
      </c>
      <c r="E193" s="3" t="s">
        <v>10</v>
      </c>
      <c r="F193" s="3" t="s">
        <v>8</v>
      </c>
      <c r="G193" s="3">
        <v>4883.866</v>
      </c>
      <c r="H193" s="3">
        <f t="shared" si="10"/>
        <v>0</v>
      </c>
      <c r="I193" s="3">
        <f t="shared" si="11"/>
        <v>0</v>
      </c>
      <c r="J193" s="3">
        <f t="shared" si="12"/>
        <v>0</v>
      </c>
      <c r="K193" s="3">
        <f t="shared" si="13"/>
        <v>0</v>
      </c>
      <c r="L193" s="3">
        <f t="shared" si="14"/>
        <v>1</v>
      </c>
    </row>
    <row r="194" spans="1:12">
      <c r="A194" s="3">
        <v>25</v>
      </c>
      <c r="B194" s="3" t="s">
        <v>9</v>
      </c>
      <c r="C194" s="3">
        <v>25.74</v>
      </c>
      <c r="D194" s="3">
        <v>0</v>
      </c>
      <c r="E194" s="3" t="s">
        <v>10</v>
      </c>
      <c r="F194" s="3" t="s">
        <v>11</v>
      </c>
      <c r="G194" s="3">
        <v>2137.6536000000001</v>
      </c>
      <c r="H194" s="3">
        <f t="shared" si="10"/>
        <v>1</v>
      </c>
      <c r="I194" s="3">
        <f t="shared" si="11"/>
        <v>0</v>
      </c>
      <c r="J194" s="3">
        <f t="shared" si="12"/>
        <v>0</v>
      </c>
      <c r="K194" s="3">
        <f t="shared" si="13"/>
        <v>1</v>
      </c>
      <c r="L194" s="3">
        <f t="shared" si="14"/>
        <v>0</v>
      </c>
    </row>
    <row r="195" spans="1:12">
      <c r="A195" s="3">
        <v>56</v>
      </c>
      <c r="B195" s="3" t="s">
        <v>6</v>
      </c>
      <c r="C195" s="3">
        <v>26.6</v>
      </c>
      <c r="D195" s="3">
        <v>1</v>
      </c>
      <c r="E195" s="3" t="s">
        <v>10</v>
      </c>
      <c r="F195" s="3" t="s">
        <v>12</v>
      </c>
      <c r="G195" s="3">
        <v>12044.342000000001</v>
      </c>
      <c r="H195" s="3">
        <f t="shared" ref="H195:H258" si="15">IF(B195="male",1,0)</f>
        <v>0</v>
      </c>
      <c r="I195" s="3">
        <f t="shared" ref="I195:I258" si="16">IF(E195="yes",1,0)</f>
        <v>0</v>
      </c>
      <c r="J195" s="3">
        <f t="shared" ref="J195:J258" si="17">IF(F195="northwest",1,0)</f>
        <v>1</v>
      </c>
      <c r="K195" s="3">
        <f t="shared" ref="K195:K258" si="18">IF(F195="southeast",1,0)</f>
        <v>0</v>
      </c>
      <c r="L195" s="3">
        <f t="shared" ref="L195:L258" si="19">IF(F195="southwest",1,0)</f>
        <v>0</v>
      </c>
    </row>
    <row r="196" spans="1:12">
      <c r="A196" s="3">
        <v>18</v>
      </c>
      <c r="B196" s="3" t="s">
        <v>9</v>
      </c>
      <c r="C196" s="3">
        <v>34.43</v>
      </c>
      <c r="D196" s="3">
        <v>0</v>
      </c>
      <c r="E196" s="3" t="s">
        <v>10</v>
      </c>
      <c r="F196" s="3" t="s">
        <v>11</v>
      </c>
      <c r="G196" s="3">
        <v>1137.4697000000001</v>
      </c>
      <c r="H196" s="3">
        <f t="shared" si="15"/>
        <v>1</v>
      </c>
      <c r="I196" s="3">
        <f t="shared" si="16"/>
        <v>0</v>
      </c>
      <c r="J196" s="3">
        <f t="shared" si="17"/>
        <v>0</v>
      </c>
      <c r="K196" s="3">
        <f t="shared" si="18"/>
        <v>1</v>
      </c>
      <c r="L196" s="3">
        <f t="shared" si="19"/>
        <v>0</v>
      </c>
    </row>
    <row r="197" spans="1:12">
      <c r="A197" s="3">
        <v>19</v>
      </c>
      <c r="B197" s="3" t="s">
        <v>9</v>
      </c>
      <c r="C197" s="3">
        <v>30.59</v>
      </c>
      <c r="D197" s="3">
        <v>0</v>
      </c>
      <c r="E197" s="3" t="s">
        <v>10</v>
      </c>
      <c r="F197" s="3" t="s">
        <v>12</v>
      </c>
      <c r="G197" s="3">
        <v>1639.5631000000001</v>
      </c>
      <c r="H197" s="3">
        <f t="shared" si="15"/>
        <v>1</v>
      </c>
      <c r="I197" s="3">
        <f t="shared" si="16"/>
        <v>0</v>
      </c>
      <c r="J197" s="3">
        <f t="shared" si="17"/>
        <v>1</v>
      </c>
      <c r="K197" s="3">
        <f t="shared" si="18"/>
        <v>0</v>
      </c>
      <c r="L197" s="3">
        <f t="shared" si="19"/>
        <v>0</v>
      </c>
    </row>
    <row r="198" spans="1:12">
      <c r="A198" s="3">
        <v>39</v>
      </c>
      <c r="B198" s="3" t="s">
        <v>6</v>
      </c>
      <c r="C198" s="3">
        <v>32.799999999999997</v>
      </c>
      <c r="D198" s="3">
        <v>0</v>
      </c>
      <c r="E198" s="3" t="s">
        <v>10</v>
      </c>
      <c r="F198" s="3" t="s">
        <v>8</v>
      </c>
      <c r="G198" s="3">
        <v>5649.7150000000001</v>
      </c>
      <c r="H198" s="3">
        <f t="shared" si="15"/>
        <v>0</v>
      </c>
      <c r="I198" s="3">
        <f t="shared" si="16"/>
        <v>0</v>
      </c>
      <c r="J198" s="3">
        <f t="shared" si="17"/>
        <v>0</v>
      </c>
      <c r="K198" s="3">
        <f t="shared" si="18"/>
        <v>0</v>
      </c>
      <c r="L198" s="3">
        <f t="shared" si="19"/>
        <v>1</v>
      </c>
    </row>
    <row r="199" spans="1:12">
      <c r="A199" s="3">
        <v>45</v>
      </c>
      <c r="B199" s="3" t="s">
        <v>6</v>
      </c>
      <c r="C199" s="3">
        <v>28.6</v>
      </c>
      <c r="D199" s="3">
        <v>2</v>
      </c>
      <c r="E199" s="3" t="s">
        <v>10</v>
      </c>
      <c r="F199" s="3" t="s">
        <v>11</v>
      </c>
      <c r="G199" s="3">
        <v>8516.8289999999997</v>
      </c>
      <c r="H199" s="3">
        <f t="shared" si="15"/>
        <v>0</v>
      </c>
      <c r="I199" s="3">
        <f t="shared" si="16"/>
        <v>0</v>
      </c>
      <c r="J199" s="3">
        <f t="shared" si="17"/>
        <v>0</v>
      </c>
      <c r="K199" s="3">
        <f t="shared" si="18"/>
        <v>1</v>
      </c>
      <c r="L199" s="3">
        <f t="shared" si="19"/>
        <v>0</v>
      </c>
    </row>
    <row r="200" spans="1:12">
      <c r="A200" s="3">
        <v>51</v>
      </c>
      <c r="B200" s="3" t="s">
        <v>6</v>
      </c>
      <c r="C200" s="3">
        <v>18.05</v>
      </c>
      <c r="D200" s="3">
        <v>0</v>
      </c>
      <c r="E200" s="3" t="s">
        <v>10</v>
      </c>
      <c r="F200" s="3" t="s">
        <v>12</v>
      </c>
      <c r="G200" s="3">
        <v>9644.2525000000005</v>
      </c>
      <c r="H200" s="3">
        <f t="shared" si="15"/>
        <v>0</v>
      </c>
      <c r="I200" s="3">
        <f t="shared" si="16"/>
        <v>0</v>
      </c>
      <c r="J200" s="3">
        <f t="shared" si="17"/>
        <v>1</v>
      </c>
      <c r="K200" s="3">
        <f t="shared" si="18"/>
        <v>0</v>
      </c>
      <c r="L200" s="3">
        <f t="shared" si="19"/>
        <v>0</v>
      </c>
    </row>
    <row r="201" spans="1:12">
      <c r="A201" s="3">
        <v>64</v>
      </c>
      <c r="B201" s="3" t="s">
        <v>6</v>
      </c>
      <c r="C201" s="3">
        <v>39.33</v>
      </c>
      <c r="D201" s="3">
        <v>0</v>
      </c>
      <c r="E201" s="3" t="s">
        <v>10</v>
      </c>
      <c r="F201" s="3" t="s">
        <v>13</v>
      </c>
      <c r="G201" s="3">
        <v>14901.5167</v>
      </c>
      <c r="H201" s="3">
        <f t="shared" si="15"/>
        <v>0</v>
      </c>
      <c r="I201" s="3">
        <f t="shared" si="16"/>
        <v>0</v>
      </c>
      <c r="J201" s="3">
        <f t="shared" si="17"/>
        <v>0</v>
      </c>
      <c r="K201" s="3">
        <f t="shared" si="18"/>
        <v>0</v>
      </c>
      <c r="L201" s="3">
        <f t="shared" si="19"/>
        <v>0</v>
      </c>
    </row>
    <row r="202" spans="1:12">
      <c r="A202" s="3">
        <v>19</v>
      </c>
      <c r="B202" s="3" t="s">
        <v>6</v>
      </c>
      <c r="C202" s="3">
        <v>32.11</v>
      </c>
      <c r="D202" s="3">
        <v>0</v>
      </c>
      <c r="E202" s="3" t="s">
        <v>10</v>
      </c>
      <c r="F202" s="3" t="s">
        <v>12</v>
      </c>
      <c r="G202" s="3">
        <v>2130.6759000000002</v>
      </c>
      <c r="H202" s="3">
        <f t="shared" si="15"/>
        <v>0</v>
      </c>
      <c r="I202" s="3">
        <f t="shared" si="16"/>
        <v>0</v>
      </c>
      <c r="J202" s="3">
        <f t="shared" si="17"/>
        <v>1</v>
      </c>
      <c r="K202" s="3">
        <f t="shared" si="18"/>
        <v>0</v>
      </c>
      <c r="L202" s="3">
        <f t="shared" si="19"/>
        <v>0</v>
      </c>
    </row>
    <row r="203" spans="1:12">
      <c r="A203" s="3">
        <v>48</v>
      </c>
      <c r="B203" s="3" t="s">
        <v>6</v>
      </c>
      <c r="C203" s="3">
        <v>32.229999999999997</v>
      </c>
      <c r="D203" s="3">
        <v>1</v>
      </c>
      <c r="E203" s="3" t="s">
        <v>10</v>
      </c>
      <c r="F203" s="3" t="s">
        <v>11</v>
      </c>
      <c r="G203" s="3">
        <v>8871.1517000000003</v>
      </c>
      <c r="H203" s="3">
        <f t="shared" si="15"/>
        <v>0</v>
      </c>
      <c r="I203" s="3">
        <f t="shared" si="16"/>
        <v>0</v>
      </c>
      <c r="J203" s="3">
        <f t="shared" si="17"/>
        <v>0</v>
      </c>
      <c r="K203" s="3">
        <f t="shared" si="18"/>
        <v>1</v>
      </c>
      <c r="L203" s="3">
        <f t="shared" si="19"/>
        <v>0</v>
      </c>
    </row>
    <row r="204" spans="1:12">
      <c r="A204" s="3">
        <v>60</v>
      </c>
      <c r="B204" s="3" t="s">
        <v>6</v>
      </c>
      <c r="C204" s="3">
        <v>24.035</v>
      </c>
      <c r="D204" s="3">
        <v>0</v>
      </c>
      <c r="E204" s="3" t="s">
        <v>10</v>
      </c>
      <c r="F204" s="3" t="s">
        <v>12</v>
      </c>
      <c r="G204" s="3">
        <v>13012.20865</v>
      </c>
      <c r="H204" s="3">
        <f t="shared" si="15"/>
        <v>0</v>
      </c>
      <c r="I204" s="3">
        <f t="shared" si="16"/>
        <v>0</v>
      </c>
      <c r="J204" s="3">
        <f t="shared" si="17"/>
        <v>1</v>
      </c>
      <c r="K204" s="3">
        <f t="shared" si="18"/>
        <v>0</v>
      </c>
      <c r="L204" s="3">
        <f t="shared" si="19"/>
        <v>0</v>
      </c>
    </row>
    <row r="205" spans="1:12">
      <c r="A205" s="3">
        <v>27</v>
      </c>
      <c r="B205" s="3" t="s">
        <v>6</v>
      </c>
      <c r="C205" s="3">
        <v>36.08</v>
      </c>
      <c r="D205" s="3">
        <v>0</v>
      </c>
      <c r="E205" s="3" t="s">
        <v>7</v>
      </c>
      <c r="F205" s="3" t="s">
        <v>11</v>
      </c>
      <c r="G205" s="3">
        <v>37133.898200000003</v>
      </c>
      <c r="H205" s="3">
        <f t="shared" si="15"/>
        <v>0</v>
      </c>
      <c r="I205" s="3">
        <f t="shared" si="16"/>
        <v>1</v>
      </c>
      <c r="J205" s="3">
        <f t="shared" si="17"/>
        <v>0</v>
      </c>
      <c r="K205" s="3">
        <f t="shared" si="18"/>
        <v>1</v>
      </c>
      <c r="L205" s="3">
        <f t="shared" si="19"/>
        <v>0</v>
      </c>
    </row>
    <row r="206" spans="1:12">
      <c r="A206" s="3">
        <v>46</v>
      </c>
      <c r="B206" s="3" t="s">
        <v>9</v>
      </c>
      <c r="C206" s="3">
        <v>22.3</v>
      </c>
      <c r="D206" s="3">
        <v>0</v>
      </c>
      <c r="E206" s="3" t="s">
        <v>10</v>
      </c>
      <c r="F206" s="3" t="s">
        <v>8</v>
      </c>
      <c r="G206" s="3">
        <v>7147.1049999999996</v>
      </c>
      <c r="H206" s="3">
        <f t="shared" si="15"/>
        <v>1</v>
      </c>
      <c r="I206" s="3">
        <f t="shared" si="16"/>
        <v>0</v>
      </c>
      <c r="J206" s="3">
        <f t="shared" si="17"/>
        <v>0</v>
      </c>
      <c r="K206" s="3">
        <f t="shared" si="18"/>
        <v>0</v>
      </c>
      <c r="L206" s="3">
        <f t="shared" si="19"/>
        <v>1</v>
      </c>
    </row>
    <row r="207" spans="1:12">
      <c r="A207" s="3">
        <v>28</v>
      </c>
      <c r="B207" s="3" t="s">
        <v>6</v>
      </c>
      <c r="C207" s="3">
        <v>28.88</v>
      </c>
      <c r="D207" s="3">
        <v>1</v>
      </c>
      <c r="E207" s="3" t="s">
        <v>10</v>
      </c>
      <c r="F207" s="3" t="s">
        <v>13</v>
      </c>
      <c r="G207" s="3">
        <v>4337.7352000000001</v>
      </c>
      <c r="H207" s="3">
        <f t="shared" si="15"/>
        <v>0</v>
      </c>
      <c r="I207" s="3">
        <f t="shared" si="16"/>
        <v>0</v>
      </c>
      <c r="J207" s="3">
        <f t="shared" si="17"/>
        <v>0</v>
      </c>
      <c r="K207" s="3">
        <f t="shared" si="18"/>
        <v>0</v>
      </c>
      <c r="L207" s="3">
        <f t="shared" si="19"/>
        <v>0</v>
      </c>
    </row>
    <row r="208" spans="1:12">
      <c r="A208" s="3">
        <v>59</v>
      </c>
      <c r="B208" s="3" t="s">
        <v>9</v>
      </c>
      <c r="C208" s="3">
        <v>26.4</v>
      </c>
      <c r="D208" s="3">
        <v>0</v>
      </c>
      <c r="E208" s="3" t="s">
        <v>10</v>
      </c>
      <c r="F208" s="3" t="s">
        <v>11</v>
      </c>
      <c r="G208" s="3">
        <v>11743.299000000001</v>
      </c>
      <c r="H208" s="3">
        <f t="shared" si="15"/>
        <v>1</v>
      </c>
      <c r="I208" s="3">
        <f t="shared" si="16"/>
        <v>0</v>
      </c>
      <c r="J208" s="3">
        <f t="shared" si="17"/>
        <v>0</v>
      </c>
      <c r="K208" s="3">
        <f t="shared" si="18"/>
        <v>1</v>
      </c>
      <c r="L208" s="3">
        <f t="shared" si="19"/>
        <v>0</v>
      </c>
    </row>
    <row r="209" spans="1:12">
      <c r="A209" s="3">
        <v>35</v>
      </c>
      <c r="B209" s="3" t="s">
        <v>9</v>
      </c>
      <c r="C209" s="3">
        <v>27.74</v>
      </c>
      <c r="D209" s="3">
        <v>2</v>
      </c>
      <c r="E209" s="3" t="s">
        <v>7</v>
      </c>
      <c r="F209" s="3" t="s">
        <v>13</v>
      </c>
      <c r="G209" s="3">
        <v>20984.0936</v>
      </c>
      <c r="H209" s="3">
        <f t="shared" si="15"/>
        <v>1</v>
      </c>
      <c r="I209" s="3">
        <f t="shared" si="16"/>
        <v>1</v>
      </c>
      <c r="J209" s="3">
        <f t="shared" si="17"/>
        <v>0</v>
      </c>
      <c r="K209" s="3">
        <f t="shared" si="18"/>
        <v>0</v>
      </c>
      <c r="L209" s="3">
        <f t="shared" si="19"/>
        <v>0</v>
      </c>
    </row>
    <row r="210" spans="1:12">
      <c r="A210" s="3">
        <v>63</v>
      </c>
      <c r="B210" s="3" t="s">
        <v>6</v>
      </c>
      <c r="C210" s="3">
        <v>31.8</v>
      </c>
      <c r="D210" s="3">
        <v>0</v>
      </c>
      <c r="E210" s="3" t="s">
        <v>10</v>
      </c>
      <c r="F210" s="3" t="s">
        <v>8</v>
      </c>
      <c r="G210" s="3">
        <v>13880.949000000001</v>
      </c>
      <c r="H210" s="3">
        <f t="shared" si="15"/>
        <v>0</v>
      </c>
      <c r="I210" s="3">
        <f t="shared" si="16"/>
        <v>0</v>
      </c>
      <c r="J210" s="3">
        <f t="shared" si="17"/>
        <v>0</v>
      </c>
      <c r="K210" s="3">
        <f t="shared" si="18"/>
        <v>0</v>
      </c>
      <c r="L210" s="3">
        <f t="shared" si="19"/>
        <v>1</v>
      </c>
    </row>
    <row r="211" spans="1:12">
      <c r="A211" s="3">
        <v>40</v>
      </c>
      <c r="B211" s="3" t="s">
        <v>9</v>
      </c>
      <c r="C211" s="3">
        <v>41.23</v>
      </c>
      <c r="D211" s="3">
        <v>1</v>
      </c>
      <c r="E211" s="3" t="s">
        <v>10</v>
      </c>
      <c r="F211" s="3" t="s">
        <v>13</v>
      </c>
      <c r="G211" s="3">
        <v>6610.1097</v>
      </c>
      <c r="H211" s="3">
        <f t="shared" si="15"/>
        <v>1</v>
      </c>
      <c r="I211" s="3">
        <f t="shared" si="16"/>
        <v>0</v>
      </c>
      <c r="J211" s="3">
        <f t="shared" si="17"/>
        <v>0</v>
      </c>
      <c r="K211" s="3">
        <f t="shared" si="18"/>
        <v>0</v>
      </c>
      <c r="L211" s="3">
        <f t="shared" si="19"/>
        <v>0</v>
      </c>
    </row>
    <row r="212" spans="1:12">
      <c r="A212" s="3">
        <v>20</v>
      </c>
      <c r="B212" s="3" t="s">
        <v>9</v>
      </c>
      <c r="C212" s="3">
        <v>33</v>
      </c>
      <c r="D212" s="3">
        <v>1</v>
      </c>
      <c r="E212" s="3" t="s">
        <v>10</v>
      </c>
      <c r="F212" s="3" t="s">
        <v>8</v>
      </c>
      <c r="G212" s="3">
        <v>1980.07</v>
      </c>
      <c r="H212" s="3">
        <f t="shared" si="15"/>
        <v>1</v>
      </c>
      <c r="I212" s="3">
        <f t="shared" si="16"/>
        <v>0</v>
      </c>
      <c r="J212" s="3">
        <f t="shared" si="17"/>
        <v>0</v>
      </c>
      <c r="K212" s="3">
        <f t="shared" si="18"/>
        <v>0</v>
      </c>
      <c r="L212" s="3">
        <f t="shared" si="19"/>
        <v>1</v>
      </c>
    </row>
    <row r="213" spans="1:12">
      <c r="A213" s="3">
        <v>40</v>
      </c>
      <c r="B213" s="3" t="s">
        <v>9</v>
      </c>
      <c r="C213" s="3">
        <v>30.875</v>
      </c>
      <c r="D213" s="3">
        <v>4</v>
      </c>
      <c r="E213" s="3" t="s">
        <v>10</v>
      </c>
      <c r="F213" s="3" t="s">
        <v>12</v>
      </c>
      <c r="G213" s="3">
        <v>8162.7162500000004</v>
      </c>
      <c r="H213" s="3">
        <f t="shared" si="15"/>
        <v>1</v>
      </c>
      <c r="I213" s="3">
        <f t="shared" si="16"/>
        <v>0</v>
      </c>
      <c r="J213" s="3">
        <f t="shared" si="17"/>
        <v>1</v>
      </c>
      <c r="K213" s="3">
        <f t="shared" si="18"/>
        <v>0</v>
      </c>
      <c r="L213" s="3">
        <f t="shared" si="19"/>
        <v>0</v>
      </c>
    </row>
    <row r="214" spans="1:12">
      <c r="A214" s="3">
        <v>24</v>
      </c>
      <c r="B214" s="3" t="s">
        <v>9</v>
      </c>
      <c r="C214" s="3">
        <v>28.5</v>
      </c>
      <c r="D214" s="3">
        <v>2</v>
      </c>
      <c r="E214" s="3" t="s">
        <v>10</v>
      </c>
      <c r="F214" s="3" t="s">
        <v>12</v>
      </c>
      <c r="G214" s="3">
        <v>3537.703</v>
      </c>
      <c r="H214" s="3">
        <f t="shared" si="15"/>
        <v>1</v>
      </c>
      <c r="I214" s="3">
        <f t="shared" si="16"/>
        <v>0</v>
      </c>
      <c r="J214" s="3">
        <f t="shared" si="17"/>
        <v>1</v>
      </c>
      <c r="K214" s="3">
        <f t="shared" si="18"/>
        <v>0</v>
      </c>
      <c r="L214" s="3">
        <f t="shared" si="19"/>
        <v>0</v>
      </c>
    </row>
    <row r="215" spans="1:12">
      <c r="A215" s="3">
        <v>34</v>
      </c>
      <c r="B215" s="3" t="s">
        <v>6</v>
      </c>
      <c r="C215" s="3">
        <v>26.73</v>
      </c>
      <c r="D215" s="3">
        <v>1</v>
      </c>
      <c r="E215" s="3" t="s">
        <v>10</v>
      </c>
      <c r="F215" s="3" t="s">
        <v>11</v>
      </c>
      <c r="G215" s="3">
        <v>5002.7826999999997</v>
      </c>
      <c r="H215" s="3">
        <f t="shared" si="15"/>
        <v>0</v>
      </c>
      <c r="I215" s="3">
        <f t="shared" si="16"/>
        <v>0</v>
      </c>
      <c r="J215" s="3">
        <f t="shared" si="17"/>
        <v>0</v>
      </c>
      <c r="K215" s="3">
        <f t="shared" si="18"/>
        <v>1</v>
      </c>
      <c r="L215" s="3">
        <f t="shared" si="19"/>
        <v>0</v>
      </c>
    </row>
    <row r="216" spans="1:12">
      <c r="A216" s="3">
        <v>45</v>
      </c>
      <c r="B216" s="3" t="s">
        <v>6</v>
      </c>
      <c r="C216" s="3">
        <v>30.9</v>
      </c>
      <c r="D216" s="3">
        <v>2</v>
      </c>
      <c r="E216" s="3" t="s">
        <v>10</v>
      </c>
      <c r="F216" s="3" t="s">
        <v>8</v>
      </c>
      <c r="G216" s="3">
        <v>8520.0259999999998</v>
      </c>
      <c r="H216" s="3">
        <f t="shared" si="15"/>
        <v>0</v>
      </c>
      <c r="I216" s="3">
        <f t="shared" si="16"/>
        <v>0</v>
      </c>
      <c r="J216" s="3">
        <f t="shared" si="17"/>
        <v>0</v>
      </c>
      <c r="K216" s="3">
        <f t="shared" si="18"/>
        <v>0</v>
      </c>
      <c r="L216" s="3">
        <f t="shared" si="19"/>
        <v>1</v>
      </c>
    </row>
    <row r="217" spans="1:12">
      <c r="A217" s="3">
        <v>41</v>
      </c>
      <c r="B217" s="3" t="s">
        <v>6</v>
      </c>
      <c r="C217" s="3">
        <v>37.1</v>
      </c>
      <c r="D217" s="3">
        <v>2</v>
      </c>
      <c r="E217" s="3" t="s">
        <v>10</v>
      </c>
      <c r="F217" s="3" t="s">
        <v>8</v>
      </c>
      <c r="G217" s="3">
        <v>7371.7719999999999</v>
      </c>
      <c r="H217" s="3">
        <f t="shared" si="15"/>
        <v>0</v>
      </c>
      <c r="I217" s="3">
        <f t="shared" si="16"/>
        <v>0</v>
      </c>
      <c r="J217" s="3">
        <f t="shared" si="17"/>
        <v>0</v>
      </c>
      <c r="K217" s="3">
        <f t="shared" si="18"/>
        <v>0</v>
      </c>
      <c r="L217" s="3">
        <f t="shared" si="19"/>
        <v>1</v>
      </c>
    </row>
    <row r="218" spans="1:12">
      <c r="A218" s="3">
        <v>53</v>
      </c>
      <c r="B218" s="3" t="s">
        <v>6</v>
      </c>
      <c r="C218" s="3">
        <v>26.6</v>
      </c>
      <c r="D218" s="3">
        <v>0</v>
      </c>
      <c r="E218" s="3" t="s">
        <v>10</v>
      </c>
      <c r="F218" s="3" t="s">
        <v>12</v>
      </c>
      <c r="G218" s="3">
        <v>10355.641</v>
      </c>
      <c r="H218" s="3">
        <f t="shared" si="15"/>
        <v>0</v>
      </c>
      <c r="I218" s="3">
        <f t="shared" si="16"/>
        <v>0</v>
      </c>
      <c r="J218" s="3">
        <f t="shared" si="17"/>
        <v>1</v>
      </c>
      <c r="K218" s="3">
        <f t="shared" si="18"/>
        <v>0</v>
      </c>
      <c r="L218" s="3">
        <f t="shared" si="19"/>
        <v>0</v>
      </c>
    </row>
    <row r="219" spans="1:12">
      <c r="A219" s="3">
        <v>27</v>
      </c>
      <c r="B219" s="3" t="s">
        <v>9</v>
      </c>
      <c r="C219" s="3">
        <v>23.1</v>
      </c>
      <c r="D219" s="3">
        <v>0</v>
      </c>
      <c r="E219" s="3" t="s">
        <v>10</v>
      </c>
      <c r="F219" s="3" t="s">
        <v>11</v>
      </c>
      <c r="G219" s="3">
        <v>2483.7359999999999</v>
      </c>
      <c r="H219" s="3">
        <f t="shared" si="15"/>
        <v>1</v>
      </c>
      <c r="I219" s="3">
        <f t="shared" si="16"/>
        <v>0</v>
      </c>
      <c r="J219" s="3">
        <f t="shared" si="17"/>
        <v>0</v>
      </c>
      <c r="K219" s="3">
        <f t="shared" si="18"/>
        <v>1</v>
      </c>
      <c r="L219" s="3">
        <f t="shared" si="19"/>
        <v>0</v>
      </c>
    </row>
    <row r="220" spans="1:12">
      <c r="A220" s="3">
        <v>26</v>
      </c>
      <c r="B220" s="3" t="s">
        <v>6</v>
      </c>
      <c r="C220" s="3">
        <v>29.92</v>
      </c>
      <c r="D220" s="3">
        <v>1</v>
      </c>
      <c r="E220" s="3" t="s">
        <v>10</v>
      </c>
      <c r="F220" s="3" t="s">
        <v>11</v>
      </c>
      <c r="G220" s="3">
        <v>3392.9767999999999</v>
      </c>
      <c r="H220" s="3">
        <f t="shared" si="15"/>
        <v>0</v>
      </c>
      <c r="I220" s="3">
        <f t="shared" si="16"/>
        <v>0</v>
      </c>
      <c r="J220" s="3">
        <f t="shared" si="17"/>
        <v>0</v>
      </c>
      <c r="K220" s="3">
        <f t="shared" si="18"/>
        <v>1</v>
      </c>
      <c r="L220" s="3">
        <f t="shared" si="19"/>
        <v>0</v>
      </c>
    </row>
    <row r="221" spans="1:12">
      <c r="A221" s="3">
        <v>24</v>
      </c>
      <c r="B221" s="3" t="s">
        <v>6</v>
      </c>
      <c r="C221" s="3">
        <v>23.21</v>
      </c>
      <c r="D221" s="3">
        <v>0</v>
      </c>
      <c r="E221" s="3" t="s">
        <v>10</v>
      </c>
      <c r="F221" s="3" t="s">
        <v>11</v>
      </c>
      <c r="G221" s="3">
        <v>25081.76784</v>
      </c>
      <c r="H221" s="3">
        <f t="shared" si="15"/>
        <v>0</v>
      </c>
      <c r="I221" s="3">
        <f t="shared" si="16"/>
        <v>0</v>
      </c>
      <c r="J221" s="3">
        <f t="shared" si="17"/>
        <v>0</v>
      </c>
      <c r="K221" s="3">
        <f t="shared" si="18"/>
        <v>1</v>
      </c>
      <c r="L221" s="3">
        <f t="shared" si="19"/>
        <v>0</v>
      </c>
    </row>
    <row r="222" spans="1:12">
      <c r="A222" s="3">
        <v>34</v>
      </c>
      <c r="B222" s="3" t="s">
        <v>6</v>
      </c>
      <c r="C222" s="3">
        <v>33.700000000000003</v>
      </c>
      <c r="D222" s="3">
        <v>1</v>
      </c>
      <c r="E222" s="3" t="s">
        <v>10</v>
      </c>
      <c r="F222" s="3" t="s">
        <v>8</v>
      </c>
      <c r="G222" s="3">
        <v>5012.4709999999995</v>
      </c>
      <c r="H222" s="3">
        <f t="shared" si="15"/>
        <v>0</v>
      </c>
      <c r="I222" s="3">
        <f t="shared" si="16"/>
        <v>0</v>
      </c>
      <c r="J222" s="3">
        <f t="shared" si="17"/>
        <v>0</v>
      </c>
      <c r="K222" s="3">
        <f t="shared" si="18"/>
        <v>0</v>
      </c>
      <c r="L222" s="3">
        <f t="shared" si="19"/>
        <v>1</v>
      </c>
    </row>
    <row r="223" spans="1:12">
      <c r="A223" s="3">
        <v>53</v>
      </c>
      <c r="B223" s="3" t="s">
        <v>6</v>
      </c>
      <c r="C223" s="3">
        <v>33.25</v>
      </c>
      <c r="D223" s="3">
        <v>0</v>
      </c>
      <c r="E223" s="3" t="s">
        <v>10</v>
      </c>
      <c r="F223" s="3" t="s">
        <v>13</v>
      </c>
      <c r="G223" s="3">
        <v>10564.8845</v>
      </c>
      <c r="H223" s="3">
        <f t="shared" si="15"/>
        <v>0</v>
      </c>
      <c r="I223" s="3">
        <f t="shared" si="16"/>
        <v>0</v>
      </c>
      <c r="J223" s="3">
        <f t="shared" si="17"/>
        <v>0</v>
      </c>
      <c r="K223" s="3">
        <f t="shared" si="18"/>
        <v>0</v>
      </c>
      <c r="L223" s="3">
        <f t="shared" si="19"/>
        <v>0</v>
      </c>
    </row>
    <row r="224" spans="1:12">
      <c r="A224" s="3">
        <v>32</v>
      </c>
      <c r="B224" s="3" t="s">
        <v>9</v>
      </c>
      <c r="C224" s="3">
        <v>30.8</v>
      </c>
      <c r="D224" s="3">
        <v>3</v>
      </c>
      <c r="E224" s="3" t="s">
        <v>10</v>
      </c>
      <c r="F224" s="3" t="s">
        <v>8</v>
      </c>
      <c r="G224" s="3">
        <v>5253.5240000000003</v>
      </c>
      <c r="H224" s="3">
        <f t="shared" si="15"/>
        <v>1</v>
      </c>
      <c r="I224" s="3">
        <f t="shared" si="16"/>
        <v>0</v>
      </c>
      <c r="J224" s="3">
        <f t="shared" si="17"/>
        <v>0</v>
      </c>
      <c r="K224" s="3">
        <f t="shared" si="18"/>
        <v>0</v>
      </c>
      <c r="L224" s="3">
        <f t="shared" si="19"/>
        <v>1</v>
      </c>
    </row>
    <row r="225" spans="1:12">
      <c r="A225" s="3">
        <v>19</v>
      </c>
      <c r="B225" s="3" t="s">
        <v>9</v>
      </c>
      <c r="C225" s="3">
        <v>34.799999999999997</v>
      </c>
      <c r="D225" s="3">
        <v>0</v>
      </c>
      <c r="E225" s="3" t="s">
        <v>7</v>
      </c>
      <c r="F225" s="3" t="s">
        <v>8</v>
      </c>
      <c r="G225" s="3">
        <v>34779.614999999998</v>
      </c>
      <c r="H225" s="3">
        <f t="shared" si="15"/>
        <v>1</v>
      </c>
      <c r="I225" s="3">
        <f t="shared" si="16"/>
        <v>1</v>
      </c>
      <c r="J225" s="3">
        <f t="shared" si="17"/>
        <v>0</v>
      </c>
      <c r="K225" s="3">
        <f t="shared" si="18"/>
        <v>0</v>
      </c>
      <c r="L225" s="3">
        <f t="shared" si="19"/>
        <v>1</v>
      </c>
    </row>
    <row r="226" spans="1:12">
      <c r="A226" s="3">
        <v>42</v>
      </c>
      <c r="B226" s="3" t="s">
        <v>9</v>
      </c>
      <c r="C226" s="3">
        <v>24.64</v>
      </c>
      <c r="D226" s="3">
        <v>0</v>
      </c>
      <c r="E226" s="3" t="s">
        <v>7</v>
      </c>
      <c r="F226" s="3" t="s">
        <v>11</v>
      </c>
      <c r="G226" s="3">
        <v>19515.5416</v>
      </c>
      <c r="H226" s="3">
        <f t="shared" si="15"/>
        <v>1</v>
      </c>
      <c r="I226" s="3">
        <f t="shared" si="16"/>
        <v>1</v>
      </c>
      <c r="J226" s="3">
        <f t="shared" si="17"/>
        <v>0</v>
      </c>
      <c r="K226" s="3">
        <f t="shared" si="18"/>
        <v>1</v>
      </c>
      <c r="L226" s="3">
        <f t="shared" si="19"/>
        <v>0</v>
      </c>
    </row>
    <row r="227" spans="1:12">
      <c r="A227" s="3">
        <v>55</v>
      </c>
      <c r="B227" s="3" t="s">
        <v>9</v>
      </c>
      <c r="C227" s="3">
        <v>33.880000000000003</v>
      </c>
      <c r="D227" s="3">
        <v>3</v>
      </c>
      <c r="E227" s="3" t="s">
        <v>10</v>
      </c>
      <c r="F227" s="3" t="s">
        <v>11</v>
      </c>
      <c r="G227" s="3">
        <v>11987.1682</v>
      </c>
      <c r="H227" s="3">
        <f t="shared" si="15"/>
        <v>1</v>
      </c>
      <c r="I227" s="3">
        <f t="shared" si="16"/>
        <v>0</v>
      </c>
      <c r="J227" s="3">
        <f t="shared" si="17"/>
        <v>0</v>
      </c>
      <c r="K227" s="3">
        <f t="shared" si="18"/>
        <v>1</v>
      </c>
      <c r="L227" s="3">
        <f t="shared" si="19"/>
        <v>0</v>
      </c>
    </row>
    <row r="228" spans="1:12">
      <c r="A228" s="3">
        <v>28</v>
      </c>
      <c r="B228" s="3" t="s">
        <v>9</v>
      </c>
      <c r="C228" s="3">
        <v>38.06</v>
      </c>
      <c r="D228" s="3">
        <v>0</v>
      </c>
      <c r="E228" s="3" t="s">
        <v>10</v>
      </c>
      <c r="F228" s="3" t="s">
        <v>11</v>
      </c>
      <c r="G228" s="3">
        <v>2689.4953999999998</v>
      </c>
      <c r="H228" s="3">
        <f t="shared" si="15"/>
        <v>1</v>
      </c>
      <c r="I228" s="3">
        <f t="shared" si="16"/>
        <v>0</v>
      </c>
      <c r="J228" s="3">
        <f t="shared" si="17"/>
        <v>0</v>
      </c>
      <c r="K228" s="3">
        <f t="shared" si="18"/>
        <v>1</v>
      </c>
      <c r="L228" s="3">
        <f t="shared" si="19"/>
        <v>0</v>
      </c>
    </row>
    <row r="229" spans="1:12">
      <c r="A229" s="3">
        <v>58</v>
      </c>
      <c r="B229" s="3" t="s">
        <v>6</v>
      </c>
      <c r="C229" s="3">
        <v>41.91</v>
      </c>
      <c r="D229" s="3">
        <v>0</v>
      </c>
      <c r="E229" s="3" t="s">
        <v>10</v>
      </c>
      <c r="F229" s="3" t="s">
        <v>11</v>
      </c>
      <c r="G229" s="3">
        <v>24227.337240000001</v>
      </c>
      <c r="H229" s="3">
        <f t="shared" si="15"/>
        <v>0</v>
      </c>
      <c r="I229" s="3">
        <f t="shared" si="16"/>
        <v>0</v>
      </c>
      <c r="J229" s="3">
        <f t="shared" si="17"/>
        <v>0</v>
      </c>
      <c r="K229" s="3">
        <f t="shared" si="18"/>
        <v>1</v>
      </c>
      <c r="L229" s="3">
        <f t="shared" si="19"/>
        <v>0</v>
      </c>
    </row>
    <row r="230" spans="1:12">
      <c r="A230" s="3">
        <v>41</v>
      </c>
      <c r="B230" s="3" t="s">
        <v>6</v>
      </c>
      <c r="C230" s="3">
        <v>31.635000000000002</v>
      </c>
      <c r="D230" s="3">
        <v>1</v>
      </c>
      <c r="E230" s="3" t="s">
        <v>10</v>
      </c>
      <c r="F230" s="3" t="s">
        <v>13</v>
      </c>
      <c r="G230" s="3">
        <v>7358.1756500000001</v>
      </c>
      <c r="H230" s="3">
        <f t="shared" si="15"/>
        <v>0</v>
      </c>
      <c r="I230" s="3">
        <f t="shared" si="16"/>
        <v>0</v>
      </c>
      <c r="J230" s="3">
        <f t="shared" si="17"/>
        <v>0</v>
      </c>
      <c r="K230" s="3">
        <f t="shared" si="18"/>
        <v>0</v>
      </c>
      <c r="L230" s="3">
        <f t="shared" si="19"/>
        <v>0</v>
      </c>
    </row>
    <row r="231" spans="1:12">
      <c r="A231" s="3">
        <v>47</v>
      </c>
      <c r="B231" s="3" t="s">
        <v>9</v>
      </c>
      <c r="C231" s="3">
        <v>25.46</v>
      </c>
      <c r="D231" s="3">
        <v>2</v>
      </c>
      <c r="E231" s="3" t="s">
        <v>10</v>
      </c>
      <c r="F231" s="3" t="s">
        <v>13</v>
      </c>
      <c r="G231" s="3">
        <v>9225.2564000000002</v>
      </c>
      <c r="H231" s="3">
        <f t="shared" si="15"/>
        <v>1</v>
      </c>
      <c r="I231" s="3">
        <f t="shared" si="16"/>
        <v>0</v>
      </c>
      <c r="J231" s="3">
        <f t="shared" si="17"/>
        <v>0</v>
      </c>
      <c r="K231" s="3">
        <f t="shared" si="18"/>
        <v>0</v>
      </c>
      <c r="L231" s="3">
        <f t="shared" si="19"/>
        <v>0</v>
      </c>
    </row>
    <row r="232" spans="1:12">
      <c r="A232" s="3">
        <v>42</v>
      </c>
      <c r="B232" s="3" t="s">
        <v>6</v>
      </c>
      <c r="C232" s="3">
        <v>36.195</v>
      </c>
      <c r="D232" s="3">
        <v>1</v>
      </c>
      <c r="E232" s="3" t="s">
        <v>10</v>
      </c>
      <c r="F232" s="3" t="s">
        <v>12</v>
      </c>
      <c r="G232" s="3">
        <v>7443.6430499999997</v>
      </c>
      <c r="H232" s="3">
        <f t="shared" si="15"/>
        <v>0</v>
      </c>
      <c r="I232" s="3">
        <f t="shared" si="16"/>
        <v>0</v>
      </c>
      <c r="J232" s="3">
        <f t="shared" si="17"/>
        <v>1</v>
      </c>
      <c r="K232" s="3">
        <f t="shared" si="18"/>
        <v>0</v>
      </c>
      <c r="L232" s="3">
        <f t="shared" si="19"/>
        <v>0</v>
      </c>
    </row>
    <row r="233" spans="1:12">
      <c r="A233" s="3">
        <v>59</v>
      </c>
      <c r="B233" s="3" t="s">
        <v>6</v>
      </c>
      <c r="C233" s="3">
        <v>27.83</v>
      </c>
      <c r="D233" s="3">
        <v>3</v>
      </c>
      <c r="E233" s="3" t="s">
        <v>10</v>
      </c>
      <c r="F233" s="3" t="s">
        <v>11</v>
      </c>
      <c r="G233" s="3">
        <v>14001.286700000001</v>
      </c>
      <c r="H233" s="3">
        <f t="shared" si="15"/>
        <v>0</v>
      </c>
      <c r="I233" s="3">
        <f t="shared" si="16"/>
        <v>0</v>
      </c>
      <c r="J233" s="3">
        <f t="shared" si="17"/>
        <v>0</v>
      </c>
      <c r="K233" s="3">
        <f t="shared" si="18"/>
        <v>1</v>
      </c>
      <c r="L233" s="3">
        <f t="shared" si="19"/>
        <v>0</v>
      </c>
    </row>
    <row r="234" spans="1:12">
      <c r="A234" s="3">
        <v>19</v>
      </c>
      <c r="B234" s="3" t="s">
        <v>6</v>
      </c>
      <c r="C234" s="3">
        <v>17.8</v>
      </c>
      <c r="D234" s="3">
        <v>0</v>
      </c>
      <c r="E234" s="3" t="s">
        <v>10</v>
      </c>
      <c r="F234" s="3" t="s">
        <v>8</v>
      </c>
      <c r="G234" s="3">
        <v>1727.7850000000001</v>
      </c>
      <c r="H234" s="3">
        <f t="shared" si="15"/>
        <v>0</v>
      </c>
      <c r="I234" s="3">
        <f t="shared" si="16"/>
        <v>0</v>
      </c>
      <c r="J234" s="3">
        <f t="shared" si="17"/>
        <v>0</v>
      </c>
      <c r="K234" s="3">
        <f t="shared" si="18"/>
        <v>0</v>
      </c>
      <c r="L234" s="3">
        <f t="shared" si="19"/>
        <v>1</v>
      </c>
    </row>
    <row r="235" spans="1:12">
      <c r="A235" s="3">
        <v>59</v>
      </c>
      <c r="B235" s="3" t="s">
        <v>9</v>
      </c>
      <c r="C235" s="3">
        <v>27.5</v>
      </c>
      <c r="D235" s="3">
        <v>1</v>
      </c>
      <c r="E235" s="3" t="s">
        <v>10</v>
      </c>
      <c r="F235" s="3" t="s">
        <v>8</v>
      </c>
      <c r="G235" s="3">
        <v>12333.828</v>
      </c>
      <c r="H235" s="3">
        <f t="shared" si="15"/>
        <v>1</v>
      </c>
      <c r="I235" s="3">
        <f t="shared" si="16"/>
        <v>0</v>
      </c>
      <c r="J235" s="3">
        <f t="shared" si="17"/>
        <v>0</v>
      </c>
      <c r="K235" s="3">
        <f t="shared" si="18"/>
        <v>0</v>
      </c>
      <c r="L235" s="3">
        <f t="shared" si="19"/>
        <v>1</v>
      </c>
    </row>
    <row r="236" spans="1:12">
      <c r="A236" s="3">
        <v>39</v>
      </c>
      <c r="B236" s="3" t="s">
        <v>9</v>
      </c>
      <c r="C236" s="3">
        <v>24.51</v>
      </c>
      <c r="D236" s="3">
        <v>2</v>
      </c>
      <c r="E236" s="3" t="s">
        <v>10</v>
      </c>
      <c r="F236" s="3" t="s">
        <v>12</v>
      </c>
      <c r="G236" s="3">
        <v>6710.1918999999998</v>
      </c>
      <c r="H236" s="3">
        <f t="shared" si="15"/>
        <v>1</v>
      </c>
      <c r="I236" s="3">
        <f t="shared" si="16"/>
        <v>0</v>
      </c>
      <c r="J236" s="3">
        <f t="shared" si="17"/>
        <v>1</v>
      </c>
      <c r="K236" s="3">
        <f t="shared" si="18"/>
        <v>0</v>
      </c>
      <c r="L236" s="3">
        <f t="shared" si="19"/>
        <v>0</v>
      </c>
    </row>
    <row r="237" spans="1:12">
      <c r="A237" s="3">
        <v>40</v>
      </c>
      <c r="B237" s="3" t="s">
        <v>6</v>
      </c>
      <c r="C237" s="3">
        <v>22.22</v>
      </c>
      <c r="D237" s="3">
        <v>2</v>
      </c>
      <c r="E237" s="3" t="s">
        <v>7</v>
      </c>
      <c r="F237" s="3" t="s">
        <v>11</v>
      </c>
      <c r="G237" s="3">
        <v>19444.265800000001</v>
      </c>
      <c r="H237" s="3">
        <f t="shared" si="15"/>
        <v>0</v>
      </c>
      <c r="I237" s="3">
        <f t="shared" si="16"/>
        <v>1</v>
      </c>
      <c r="J237" s="3">
        <f t="shared" si="17"/>
        <v>0</v>
      </c>
      <c r="K237" s="3">
        <f t="shared" si="18"/>
        <v>1</v>
      </c>
      <c r="L237" s="3">
        <f t="shared" si="19"/>
        <v>0</v>
      </c>
    </row>
    <row r="238" spans="1:12">
      <c r="A238" s="3">
        <v>18</v>
      </c>
      <c r="B238" s="3" t="s">
        <v>6</v>
      </c>
      <c r="C238" s="3">
        <v>26.73</v>
      </c>
      <c r="D238" s="3">
        <v>0</v>
      </c>
      <c r="E238" s="3" t="s">
        <v>10</v>
      </c>
      <c r="F238" s="3" t="s">
        <v>11</v>
      </c>
      <c r="G238" s="3">
        <v>1615.7666999999999</v>
      </c>
      <c r="H238" s="3">
        <f t="shared" si="15"/>
        <v>0</v>
      </c>
      <c r="I238" s="3">
        <f t="shared" si="16"/>
        <v>0</v>
      </c>
      <c r="J238" s="3">
        <f t="shared" si="17"/>
        <v>0</v>
      </c>
      <c r="K238" s="3">
        <f t="shared" si="18"/>
        <v>1</v>
      </c>
      <c r="L238" s="3">
        <f t="shared" si="19"/>
        <v>0</v>
      </c>
    </row>
    <row r="239" spans="1:12">
      <c r="A239" s="3">
        <v>31</v>
      </c>
      <c r="B239" s="3" t="s">
        <v>9</v>
      </c>
      <c r="C239" s="3">
        <v>38.39</v>
      </c>
      <c r="D239" s="3">
        <v>2</v>
      </c>
      <c r="E239" s="3" t="s">
        <v>10</v>
      </c>
      <c r="F239" s="3" t="s">
        <v>11</v>
      </c>
      <c r="G239" s="3">
        <v>4463.2051000000001</v>
      </c>
      <c r="H239" s="3">
        <f t="shared" si="15"/>
        <v>1</v>
      </c>
      <c r="I239" s="3">
        <f t="shared" si="16"/>
        <v>0</v>
      </c>
      <c r="J239" s="3">
        <f t="shared" si="17"/>
        <v>0</v>
      </c>
      <c r="K239" s="3">
        <f t="shared" si="18"/>
        <v>1</v>
      </c>
      <c r="L239" s="3">
        <f t="shared" si="19"/>
        <v>0</v>
      </c>
    </row>
    <row r="240" spans="1:12">
      <c r="A240" s="3">
        <v>19</v>
      </c>
      <c r="B240" s="3" t="s">
        <v>9</v>
      </c>
      <c r="C240" s="3">
        <v>29.07</v>
      </c>
      <c r="D240" s="3">
        <v>0</v>
      </c>
      <c r="E240" s="3" t="s">
        <v>7</v>
      </c>
      <c r="F240" s="3" t="s">
        <v>12</v>
      </c>
      <c r="G240" s="3">
        <v>17352.6803</v>
      </c>
      <c r="H240" s="3">
        <f t="shared" si="15"/>
        <v>1</v>
      </c>
      <c r="I240" s="3">
        <f t="shared" si="16"/>
        <v>1</v>
      </c>
      <c r="J240" s="3">
        <f t="shared" si="17"/>
        <v>1</v>
      </c>
      <c r="K240" s="3">
        <f t="shared" si="18"/>
        <v>0</v>
      </c>
      <c r="L240" s="3">
        <f t="shared" si="19"/>
        <v>0</v>
      </c>
    </row>
    <row r="241" spans="1:12">
      <c r="A241" s="3">
        <v>44</v>
      </c>
      <c r="B241" s="3" t="s">
        <v>9</v>
      </c>
      <c r="C241" s="3">
        <v>38.06</v>
      </c>
      <c r="D241" s="3">
        <v>1</v>
      </c>
      <c r="E241" s="3" t="s">
        <v>10</v>
      </c>
      <c r="F241" s="3" t="s">
        <v>11</v>
      </c>
      <c r="G241" s="3">
        <v>7152.6714000000002</v>
      </c>
      <c r="H241" s="3">
        <f t="shared" si="15"/>
        <v>1</v>
      </c>
      <c r="I241" s="3">
        <f t="shared" si="16"/>
        <v>0</v>
      </c>
      <c r="J241" s="3">
        <f t="shared" si="17"/>
        <v>0</v>
      </c>
      <c r="K241" s="3">
        <f t="shared" si="18"/>
        <v>1</v>
      </c>
      <c r="L241" s="3">
        <f t="shared" si="19"/>
        <v>0</v>
      </c>
    </row>
    <row r="242" spans="1:12">
      <c r="A242" s="3">
        <v>23</v>
      </c>
      <c r="B242" s="3" t="s">
        <v>6</v>
      </c>
      <c r="C242" s="3">
        <v>36.67</v>
      </c>
      <c r="D242" s="3">
        <v>2</v>
      </c>
      <c r="E242" s="3" t="s">
        <v>7</v>
      </c>
      <c r="F242" s="3" t="s">
        <v>13</v>
      </c>
      <c r="G242" s="3">
        <v>38511.628299999997</v>
      </c>
      <c r="H242" s="3">
        <f t="shared" si="15"/>
        <v>0</v>
      </c>
      <c r="I242" s="3">
        <f t="shared" si="16"/>
        <v>1</v>
      </c>
      <c r="J242" s="3">
        <f t="shared" si="17"/>
        <v>0</v>
      </c>
      <c r="K242" s="3">
        <f t="shared" si="18"/>
        <v>0</v>
      </c>
      <c r="L242" s="3">
        <f t="shared" si="19"/>
        <v>0</v>
      </c>
    </row>
    <row r="243" spans="1:12">
      <c r="A243" s="3">
        <v>33</v>
      </c>
      <c r="B243" s="3" t="s">
        <v>6</v>
      </c>
      <c r="C243" s="3">
        <v>22.135000000000002</v>
      </c>
      <c r="D243" s="3">
        <v>1</v>
      </c>
      <c r="E243" s="3" t="s">
        <v>10</v>
      </c>
      <c r="F243" s="3" t="s">
        <v>13</v>
      </c>
      <c r="G243" s="3">
        <v>5354.0746499999996</v>
      </c>
      <c r="H243" s="3">
        <f t="shared" si="15"/>
        <v>0</v>
      </c>
      <c r="I243" s="3">
        <f t="shared" si="16"/>
        <v>0</v>
      </c>
      <c r="J243" s="3">
        <f t="shared" si="17"/>
        <v>0</v>
      </c>
      <c r="K243" s="3">
        <f t="shared" si="18"/>
        <v>0</v>
      </c>
      <c r="L243" s="3">
        <f t="shared" si="19"/>
        <v>0</v>
      </c>
    </row>
    <row r="244" spans="1:12">
      <c r="A244" s="3">
        <v>55</v>
      </c>
      <c r="B244" s="3" t="s">
        <v>6</v>
      </c>
      <c r="C244" s="3">
        <v>26.8</v>
      </c>
      <c r="D244" s="3">
        <v>1</v>
      </c>
      <c r="E244" s="3" t="s">
        <v>10</v>
      </c>
      <c r="F244" s="3" t="s">
        <v>8</v>
      </c>
      <c r="G244" s="3">
        <v>35160.134570000002</v>
      </c>
      <c r="H244" s="3">
        <f t="shared" si="15"/>
        <v>0</v>
      </c>
      <c r="I244" s="3">
        <f t="shared" si="16"/>
        <v>0</v>
      </c>
      <c r="J244" s="3">
        <f t="shared" si="17"/>
        <v>0</v>
      </c>
      <c r="K244" s="3">
        <f t="shared" si="18"/>
        <v>0</v>
      </c>
      <c r="L244" s="3">
        <f t="shared" si="19"/>
        <v>1</v>
      </c>
    </row>
    <row r="245" spans="1:12">
      <c r="A245" s="3">
        <v>40</v>
      </c>
      <c r="B245" s="3" t="s">
        <v>9</v>
      </c>
      <c r="C245" s="3">
        <v>35.299999999999997</v>
      </c>
      <c r="D245" s="3">
        <v>3</v>
      </c>
      <c r="E245" s="3" t="s">
        <v>10</v>
      </c>
      <c r="F245" s="3" t="s">
        <v>8</v>
      </c>
      <c r="G245" s="3">
        <v>7196.8670000000002</v>
      </c>
      <c r="H245" s="3">
        <f t="shared" si="15"/>
        <v>1</v>
      </c>
      <c r="I245" s="3">
        <f t="shared" si="16"/>
        <v>0</v>
      </c>
      <c r="J245" s="3">
        <f t="shared" si="17"/>
        <v>0</v>
      </c>
      <c r="K245" s="3">
        <f t="shared" si="18"/>
        <v>0</v>
      </c>
      <c r="L245" s="3">
        <f t="shared" si="19"/>
        <v>1</v>
      </c>
    </row>
    <row r="246" spans="1:12">
      <c r="A246" s="3">
        <v>63</v>
      </c>
      <c r="B246" s="3" t="s">
        <v>6</v>
      </c>
      <c r="C246" s="3">
        <v>27.74</v>
      </c>
      <c r="D246" s="3">
        <v>0</v>
      </c>
      <c r="E246" s="3" t="s">
        <v>7</v>
      </c>
      <c r="F246" s="3" t="s">
        <v>13</v>
      </c>
      <c r="G246" s="3">
        <v>29523.1656</v>
      </c>
      <c r="H246" s="3">
        <f t="shared" si="15"/>
        <v>0</v>
      </c>
      <c r="I246" s="3">
        <f t="shared" si="16"/>
        <v>1</v>
      </c>
      <c r="J246" s="3">
        <f t="shared" si="17"/>
        <v>0</v>
      </c>
      <c r="K246" s="3">
        <f t="shared" si="18"/>
        <v>0</v>
      </c>
      <c r="L246" s="3">
        <f t="shared" si="19"/>
        <v>0</v>
      </c>
    </row>
    <row r="247" spans="1:12">
      <c r="A247" s="3">
        <v>54</v>
      </c>
      <c r="B247" s="3" t="s">
        <v>9</v>
      </c>
      <c r="C247" s="3">
        <v>30.02</v>
      </c>
      <c r="D247" s="3">
        <v>0</v>
      </c>
      <c r="E247" s="3" t="s">
        <v>10</v>
      </c>
      <c r="F247" s="3" t="s">
        <v>12</v>
      </c>
      <c r="G247" s="3">
        <v>24476.478510000001</v>
      </c>
      <c r="H247" s="3">
        <f t="shared" si="15"/>
        <v>1</v>
      </c>
      <c r="I247" s="3">
        <f t="shared" si="16"/>
        <v>0</v>
      </c>
      <c r="J247" s="3">
        <f t="shared" si="17"/>
        <v>1</v>
      </c>
      <c r="K247" s="3">
        <f t="shared" si="18"/>
        <v>0</v>
      </c>
      <c r="L247" s="3">
        <f t="shared" si="19"/>
        <v>0</v>
      </c>
    </row>
    <row r="248" spans="1:12">
      <c r="A248" s="3">
        <v>60</v>
      </c>
      <c r="B248" s="3" t="s">
        <v>6</v>
      </c>
      <c r="C248" s="3">
        <v>38.06</v>
      </c>
      <c r="D248" s="3">
        <v>0</v>
      </c>
      <c r="E248" s="3" t="s">
        <v>10</v>
      </c>
      <c r="F248" s="3" t="s">
        <v>11</v>
      </c>
      <c r="G248" s="3">
        <v>12648.7034</v>
      </c>
      <c r="H248" s="3">
        <f t="shared" si="15"/>
        <v>0</v>
      </c>
      <c r="I248" s="3">
        <f t="shared" si="16"/>
        <v>0</v>
      </c>
      <c r="J248" s="3">
        <f t="shared" si="17"/>
        <v>0</v>
      </c>
      <c r="K248" s="3">
        <f t="shared" si="18"/>
        <v>1</v>
      </c>
      <c r="L248" s="3">
        <f t="shared" si="19"/>
        <v>0</v>
      </c>
    </row>
    <row r="249" spans="1:12">
      <c r="A249" s="3">
        <v>24</v>
      </c>
      <c r="B249" s="3" t="s">
        <v>9</v>
      </c>
      <c r="C249" s="3">
        <v>35.86</v>
      </c>
      <c r="D249" s="3">
        <v>0</v>
      </c>
      <c r="E249" s="3" t="s">
        <v>10</v>
      </c>
      <c r="F249" s="3" t="s">
        <v>11</v>
      </c>
      <c r="G249" s="3">
        <v>1986.9333999999999</v>
      </c>
      <c r="H249" s="3">
        <f t="shared" si="15"/>
        <v>1</v>
      </c>
      <c r="I249" s="3">
        <f t="shared" si="16"/>
        <v>0</v>
      </c>
      <c r="J249" s="3">
        <f t="shared" si="17"/>
        <v>0</v>
      </c>
      <c r="K249" s="3">
        <f t="shared" si="18"/>
        <v>1</v>
      </c>
      <c r="L249" s="3">
        <f t="shared" si="19"/>
        <v>0</v>
      </c>
    </row>
    <row r="250" spans="1:12">
      <c r="A250" s="3">
        <v>19</v>
      </c>
      <c r="B250" s="3" t="s">
        <v>9</v>
      </c>
      <c r="C250" s="3">
        <v>20.9</v>
      </c>
      <c r="D250" s="3">
        <v>1</v>
      </c>
      <c r="E250" s="3" t="s">
        <v>10</v>
      </c>
      <c r="F250" s="3" t="s">
        <v>8</v>
      </c>
      <c r="G250" s="3">
        <v>1832.0940000000001</v>
      </c>
      <c r="H250" s="3">
        <f t="shared" si="15"/>
        <v>1</v>
      </c>
      <c r="I250" s="3">
        <f t="shared" si="16"/>
        <v>0</v>
      </c>
      <c r="J250" s="3">
        <f t="shared" si="17"/>
        <v>0</v>
      </c>
      <c r="K250" s="3">
        <f t="shared" si="18"/>
        <v>0</v>
      </c>
      <c r="L250" s="3">
        <f t="shared" si="19"/>
        <v>1</v>
      </c>
    </row>
    <row r="251" spans="1:12">
      <c r="A251" s="3">
        <v>29</v>
      </c>
      <c r="B251" s="3" t="s">
        <v>9</v>
      </c>
      <c r="C251" s="3">
        <v>28.975000000000001</v>
      </c>
      <c r="D251" s="3">
        <v>1</v>
      </c>
      <c r="E251" s="3" t="s">
        <v>10</v>
      </c>
      <c r="F251" s="3" t="s">
        <v>13</v>
      </c>
      <c r="G251" s="3">
        <v>4040.55825</v>
      </c>
      <c r="H251" s="3">
        <f t="shared" si="15"/>
        <v>1</v>
      </c>
      <c r="I251" s="3">
        <f t="shared" si="16"/>
        <v>0</v>
      </c>
      <c r="J251" s="3">
        <f t="shared" si="17"/>
        <v>0</v>
      </c>
      <c r="K251" s="3">
        <f t="shared" si="18"/>
        <v>0</v>
      </c>
      <c r="L251" s="3">
        <f t="shared" si="19"/>
        <v>0</v>
      </c>
    </row>
    <row r="252" spans="1:12">
      <c r="A252" s="3">
        <v>18</v>
      </c>
      <c r="B252" s="3" t="s">
        <v>9</v>
      </c>
      <c r="C252" s="3">
        <v>17.29</v>
      </c>
      <c r="D252" s="3">
        <v>2</v>
      </c>
      <c r="E252" s="3" t="s">
        <v>7</v>
      </c>
      <c r="F252" s="3" t="s">
        <v>13</v>
      </c>
      <c r="G252" s="3">
        <v>12829.455099999999</v>
      </c>
      <c r="H252" s="3">
        <f t="shared" si="15"/>
        <v>1</v>
      </c>
      <c r="I252" s="3">
        <f t="shared" si="16"/>
        <v>1</v>
      </c>
      <c r="J252" s="3">
        <f t="shared" si="17"/>
        <v>0</v>
      </c>
      <c r="K252" s="3">
        <f t="shared" si="18"/>
        <v>0</v>
      </c>
      <c r="L252" s="3">
        <f t="shared" si="19"/>
        <v>0</v>
      </c>
    </row>
    <row r="253" spans="1:12">
      <c r="A253" s="3">
        <v>63</v>
      </c>
      <c r="B253" s="3" t="s">
        <v>6</v>
      </c>
      <c r="C253" s="3">
        <v>32.200000000000003</v>
      </c>
      <c r="D253" s="3">
        <v>2</v>
      </c>
      <c r="E253" s="3" t="s">
        <v>7</v>
      </c>
      <c r="F253" s="3" t="s">
        <v>8</v>
      </c>
      <c r="G253" s="3">
        <v>47305.305</v>
      </c>
      <c r="H253" s="3">
        <f t="shared" si="15"/>
        <v>0</v>
      </c>
      <c r="I253" s="3">
        <f t="shared" si="16"/>
        <v>1</v>
      </c>
      <c r="J253" s="3">
        <f t="shared" si="17"/>
        <v>0</v>
      </c>
      <c r="K253" s="3">
        <f t="shared" si="18"/>
        <v>0</v>
      </c>
      <c r="L253" s="3">
        <f t="shared" si="19"/>
        <v>1</v>
      </c>
    </row>
    <row r="254" spans="1:12">
      <c r="A254" s="3">
        <v>54</v>
      </c>
      <c r="B254" s="3" t="s">
        <v>9</v>
      </c>
      <c r="C254" s="3">
        <v>34.21</v>
      </c>
      <c r="D254" s="3">
        <v>2</v>
      </c>
      <c r="E254" s="3" t="s">
        <v>7</v>
      </c>
      <c r="F254" s="3" t="s">
        <v>11</v>
      </c>
      <c r="G254" s="3">
        <v>44260.749900000003</v>
      </c>
      <c r="H254" s="3">
        <f t="shared" si="15"/>
        <v>1</v>
      </c>
      <c r="I254" s="3">
        <f t="shared" si="16"/>
        <v>1</v>
      </c>
      <c r="J254" s="3">
        <f t="shared" si="17"/>
        <v>0</v>
      </c>
      <c r="K254" s="3">
        <f t="shared" si="18"/>
        <v>1</v>
      </c>
      <c r="L254" s="3">
        <f t="shared" si="19"/>
        <v>0</v>
      </c>
    </row>
    <row r="255" spans="1:12">
      <c r="A255" s="3">
        <v>27</v>
      </c>
      <c r="B255" s="3" t="s">
        <v>9</v>
      </c>
      <c r="C255" s="3">
        <v>30.3</v>
      </c>
      <c r="D255" s="3">
        <v>3</v>
      </c>
      <c r="E255" s="3" t="s">
        <v>10</v>
      </c>
      <c r="F255" s="3" t="s">
        <v>8</v>
      </c>
      <c r="G255" s="3">
        <v>4260.7439999999997</v>
      </c>
      <c r="H255" s="3">
        <f t="shared" si="15"/>
        <v>1</v>
      </c>
      <c r="I255" s="3">
        <f t="shared" si="16"/>
        <v>0</v>
      </c>
      <c r="J255" s="3">
        <f t="shared" si="17"/>
        <v>0</v>
      </c>
      <c r="K255" s="3">
        <f t="shared" si="18"/>
        <v>0</v>
      </c>
      <c r="L255" s="3">
        <f t="shared" si="19"/>
        <v>1</v>
      </c>
    </row>
    <row r="256" spans="1:12">
      <c r="A256" s="3">
        <v>50</v>
      </c>
      <c r="B256" s="3" t="s">
        <v>9</v>
      </c>
      <c r="C256" s="3">
        <v>31.824999999999999</v>
      </c>
      <c r="D256" s="3">
        <v>0</v>
      </c>
      <c r="E256" s="3" t="s">
        <v>7</v>
      </c>
      <c r="F256" s="3" t="s">
        <v>13</v>
      </c>
      <c r="G256" s="3">
        <v>41097.161749999999</v>
      </c>
      <c r="H256" s="3">
        <f t="shared" si="15"/>
        <v>1</v>
      </c>
      <c r="I256" s="3">
        <f t="shared" si="16"/>
        <v>1</v>
      </c>
      <c r="J256" s="3">
        <f t="shared" si="17"/>
        <v>0</v>
      </c>
      <c r="K256" s="3">
        <f t="shared" si="18"/>
        <v>0</v>
      </c>
      <c r="L256" s="3">
        <f t="shared" si="19"/>
        <v>0</v>
      </c>
    </row>
    <row r="257" spans="1:12">
      <c r="A257" s="3">
        <v>55</v>
      </c>
      <c r="B257" s="3" t="s">
        <v>6</v>
      </c>
      <c r="C257" s="3">
        <v>25.364999999999998</v>
      </c>
      <c r="D257" s="3">
        <v>3</v>
      </c>
      <c r="E257" s="3" t="s">
        <v>10</v>
      </c>
      <c r="F257" s="3" t="s">
        <v>13</v>
      </c>
      <c r="G257" s="3">
        <v>13047.332350000001</v>
      </c>
      <c r="H257" s="3">
        <f t="shared" si="15"/>
        <v>0</v>
      </c>
      <c r="I257" s="3">
        <f t="shared" si="16"/>
        <v>0</v>
      </c>
      <c r="J257" s="3">
        <f t="shared" si="17"/>
        <v>0</v>
      </c>
      <c r="K257" s="3">
        <f t="shared" si="18"/>
        <v>0</v>
      </c>
      <c r="L257" s="3">
        <f t="shared" si="19"/>
        <v>0</v>
      </c>
    </row>
    <row r="258" spans="1:12">
      <c r="A258" s="3">
        <v>56</v>
      </c>
      <c r="B258" s="3" t="s">
        <v>9</v>
      </c>
      <c r="C258" s="3">
        <v>33.630000000000003</v>
      </c>
      <c r="D258" s="3">
        <v>0</v>
      </c>
      <c r="E258" s="3" t="s">
        <v>7</v>
      </c>
      <c r="F258" s="3" t="s">
        <v>12</v>
      </c>
      <c r="G258" s="3">
        <v>43921.183700000001</v>
      </c>
      <c r="H258" s="3">
        <f t="shared" si="15"/>
        <v>1</v>
      </c>
      <c r="I258" s="3">
        <f t="shared" si="16"/>
        <v>1</v>
      </c>
      <c r="J258" s="3">
        <f t="shared" si="17"/>
        <v>1</v>
      </c>
      <c r="K258" s="3">
        <f t="shared" si="18"/>
        <v>0</v>
      </c>
      <c r="L258" s="3">
        <f t="shared" si="19"/>
        <v>0</v>
      </c>
    </row>
    <row r="259" spans="1:12">
      <c r="A259" s="3">
        <v>38</v>
      </c>
      <c r="B259" s="3" t="s">
        <v>6</v>
      </c>
      <c r="C259" s="3">
        <v>40.15</v>
      </c>
      <c r="D259" s="3">
        <v>0</v>
      </c>
      <c r="E259" s="3" t="s">
        <v>10</v>
      </c>
      <c r="F259" s="3" t="s">
        <v>11</v>
      </c>
      <c r="G259" s="3">
        <v>5400.9804999999997</v>
      </c>
      <c r="H259" s="3">
        <f t="shared" ref="H259:H322" si="20">IF(B259="male",1,0)</f>
        <v>0</v>
      </c>
      <c r="I259" s="3">
        <f t="shared" ref="I259:I322" si="21">IF(E259="yes",1,0)</f>
        <v>0</v>
      </c>
      <c r="J259" s="3">
        <f t="shared" ref="J259:J322" si="22">IF(F259="northwest",1,0)</f>
        <v>0</v>
      </c>
      <c r="K259" s="3">
        <f t="shared" ref="K259:K322" si="23">IF(F259="southeast",1,0)</f>
        <v>1</v>
      </c>
      <c r="L259" s="3">
        <f t="shared" ref="L259:L322" si="24">IF(F259="southwest",1,0)</f>
        <v>0</v>
      </c>
    </row>
    <row r="260" spans="1:12">
      <c r="A260" s="3">
        <v>51</v>
      </c>
      <c r="B260" s="3" t="s">
        <v>9</v>
      </c>
      <c r="C260" s="3">
        <v>24.414999999999999</v>
      </c>
      <c r="D260" s="3">
        <v>4</v>
      </c>
      <c r="E260" s="3" t="s">
        <v>10</v>
      </c>
      <c r="F260" s="3" t="s">
        <v>12</v>
      </c>
      <c r="G260" s="3">
        <v>11520.099850000001</v>
      </c>
      <c r="H260" s="3">
        <f t="shared" si="20"/>
        <v>1</v>
      </c>
      <c r="I260" s="3">
        <f t="shared" si="21"/>
        <v>0</v>
      </c>
      <c r="J260" s="3">
        <f t="shared" si="22"/>
        <v>1</v>
      </c>
      <c r="K260" s="3">
        <f t="shared" si="23"/>
        <v>0</v>
      </c>
      <c r="L260" s="3">
        <f t="shared" si="24"/>
        <v>0</v>
      </c>
    </row>
    <row r="261" spans="1:12">
      <c r="A261" s="3">
        <v>19</v>
      </c>
      <c r="B261" s="3" t="s">
        <v>9</v>
      </c>
      <c r="C261" s="3">
        <v>31.92</v>
      </c>
      <c r="D261" s="3">
        <v>0</v>
      </c>
      <c r="E261" s="3" t="s">
        <v>7</v>
      </c>
      <c r="F261" s="3" t="s">
        <v>12</v>
      </c>
      <c r="G261" s="3">
        <v>33750.291799999999</v>
      </c>
      <c r="H261" s="3">
        <f t="shared" si="20"/>
        <v>1</v>
      </c>
      <c r="I261" s="3">
        <f t="shared" si="21"/>
        <v>1</v>
      </c>
      <c r="J261" s="3">
        <f t="shared" si="22"/>
        <v>1</v>
      </c>
      <c r="K261" s="3">
        <f t="shared" si="23"/>
        <v>0</v>
      </c>
      <c r="L261" s="3">
        <f t="shared" si="24"/>
        <v>0</v>
      </c>
    </row>
    <row r="262" spans="1:12">
      <c r="A262" s="3">
        <v>58</v>
      </c>
      <c r="B262" s="3" t="s">
        <v>6</v>
      </c>
      <c r="C262" s="3">
        <v>25.2</v>
      </c>
      <c r="D262" s="3">
        <v>0</v>
      </c>
      <c r="E262" s="3" t="s">
        <v>10</v>
      </c>
      <c r="F262" s="3" t="s">
        <v>8</v>
      </c>
      <c r="G262" s="3">
        <v>11837.16</v>
      </c>
      <c r="H262" s="3">
        <f t="shared" si="20"/>
        <v>0</v>
      </c>
      <c r="I262" s="3">
        <f t="shared" si="21"/>
        <v>0</v>
      </c>
      <c r="J262" s="3">
        <f t="shared" si="22"/>
        <v>0</v>
      </c>
      <c r="K262" s="3">
        <f t="shared" si="23"/>
        <v>0</v>
      </c>
      <c r="L262" s="3">
        <f t="shared" si="24"/>
        <v>1</v>
      </c>
    </row>
    <row r="263" spans="1:12">
      <c r="A263" s="3">
        <v>20</v>
      </c>
      <c r="B263" s="3" t="s">
        <v>6</v>
      </c>
      <c r="C263" s="3">
        <v>26.84</v>
      </c>
      <c r="D263" s="3">
        <v>1</v>
      </c>
      <c r="E263" s="3" t="s">
        <v>7</v>
      </c>
      <c r="F263" s="3" t="s">
        <v>11</v>
      </c>
      <c r="G263" s="3">
        <v>17085.267599999999</v>
      </c>
      <c r="H263" s="3">
        <f t="shared" si="20"/>
        <v>0</v>
      </c>
      <c r="I263" s="3">
        <f t="shared" si="21"/>
        <v>1</v>
      </c>
      <c r="J263" s="3">
        <f t="shared" si="22"/>
        <v>0</v>
      </c>
      <c r="K263" s="3">
        <f t="shared" si="23"/>
        <v>1</v>
      </c>
      <c r="L263" s="3">
        <f t="shared" si="24"/>
        <v>0</v>
      </c>
    </row>
    <row r="264" spans="1:12">
      <c r="A264" s="3">
        <v>52</v>
      </c>
      <c r="B264" s="3" t="s">
        <v>9</v>
      </c>
      <c r="C264" s="3">
        <v>24.32</v>
      </c>
      <c r="D264" s="3">
        <v>3</v>
      </c>
      <c r="E264" s="3" t="s">
        <v>7</v>
      </c>
      <c r="F264" s="3" t="s">
        <v>13</v>
      </c>
      <c r="G264" s="3">
        <v>24869.836800000001</v>
      </c>
      <c r="H264" s="3">
        <f t="shared" si="20"/>
        <v>1</v>
      </c>
      <c r="I264" s="3">
        <f t="shared" si="21"/>
        <v>1</v>
      </c>
      <c r="J264" s="3">
        <f t="shared" si="22"/>
        <v>0</v>
      </c>
      <c r="K264" s="3">
        <f t="shared" si="23"/>
        <v>0</v>
      </c>
      <c r="L264" s="3">
        <f t="shared" si="24"/>
        <v>0</v>
      </c>
    </row>
    <row r="265" spans="1:12">
      <c r="A265" s="3">
        <v>19</v>
      </c>
      <c r="B265" s="3" t="s">
        <v>9</v>
      </c>
      <c r="C265" s="3">
        <v>36.954999999999998</v>
      </c>
      <c r="D265" s="3">
        <v>0</v>
      </c>
      <c r="E265" s="3" t="s">
        <v>7</v>
      </c>
      <c r="F265" s="3" t="s">
        <v>12</v>
      </c>
      <c r="G265" s="3">
        <v>36219.405449999998</v>
      </c>
      <c r="H265" s="3">
        <f t="shared" si="20"/>
        <v>1</v>
      </c>
      <c r="I265" s="3">
        <f t="shared" si="21"/>
        <v>1</v>
      </c>
      <c r="J265" s="3">
        <f t="shared" si="22"/>
        <v>1</v>
      </c>
      <c r="K265" s="3">
        <f t="shared" si="23"/>
        <v>0</v>
      </c>
      <c r="L265" s="3">
        <f t="shared" si="24"/>
        <v>0</v>
      </c>
    </row>
    <row r="266" spans="1:12">
      <c r="A266" s="3">
        <v>53</v>
      </c>
      <c r="B266" s="3" t="s">
        <v>6</v>
      </c>
      <c r="C266" s="3">
        <v>38.06</v>
      </c>
      <c r="D266" s="3">
        <v>3</v>
      </c>
      <c r="E266" s="3" t="s">
        <v>10</v>
      </c>
      <c r="F266" s="3" t="s">
        <v>11</v>
      </c>
      <c r="G266" s="3">
        <v>20462.997660000001</v>
      </c>
      <c r="H266" s="3">
        <f t="shared" si="20"/>
        <v>0</v>
      </c>
      <c r="I266" s="3">
        <f t="shared" si="21"/>
        <v>0</v>
      </c>
      <c r="J266" s="3">
        <f t="shared" si="22"/>
        <v>0</v>
      </c>
      <c r="K266" s="3">
        <f t="shared" si="23"/>
        <v>1</v>
      </c>
      <c r="L266" s="3">
        <f t="shared" si="24"/>
        <v>0</v>
      </c>
    </row>
    <row r="267" spans="1:12">
      <c r="A267" s="3">
        <v>46</v>
      </c>
      <c r="B267" s="3" t="s">
        <v>9</v>
      </c>
      <c r="C267" s="3">
        <v>42.35</v>
      </c>
      <c r="D267" s="3">
        <v>3</v>
      </c>
      <c r="E267" s="3" t="s">
        <v>7</v>
      </c>
      <c r="F267" s="3" t="s">
        <v>11</v>
      </c>
      <c r="G267" s="3">
        <v>46151.124499999998</v>
      </c>
      <c r="H267" s="3">
        <f t="shared" si="20"/>
        <v>1</v>
      </c>
      <c r="I267" s="3">
        <f t="shared" si="21"/>
        <v>1</v>
      </c>
      <c r="J267" s="3">
        <f t="shared" si="22"/>
        <v>0</v>
      </c>
      <c r="K267" s="3">
        <f t="shared" si="23"/>
        <v>1</v>
      </c>
      <c r="L267" s="3">
        <f t="shared" si="24"/>
        <v>0</v>
      </c>
    </row>
    <row r="268" spans="1:12">
      <c r="A268" s="3">
        <v>40</v>
      </c>
      <c r="B268" s="3" t="s">
        <v>9</v>
      </c>
      <c r="C268" s="3">
        <v>19.8</v>
      </c>
      <c r="D268" s="3">
        <v>1</v>
      </c>
      <c r="E268" s="3" t="s">
        <v>7</v>
      </c>
      <c r="F268" s="3" t="s">
        <v>11</v>
      </c>
      <c r="G268" s="3">
        <v>17179.522000000001</v>
      </c>
      <c r="H268" s="3">
        <f t="shared" si="20"/>
        <v>1</v>
      </c>
      <c r="I268" s="3">
        <f t="shared" si="21"/>
        <v>1</v>
      </c>
      <c r="J268" s="3">
        <f t="shared" si="22"/>
        <v>0</v>
      </c>
      <c r="K268" s="3">
        <f t="shared" si="23"/>
        <v>1</v>
      </c>
      <c r="L268" s="3">
        <f t="shared" si="24"/>
        <v>0</v>
      </c>
    </row>
    <row r="269" spans="1:12">
      <c r="A269" s="3">
        <v>59</v>
      </c>
      <c r="B269" s="3" t="s">
        <v>6</v>
      </c>
      <c r="C269" s="3">
        <v>32.395000000000003</v>
      </c>
      <c r="D269" s="3">
        <v>3</v>
      </c>
      <c r="E269" s="3" t="s">
        <v>10</v>
      </c>
      <c r="F269" s="3" t="s">
        <v>13</v>
      </c>
      <c r="G269" s="3">
        <v>14590.63205</v>
      </c>
      <c r="H269" s="3">
        <f t="shared" si="20"/>
        <v>0</v>
      </c>
      <c r="I269" s="3">
        <f t="shared" si="21"/>
        <v>0</v>
      </c>
      <c r="J269" s="3">
        <f t="shared" si="22"/>
        <v>0</v>
      </c>
      <c r="K269" s="3">
        <f t="shared" si="23"/>
        <v>0</v>
      </c>
      <c r="L269" s="3">
        <f t="shared" si="24"/>
        <v>0</v>
      </c>
    </row>
    <row r="270" spans="1:12">
      <c r="A270" s="3">
        <v>45</v>
      </c>
      <c r="B270" s="3" t="s">
        <v>9</v>
      </c>
      <c r="C270" s="3">
        <v>30.2</v>
      </c>
      <c r="D270" s="3">
        <v>1</v>
      </c>
      <c r="E270" s="3" t="s">
        <v>10</v>
      </c>
      <c r="F270" s="3" t="s">
        <v>8</v>
      </c>
      <c r="G270" s="3">
        <v>7441.0529999999999</v>
      </c>
      <c r="H270" s="3">
        <f t="shared" si="20"/>
        <v>1</v>
      </c>
      <c r="I270" s="3">
        <f t="shared" si="21"/>
        <v>0</v>
      </c>
      <c r="J270" s="3">
        <f t="shared" si="22"/>
        <v>0</v>
      </c>
      <c r="K270" s="3">
        <f t="shared" si="23"/>
        <v>0</v>
      </c>
      <c r="L270" s="3">
        <f t="shared" si="24"/>
        <v>1</v>
      </c>
    </row>
    <row r="271" spans="1:12">
      <c r="A271" s="3">
        <v>49</v>
      </c>
      <c r="B271" s="3" t="s">
        <v>9</v>
      </c>
      <c r="C271" s="3">
        <v>25.84</v>
      </c>
      <c r="D271" s="3">
        <v>1</v>
      </c>
      <c r="E271" s="3" t="s">
        <v>10</v>
      </c>
      <c r="F271" s="3" t="s">
        <v>13</v>
      </c>
      <c r="G271" s="3">
        <v>9282.4806000000008</v>
      </c>
      <c r="H271" s="3">
        <f t="shared" si="20"/>
        <v>1</v>
      </c>
      <c r="I271" s="3">
        <f t="shared" si="21"/>
        <v>0</v>
      </c>
      <c r="J271" s="3">
        <f t="shared" si="22"/>
        <v>0</v>
      </c>
      <c r="K271" s="3">
        <f t="shared" si="23"/>
        <v>0</v>
      </c>
      <c r="L271" s="3">
        <f t="shared" si="24"/>
        <v>0</v>
      </c>
    </row>
    <row r="272" spans="1:12">
      <c r="A272" s="3">
        <v>18</v>
      </c>
      <c r="B272" s="3" t="s">
        <v>9</v>
      </c>
      <c r="C272" s="3">
        <v>29.37</v>
      </c>
      <c r="D272" s="3">
        <v>1</v>
      </c>
      <c r="E272" s="3" t="s">
        <v>10</v>
      </c>
      <c r="F272" s="3" t="s">
        <v>11</v>
      </c>
      <c r="G272" s="3">
        <v>1719.4363000000001</v>
      </c>
      <c r="H272" s="3">
        <f t="shared" si="20"/>
        <v>1</v>
      </c>
      <c r="I272" s="3">
        <f t="shared" si="21"/>
        <v>0</v>
      </c>
      <c r="J272" s="3">
        <f t="shared" si="22"/>
        <v>0</v>
      </c>
      <c r="K272" s="3">
        <f t="shared" si="23"/>
        <v>1</v>
      </c>
      <c r="L272" s="3">
        <f t="shared" si="24"/>
        <v>0</v>
      </c>
    </row>
    <row r="273" spans="1:12">
      <c r="A273" s="3">
        <v>50</v>
      </c>
      <c r="B273" s="3" t="s">
        <v>9</v>
      </c>
      <c r="C273" s="3">
        <v>34.200000000000003</v>
      </c>
      <c r="D273" s="3">
        <v>2</v>
      </c>
      <c r="E273" s="3" t="s">
        <v>7</v>
      </c>
      <c r="F273" s="3" t="s">
        <v>8</v>
      </c>
      <c r="G273" s="3">
        <v>42856.838000000003</v>
      </c>
      <c r="H273" s="3">
        <f t="shared" si="20"/>
        <v>1</v>
      </c>
      <c r="I273" s="3">
        <f t="shared" si="21"/>
        <v>1</v>
      </c>
      <c r="J273" s="3">
        <f t="shared" si="22"/>
        <v>0</v>
      </c>
      <c r="K273" s="3">
        <f t="shared" si="23"/>
        <v>0</v>
      </c>
      <c r="L273" s="3">
        <f t="shared" si="24"/>
        <v>1</v>
      </c>
    </row>
    <row r="274" spans="1:12">
      <c r="A274" s="3">
        <v>41</v>
      </c>
      <c r="B274" s="3" t="s">
        <v>9</v>
      </c>
      <c r="C274" s="3">
        <v>37.049999999999997</v>
      </c>
      <c r="D274" s="3">
        <v>2</v>
      </c>
      <c r="E274" s="3" t="s">
        <v>10</v>
      </c>
      <c r="F274" s="3" t="s">
        <v>12</v>
      </c>
      <c r="G274" s="3">
        <v>7265.7025000000003</v>
      </c>
      <c r="H274" s="3">
        <f t="shared" si="20"/>
        <v>1</v>
      </c>
      <c r="I274" s="3">
        <f t="shared" si="21"/>
        <v>0</v>
      </c>
      <c r="J274" s="3">
        <f t="shared" si="22"/>
        <v>1</v>
      </c>
      <c r="K274" s="3">
        <f t="shared" si="23"/>
        <v>0</v>
      </c>
      <c r="L274" s="3">
        <f t="shared" si="24"/>
        <v>0</v>
      </c>
    </row>
    <row r="275" spans="1:12">
      <c r="A275" s="3">
        <v>50</v>
      </c>
      <c r="B275" s="3" t="s">
        <v>9</v>
      </c>
      <c r="C275" s="3">
        <v>27.454999999999998</v>
      </c>
      <c r="D275" s="3">
        <v>1</v>
      </c>
      <c r="E275" s="3" t="s">
        <v>10</v>
      </c>
      <c r="F275" s="3" t="s">
        <v>13</v>
      </c>
      <c r="G275" s="3">
        <v>9617.6624499999998</v>
      </c>
      <c r="H275" s="3">
        <f t="shared" si="20"/>
        <v>1</v>
      </c>
      <c r="I275" s="3">
        <f t="shared" si="21"/>
        <v>0</v>
      </c>
      <c r="J275" s="3">
        <f t="shared" si="22"/>
        <v>0</v>
      </c>
      <c r="K275" s="3">
        <f t="shared" si="23"/>
        <v>0</v>
      </c>
      <c r="L275" s="3">
        <f t="shared" si="24"/>
        <v>0</v>
      </c>
    </row>
    <row r="276" spans="1:12">
      <c r="A276" s="3">
        <v>25</v>
      </c>
      <c r="B276" s="3" t="s">
        <v>9</v>
      </c>
      <c r="C276" s="3">
        <v>27.55</v>
      </c>
      <c r="D276" s="3">
        <v>0</v>
      </c>
      <c r="E276" s="3" t="s">
        <v>10</v>
      </c>
      <c r="F276" s="3" t="s">
        <v>12</v>
      </c>
      <c r="G276" s="3">
        <v>2523.1695</v>
      </c>
      <c r="H276" s="3">
        <f t="shared" si="20"/>
        <v>1</v>
      </c>
      <c r="I276" s="3">
        <f t="shared" si="21"/>
        <v>0</v>
      </c>
      <c r="J276" s="3">
        <f t="shared" si="22"/>
        <v>1</v>
      </c>
      <c r="K276" s="3">
        <f t="shared" si="23"/>
        <v>0</v>
      </c>
      <c r="L276" s="3">
        <f t="shared" si="24"/>
        <v>0</v>
      </c>
    </row>
    <row r="277" spans="1:12">
      <c r="A277" s="3">
        <v>47</v>
      </c>
      <c r="B277" s="3" t="s">
        <v>6</v>
      </c>
      <c r="C277" s="3">
        <v>26.6</v>
      </c>
      <c r="D277" s="3">
        <v>2</v>
      </c>
      <c r="E277" s="3" t="s">
        <v>10</v>
      </c>
      <c r="F277" s="3" t="s">
        <v>13</v>
      </c>
      <c r="G277" s="3">
        <v>9715.8410000000003</v>
      </c>
      <c r="H277" s="3">
        <f t="shared" si="20"/>
        <v>0</v>
      </c>
      <c r="I277" s="3">
        <f t="shared" si="21"/>
        <v>0</v>
      </c>
      <c r="J277" s="3">
        <f t="shared" si="22"/>
        <v>0</v>
      </c>
      <c r="K277" s="3">
        <f t="shared" si="23"/>
        <v>0</v>
      </c>
      <c r="L277" s="3">
        <f t="shared" si="24"/>
        <v>0</v>
      </c>
    </row>
    <row r="278" spans="1:12">
      <c r="A278" s="3">
        <v>19</v>
      </c>
      <c r="B278" s="3" t="s">
        <v>9</v>
      </c>
      <c r="C278" s="3">
        <v>20.614999999999998</v>
      </c>
      <c r="D278" s="3">
        <v>2</v>
      </c>
      <c r="E278" s="3" t="s">
        <v>10</v>
      </c>
      <c r="F278" s="3" t="s">
        <v>12</v>
      </c>
      <c r="G278" s="3">
        <v>2803.69785</v>
      </c>
      <c r="H278" s="3">
        <f t="shared" si="20"/>
        <v>1</v>
      </c>
      <c r="I278" s="3">
        <f t="shared" si="21"/>
        <v>0</v>
      </c>
      <c r="J278" s="3">
        <f t="shared" si="22"/>
        <v>1</v>
      </c>
      <c r="K278" s="3">
        <f t="shared" si="23"/>
        <v>0</v>
      </c>
      <c r="L278" s="3">
        <f t="shared" si="24"/>
        <v>0</v>
      </c>
    </row>
    <row r="279" spans="1:12">
      <c r="A279" s="3">
        <v>22</v>
      </c>
      <c r="B279" s="3" t="s">
        <v>6</v>
      </c>
      <c r="C279" s="3">
        <v>24.3</v>
      </c>
      <c r="D279" s="3">
        <v>0</v>
      </c>
      <c r="E279" s="3" t="s">
        <v>10</v>
      </c>
      <c r="F279" s="3" t="s">
        <v>8</v>
      </c>
      <c r="G279" s="3">
        <v>2150.4690000000001</v>
      </c>
      <c r="H279" s="3">
        <f t="shared" si="20"/>
        <v>0</v>
      </c>
      <c r="I279" s="3">
        <f t="shared" si="21"/>
        <v>0</v>
      </c>
      <c r="J279" s="3">
        <f t="shared" si="22"/>
        <v>0</v>
      </c>
      <c r="K279" s="3">
        <f t="shared" si="23"/>
        <v>0</v>
      </c>
      <c r="L279" s="3">
        <f t="shared" si="24"/>
        <v>1</v>
      </c>
    </row>
    <row r="280" spans="1:12">
      <c r="A280" s="3">
        <v>59</v>
      </c>
      <c r="B280" s="3" t="s">
        <v>9</v>
      </c>
      <c r="C280" s="3">
        <v>31.79</v>
      </c>
      <c r="D280" s="3">
        <v>2</v>
      </c>
      <c r="E280" s="3" t="s">
        <v>10</v>
      </c>
      <c r="F280" s="3" t="s">
        <v>11</v>
      </c>
      <c r="G280" s="3">
        <v>12928.7911</v>
      </c>
      <c r="H280" s="3">
        <f t="shared" si="20"/>
        <v>1</v>
      </c>
      <c r="I280" s="3">
        <f t="shared" si="21"/>
        <v>0</v>
      </c>
      <c r="J280" s="3">
        <f t="shared" si="22"/>
        <v>0</v>
      </c>
      <c r="K280" s="3">
        <f t="shared" si="23"/>
        <v>1</v>
      </c>
      <c r="L280" s="3">
        <f t="shared" si="24"/>
        <v>0</v>
      </c>
    </row>
    <row r="281" spans="1:12">
      <c r="A281" s="3">
        <v>51</v>
      </c>
      <c r="B281" s="3" t="s">
        <v>6</v>
      </c>
      <c r="C281" s="3">
        <v>21.56</v>
      </c>
      <c r="D281" s="3">
        <v>1</v>
      </c>
      <c r="E281" s="3" t="s">
        <v>10</v>
      </c>
      <c r="F281" s="3" t="s">
        <v>11</v>
      </c>
      <c r="G281" s="3">
        <v>9855.1314000000002</v>
      </c>
      <c r="H281" s="3">
        <f t="shared" si="20"/>
        <v>0</v>
      </c>
      <c r="I281" s="3">
        <f t="shared" si="21"/>
        <v>0</v>
      </c>
      <c r="J281" s="3">
        <f t="shared" si="22"/>
        <v>0</v>
      </c>
      <c r="K281" s="3">
        <f t="shared" si="23"/>
        <v>1</v>
      </c>
      <c r="L281" s="3">
        <f t="shared" si="24"/>
        <v>0</v>
      </c>
    </row>
    <row r="282" spans="1:12">
      <c r="A282" s="3">
        <v>40</v>
      </c>
      <c r="B282" s="3" t="s">
        <v>6</v>
      </c>
      <c r="C282" s="3">
        <v>28.12</v>
      </c>
      <c r="D282" s="3">
        <v>1</v>
      </c>
      <c r="E282" s="3" t="s">
        <v>7</v>
      </c>
      <c r="F282" s="3" t="s">
        <v>13</v>
      </c>
      <c r="G282" s="3">
        <v>22331.566800000001</v>
      </c>
      <c r="H282" s="3">
        <f t="shared" si="20"/>
        <v>0</v>
      </c>
      <c r="I282" s="3">
        <f t="shared" si="21"/>
        <v>1</v>
      </c>
      <c r="J282" s="3">
        <f t="shared" si="22"/>
        <v>0</v>
      </c>
      <c r="K282" s="3">
        <f t="shared" si="23"/>
        <v>0</v>
      </c>
      <c r="L282" s="3">
        <f t="shared" si="24"/>
        <v>0</v>
      </c>
    </row>
    <row r="283" spans="1:12">
      <c r="A283" s="3">
        <v>54</v>
      </c>
      <c r="B283" s="3" t="s">
        <v>9</v>
      </c>
      <c r="C283" s="3">
        <v>40.564999999999998</v>
      </c>
      <c r="D283" s="3">
        <v>3</v>
      </c>
      <c r="E283" s="3" t="s">
        <v>7</v>
      </c>
      <c r="F283" s="3" t="s">
        <v>13</v>
      </c>
      <c r="G283" s="3">
        <v>48549.178350000002</v>
      </c>
      <c r="H283" s="3">
        <f t="shared" si="20"/>
        <v>1</v>
      </c>
      <c r="I283" s="3">
        <f t="shared" si="21"/>
        <v>1</v>
      </c>
      <c r="J283" s="3">
        <f t="shared" si="22"/>
        <v>0</v>
      </c>
      <c r="K283" s="3">
        <f t="shared" si="23"/>
        <v>0</v>
      </c>
      <c r="L283" s="3">
        <f t="shared" si="24"/>
        <v>0</v>
      </c>
    </row>
    <row r="284" spans="1:12">
      <c r="A284" s="3">
        <v>30</v>
      </c>
      <c r="B284" s="3" t="s">
        <v>9</v>
      </c>
      <c r="C284" s="3">
        <v>27.645</v>
      </c>
      <c r="D284" s="3">
        <v>1</v>
      </c>
      <c r="E284" s="3" t="s">
        <v>10</v>
      </c>
      <c r="F284" s="3" t="s">
        <v>13</v>
      </c>
      <c r="G284" s="3">
        <v>4237.12655</v>
      </c>
      <c r="H284" s="3">
        <f t="shared" si="20"/>
        <v>1</v>
      </c>
      <c r="I284" s="3">
        <f t="shared" si="21"/>
        <v>0</v>
      </c>
      <c r="J284" s="3">
        <f t="shared" si="22"/>
        <v>0</v>
      </c>
      <c r="K284" s="3">
        <f t="shared" si="23"/>
        <v>0</v>
      </c>
      <c r="L284" s="3">
        <f t="shared" si="24"/>
        <v>0</v>
      </c>
    </row>
    <row r="285" spans="1:12">
      <c r="A285" s="3">
        <v>55</v>
      </c>
      <c r="B285" s="3" t="s">
        <v>6</v>
      </c>
      <c r="C285" s="3">
        <v>32.395000000000003</v>
      </c>
      <c r="D285" s="3">
        <v>1</v>
      </c>
      <c r="E285" s="3" t="s">
        <v>10</v>
      </c>
      <c r="F285" s="3" t="s">
        <v>13</v>
      </c>
      <c r="G285" s="3">
        <v>11879.10405</v>
      </c>
      <c r="H285" s="3">
        <f t="shared" si="20"/>
        <v>0</v>
      </c>
      <c r="I285" s="3">
        <f t="shared" si="21"/>
        <v>0</v>
      </c>
      <c r="J285" s="3">
        <f t="shared" si="22"/>
        <v>0</v>
      </c>
      <c r="K285" s="3">
        <f t="shared" si="23"/>
        <v>0</v>
      </c>
      <c r="L285" s="3">
        <f t="shared" si="24"/>
        <v>0</v>
      </c>
    </row>
    <row r="286" spans="1:12">
      <c r="A286" s="3">
        <v>52</v>
      </c>
      <c r="B286" s="3" t="s">
        <v>6</v>
      </c>
      <c r="C286" s="3">
        <v>31.2</v>
      </c>
      <c r="D286" s="3">
        <v>0</v>
      </c>
      <c r="E286" s="3" t="s">
        <v>10</v>
      </c>
      <c r="F286" s="3" t="s">
        <v>8</v>
      </c>
      <c r="G286" s="3">
        <v>9625.92</v>
      </c>
      <c r="H286" s="3">
        <f t="shared" si="20"/>
        <v>0</v>
      </c>
      <c r="I286" s="3">
        <f t="shared" si="21"/>
        <v>0</v>
      </c>
      <c r="J286" s="3">
        <f t="shared" si="22"/>
        <v>0</v>
      </c>
      <c r="K286" s="3">
        <f t="shared" si="23"/>
        <v>0</v>
      </c>
      <c r="L286" s="3">
        <f t="shared" si="24"/>
        <v>1</v>
      </c>
    </row>
    <row r="287" spans="1:12">
      <c r="A287" s="3">
        <v>46</v>
      </c>
      <c r="B287" s="3" t="s">
        <v>9</v>
      </c>
      <c r="C287" s="3">
        <v>26.62</v>
      </c>
      <c r="D287" s="3">
        <v>1</v>
      </c>
      <c r="E287" s="3" t="s">
        <v>10</v>
      </c>
      <c r="F287" s="3" t="s">
        <v>11</v>
      </c>
      <c r="G287" s="3">
        <v>7742.1098000000002</v>
      </c>
      <c r="H287" s="3">
        <f t="shared" si="20"/>
        <v>1</v>
      </c>
      <c r="I287" s="3">
        <f t="shared" si="21"/>
        <v>0</v>
      </c>
      <c r="J287" s="3">
        <f t="shared" si="22"/>
        <v>0</v>
      </c>
      <c r="K287" s="3">
        <f t="shared" si="23"/>
        <v>1</v>
      </c>
      <c r="L287" s="3">
        <f t="shared" si="24"/>
        <v>0</v>
      </c>
    </row>
    <row r="288" spans="1:12">
      <c r="A288" s="3">
        <v>46</v>
      </c>
      <c r="B288" s="3" t="s">
        <v>6</v>
      </c>
      <c r="C288" s="3">
        <v>48.07</v>
      </c>
      <c r="D288" s="3">
        <v>2</v>
      </c>
      <c r="E288" s="3" t="s">
        <v>10</v>
      </c>
      <c r="F288" s="3" t="s">
        <v>13</v>
      </c>
      <c r="G288" s="3">
        <v>9432.9253000000008</v>
      </c>
      <c r="H288" s="3">
        <f t="shared" si="20"/>
        <v>0</v>
      </c>
      <c r="I288" s="3">
        <f t="shared" si="21"/>
        <v>0</v>
      </c>
      <c r="J288" s="3">
        <f t="shared" si="22"/>
        <v>0</v>
      </c>
      <c r="K288" s="3">
        <f t="shared" si="23"/>
        <v>0</v>
      </c>
      <c r="L288" s="3">
        <f t="shared" si="24"/>
        <v>0</v>
      </c>
    </row>
    <row r="289" spans="1:12">
      <c r="A289" s="3">
        <v>63</v>
      </c>
      <c r="B289" s="3" t="s">
        <v>6</v>
      </c>
      <c r="C289" s="3">
        <v>26.22</v>
      </c>
      <c r="D289" s="3">
        <v>0</v>
      </c>
      <c r="E289" s="3" t="s">
        <v>10</v>
      </c>
      <c r="F289" s="3" t="s">
        <v>12</v>
      </c>
      <c r="G289" s="3">
        <v>14256.192800000001</v>
      </c>
      <c r="H289" s="3">
        <f t="shared" si="20"/>
        <v>0</v>
      </c>
      <c r="I289" s="3">
        <f t="shared" si="21"/>
        <v>0</v>
      </c>
      <c r="J289" s="3">
        <f t="shared" si="22"/>
        <v>1</v>
      </c>
      <c r="K289" s="3">
        <f t="shared" si="23"/>
        <v>0</v>
      </c>
      <c r="L289" s="3">
        <f t="shared" si="24"/>
        <v>0</v>
      </c>
    </row>
    <row r="290" spans="1:12">
      <c r="A290" s="3">
        <v>59</v>
      </c>
      <c r="B290" s="3" t="s">
        <v>6</v>
      </c>
      <c r="C290" s="3">
        <v>36.765000000000001</v>
      </c>
      <c r="D290" s="3">
        <v>1</v>
      </c>
      <c r="E290" s="3" t="s">
        <v>7</v>
      </c>
      <c r="F290" s="3" t="s">
        <v>13</v>
      </c>
      <c r="G290" s="3">
        <v>47896.79135</v>
      </c>
      <c r="H290" s="3">
        <f t="shared" si="20"/>
        <v>0</v>
      </c>
      <c r="I290" s="3">
        <f t="shared" si="21"/>
        <v>1</v>
      </c>
      <c r="J290" s="3">
        <f t="shared" si="22"/>
        <v>0</v>
      </c>
      <c r="K290" s="3">
        <f t="shared" si="23"/>
        <v>0</v>
      </c>
      <c r="L290" s="3">
        <f t="shared" si="24"/>
        <v>0</v>
      </c>
    </row>
    <row r="291" spans="1:12">
      <c r="A291" s="3">
        <v>52</v>
      </c>
      <c r="B291" s="3" t="s">
        <v>9</v>
      </c>
      <c r="C291" s="3">
        <v>26.4</v>
      </c>
      <c r="D291" s="3">
        <v>3</v>
      </c>
      <c r="E291" s="3" t="s">
        <v>10</v>
      </c>
      <c r="F291" s="3" t="s">
        <v>11</v>
      </c>
      <c r="G291" s="3">
        <v>25992.821039999999</v>
      </c>
      <c r="H291" s="3">
        <f t="shared" si="20"/>
        <v>1</v>
      </c>
      <c r="I291" s="3">
        <f t="shared" si="21"/>
        <v>0</v>
      </c>
      <c r="J291" s="3">
        <f t="shared" si="22"/>
        <v>0</v>
      </c>
      <c r="K291" s="3">
        <f t="shared" si="23"/>
        <v>1</v>
      </c>
      <c r="L291" s="3">
        <f t="shared" si="24"/>
        <v>0</v>
      </c>
    </row>
    <row r="292" spans="1:12">
      <c r="A292" s="3">
        <v>28</v>
      </c>
      <c r="B292" s="3" t="s">
        <v>6</v>
      </c>
      <c r="C292" s="3">
        <v>33.4</v>
      </c>
      <c r="D292" s="3">
        <v>0</v>
      </c>
      <c r="E292" s="3" t="s">
        <v>10</v>
      </c>
      <c r="F292" s="3" t="s">
        <v>8</v>
      </c>
      <c r="G292" s="3">
        <v>3172.018</v>
      </c>
      <c r="H292" s="3">
        <f t="shared" si="20"/>
        <v>0</v>
      </c>
      <c r="I292" s="3">
        <f t="shared" si="21"/>
        <v>0</v>
      </c>
      <c r="J292" s="3">
        <f t="shared" si="22"/>
        <v>0</v>
      </c>
      <c r="K292" s="3">
        <f t="shared" si="23"/>
        <v>0</v>
      </c>
      <c r="L292" s="3">
        <f t="shared" si="24"/>
        <v>1</v>
      </c>
    </row>
    <row r="293" spans="1:12">
      <c r="A293" s="3">
        <v>29</v>
      </c>
      <c r="B293" s="3" t="s">
        <v>9</v>
      </c>
      <c r="C293" s="3">
        <v>29.64</v>
      </c>
      <c r="D293" s="3">
        <v>1</v>
      </c>
      <c r="E293" s="3" t="s">
        <v>10</v>
      </c>
      <c r="F293" s="3" t="s">
        <v>13</v>
      </c>
      <c r="G293" s="3">
        <v>20277.807509999999</v>
      </c>
      <c r="H293" s="3">
        <f t="shared" si="20"/>
        <v>1</v>
      </c>
      <c r="I293" s="3">
        <f t="shared" si="21"/>
        <v>0</v>
      </c>
      <c r="J293" s="3">
        <f t="shared" si="22"/>
        <v>0</v>
      </c>
      <c r="K293" s="3">
        <f t="shared" si="23"/>
        <v>0</v>
      </c>
      <c r="L293" s="3">
        <f t="shared" si="24"/>
        <v>0</v>
      </c>
    </row>
    <row r="294" spans="1:12">
      <c r="A294" s="3">
        <v>25</v>
      </c>
      <c r="B294" s="3" t="s">
        <v>9</v>
      </c>
      <c r="C294" s="3">
        <v>45.54</v>
      </c>
      <c r="D294" s="3">
        <v>2</v>
      </c>
      <c r="E294" s="3" t="s">
        <v>7</v>
      </c>
      <c r="F294" s="3" t="s">
        <v>11</v>
      </c>
      <c r="G294" s="3">
        <v>42112.2356</v>
      </c>
      <c r="H294" s="3">
        <f t="shared" si="20"/>
        <v>1</v>
      </c>
      <c r="I294" s="3">
        <f t="shared" si="21"/>
        <v>1</v>
      </c>
      <c r="J294" s="3">
        <f t="shared" si="22"/>
        <v>0</v>
      </c>
      <c r="K294" s="3">
        <f t="shared" si="23"/>
        <v>1</v>
      </c>
      <c r="L294" s="3">
        <f t="shared" si="24"/>
        <v>0</v>
      </c>
    </row>
    <row r="295" spans="1:12">
      <c r="A295" s="3">
        <v>22</v>
      </c>
      <c r="B295" s="3" t="s">
        <v>6</v>
      </c>
      <c r="C295" s="3">
        <v>28.82</v>
      </c>
      <c r="D295" s="3">
        <v>0</v>
      </c>
      <c r="E295" s="3" t="s">
        <v>10</v>
      </c>
      <c r="F295" s="3" t="s">
        <v>11</v>
      </c>
      <c r="G295" s="3">
        <v>2156.7518</v>
      </c>
      <c r="H295" s="3">
        <f t="shared" si="20"/>
        <v>0</v>
      </c>
      <c r="I295" s="3">
        <f t="shared" si="21"/>
        <v>0</v>
      </c>
      <c r="J295" s="3">
        <f t="shared" si="22"/>
        <v>0</v>
      </c>
      <c r="K295" s="3">
        <f t="shared" si="23"/>
        <v>1</v>
      </c>
      <c r="L295" s="3">
        <f t="shared" si="24"/>
        <v>0</v>
      </c>
    </row>
    <row r="296" spans="1:12">
      <c r="A296" s="3">
        <v>25</v>
      </c>
      <c r="B296" s="3" t="s">
        <v>9</v>
      </c>
      <c r="C296" s="3">
        <v>26.8</v>
      </c>
      <c r="D296" s="3">
        <v>3</v>
      </c>
      <c r="E296" s="3" t="s">
        <v>10</v>
      </c>
      <c r="F296" s="3" t="s">
        <v>8</v>
      </c>
      <c r="G296" s="3">
        <v>3906.127</v>
      </c>
      <c r="H296" s="3">
        <f t="shared" si="20"/>
        <v>1</v>
      </c>
      <c r="I296" s="3">
        <f t="shared" si="21"/>
        <v>0</v>
      </c>
      <c r="J296" s="3">
        <f t="shared" si="22"/>
        <v>0</v>
      </c>
      <c r="K296" s="3">
        <f t="shared" si="23"/>
        <v>0</v>
      </c>
      <c r="L296" s="3">
        <f t="shared" si="24"/>
        <v>1</v>
      </c>
    </row>
    <row r="297" spans="1:12">
      <c r="A297" s="3">
        <v>18</v>
      </c>
      <c r="B297" s="3" t="s">
        <v>9</v>
      </c>
      <c r="C297" s="3">
        <v>22.99</v>
      </c>
      <c r="D297" s="3">
        <v>0</v>
      </c>
      <c r="E297" s="3" t="s">
        <v>10</v>
      </c>
      <c r="F297" s="3" t="s">
        <v>13</v>
      </c>
      <c r="G297" s="3">
        <v>1704.5681</v>
      </c>
      <c r="H297" s="3">
        <f t="shared" si="20"/>
        <v>1</v>
      </c>
      <c r="I297" s="3">
        <f t="shared" si="21"/>
        <v>0</v>
      </c>
      <c r="J297" s="3">
        <f t="shared" si="22"/>
        <v>0</v>
      </c>
      <c r="K297" s="3">
        <f t="shared" si="23"/>
        <v>0</v>
      </c>
      <c r="L297" s="3">
        <f t="shared" si="24"/>
        <v>0</v>
      </c>
    </row>
    <row r="298" spans="1:12">
      <c r="A298" s="3">
        <v>19</v>
      </c>
      <c r="B298" s="3" t="s">
        <v>9</v>
      </c>
      <c r="C298" s="3">
        <v>27.7</v>
      </c>
      <c r="D298" s="3">
        <v>0</v>
      </c>
      <c r="E298" s="3" t="s">
        <v>7</v>
      </c>
      <c r="F298" s="3" t="s">
        <v>8</v>
      </c>
      <c r="G298" s="3">
        <v>16297.846</v>
      </c>
      <c r="H298" s="3">
        <f t="shared" si="20"/>
        <v>1</v>
      </c>
      <c r="I298" s="3">
        <f t="shared" si="21"/>
        <v>1</v>
      </c>
      <c r="J298" s="3">
        <f t="shared" si="22"/>
        <v>0</v>
      </c>
      <c r="K298" s="3">
        <f t="shared" si="23"/>
        <v>0</v>
      </c>
      <c r="L298" s="3">
        <f t="shared" si="24"/>
        <v>1</v>
      </c>
    </row>
    <row r="299" spans="1:12">
      <c r="A299" s="3">
        <v>47</v>
      </c>
      <c r="B299" s="3" t="s">
        <v>9</v>
      </c>
      <c r="C299" s="3">
        <v>25.41</v>
      </c>
      <c r="D299" s="3">
        <v>1</v>
      </c>
      <c r="E299" s="3" t="s">
        <v>7</v>
      </c>
      <c r="F299" s="3" t="s">
        <v>11</v>
      </c>
      <c r="G299" s="3">
        <v>21978.676899999999</v>
      </c>
      <c r="H299" s="3">
        <f t="shared" si="20"/>
        <v>1</v>
      </c>
      <c r="I299" s="3">
        <f t="shared" si="21"/>
        <v>1</v>
      </c>
      <c r="J299" s="3">
        <f t="shared" si="22"/>
        <v>0</v>
      </c>
      <c r="K299" s="3">
        <f t="shared" si="23"/>
        <v>1</v>
      </c>
      <c r="L299" s="3">
        <f t="shared" si="24"/>
        <v>0</v>
      </c>
    </row>
    <row r="300" spans="1:12">
      <c r="A300" s="3">
        <v>31</v>
      </c>
      <c r="B300" s="3" t="s">
        <v>9</v>
      </c>
      <c r="C300" s="3">
        <v>34.39</v>
      </c>
      <c r="D300" s="3">
        <v>3</v>
      </c>
      <c r="E300" s="3" t="s">
        <v>7</v>
      </c>
      <c r="F300" s="3" t="s">
        <v>12</v>
      </c>
      <c r="G300" s="3">
        <v>38746.355100000001</v>
      </c>
      <c r="H300" s="3">
        <f t="shared" si="20"/>
        <v>1</v>
      </c>
      <c r="I300" s="3">
        <f t="shared" si="21"/>
        <v>1</v>
      </c>
      <c r="J300" s="3">
        <f t="shared" si="22"/>
        <v>1</v>
      </c>
      <c r="K300" s="3">
        <f t="shared" si="23"/>
        <v>0</v>
      </c>
      <c r="L300" s="3">
        <f t="shared" si="24"/>
        <v>0</v>
      </c>
    </row>
    <row r="301" spans="1:12">
      <c r="A301" s="3">
        <v>48</v>
      </c>
      <c r="B301" s="3" t="s">
        <v>6</v>
      </c>
      <c r="C301" s="3">
        <v>28.88</v>
      </c>
      <c r="D301" s="3">
        <v>1</v>
      </c>
      <c r="E301" s="3" t="s">
        <v>10</v>
      </c>
      <c r="F301" s="3" t="s">
        <v>12</v>
      </c>
      <c r="G301" s="3">
        <v>9249.4951999999994</v>
      </c>
      <c r="H301" s="3">
        <f t="shared" si="20"/>
        <v>0</v>
      </c>
      <c r="I301" s="3">
        <f t="shared" si="21"/>
        <v>0</v>
      </c>
      <c r="J301" s="3">
        <f t="shared" si="22"/>
        <v>1</v>
      </c>
      <c r="K301" s="3">
        <f t="shared" si="23"/>
        <v>0</v>
      </c>
      <c r="L301" s="3">
        <f t="shared" si="24"/>
        <v>0</v>
      </c>
    </row>
    <row r="302" spans="1:12">
      <c r="A302" s="3">
        <v>36</v>
      </c>
      <c r="B302" s="3" t="s">
        <v>9</v>
      </c>
      <c r="C302" s="3">
        <v>27.55</v>
      </c>
      <c r="D302" s="3">
        <v>3</v>
      </c>
      <c r="E302" s="3" t="s">
        <v>10</v>
      </c>
      <c r="F302" s="3" t="s">
        <v>13</v>
      </c>
      <c r="G302" s="3">
        <v>6746.7425000000003</v>
      </c>
      <c r="H302" s="3">
        <f t="shared" si="20"/>
        <v>1</v>
      </c>
      <c r="I302" s="3">
        <f t="shared" si="21"/>
        <v>0</v>
      </c>
      <c r="J302" s="3">
        <f t="shared" si="22"/>
        <v>0</v>
      </c>
      <c r="K302" s="3">
        <f t="shared" si="23"/>
        <v>0</v>
      </c>
      <c r="L302" s="3">
        <f t="shared" si="24"/>
        <v>0</v>
      </c>
    </row>
    <row r="303" spans="1:12">
      <c r="A303" s="3">
        <v>53</v>
      </c>
      <c r="B303" s="3" t="s">
        <v>6</v>
      </c>
      <c r="C303" s="3">
        <v>22.61</v>
      </c>
      <c r="D303" s="3">
        <v>3</v>
      </c>
      <c r="E303" s="3" t="s">
        <v>7</v>
      </c>
      <c r="F303" s="3" t="s">
        <v>13</v>
      </c>
      <c r="G303" s="3">
        <v>24873.384900000001</v>
      </c>
      <c r="H303" s="3">
        <f t="shared" si="20"/>
        <v>0</v>
      </c>
      <c r="I303" s="3">
        <f t="shared" si="21"/>
        <v>1</v>
      </c>
      <c r="J303" s="3">
        <f t="shared" si="22"/>
        <v>0</v>
      </c>
      <c r="K303" s="3">
        <f t="shared" si="23"/>
        <v>0</v>
      </c>
      <c r="L303" s="3">
        <f t="shared" si="24"/>
        <v>0</v>
      </c>
    </row>
    <row r="304" spans="1:12">
      <c r="A304" s="3">
        <v>56</v>
      </c>
      <c r="B304" s="3" t="s">
        <v>6</v>
      </c>
      <c r="C304" s="3">
        <v>37.51</v>
      </c>
      <c r="D304" s="3">
        <v>2</v>
      </c>
      <c r="E304" s="3" t="s">
        <v>10</v>
      </c>
      <c r="F304" s="3" t="s">
        <v>11</v>
      </c>
      <c r="G304" s="3">
        <v>12265.5069</v>
      </c>
      <c r="H304" s="3">
        <f t="shared" si="20"/>
        <v>0</v>
      </c>
      <c r="I304" s="3">
        <f t="shared" si="21"/>
        <v>0</v>
      </c>
      <c r="J304" s="3">
        <f t="shared" si="22"/>
        <v>0</v>
      </c>
      <c r="K304" s="3">
        <f t="shared" si="23"/>
        <v>1</v>
      </c>
      <c r="L304" s="3">
        <f t="shared" si="24"/>
        <v>0</v>
      </c>
    </row>
    <row r="305" spans="1:12">
      <c r="A305" s="3">
        <v>28</v>
      </c>
      <c r="B305" s="3" t="s">
        <v>6</v>
      </c>
      <c r="C305" s="3">
        <v>33</v>
      </c>
      <c r="D305" s="3">
        <v>2</v>
      </c>
      <c r="E305" s="3" t="s">
        <v>10</v>
      </c>
      <c r="F305" s="3" t="s">
        <v>11</v>
      </c>
      <c r="G305" s="3">
        <v>4349.4620000000004</v>
      </c>
      <c r="H305" s="3">
        <f t="shared" si="20"/>
        <v>0</v>
      </c>
      <c r="I305" s="3">
        <f t="shared" si="21"/>
        <v>0</v>
      </c>
      <c r="J305" s="3">
        <f t="shared" si="22"/>
        <v>0</v>
      </c>
      <c r="K305" s="3">
        <f t="shared" si="23"/>
        <v>1</v>
      </c>
      <c r="L305" s="3">
        <f t="shared" si="24"/>
        <v>0</v>
      </c>
    </row>
    <row r="306" spans="1:12">
      <c r="A306" s="3">
        <v>57</v>
      </c>
      <c r="B306" s="3" t="s">
        <v>6</v>
      </c>
      <c r="C306" s="3">
        <v>38</v>
      </c>
      <c r="D306" s="3">
        <v>2</v>
      </c>
      <c r="E306" s="3" t="s">
        <v>10</v>
      </c>
      <c r="F306" s="3" t="s">
        <v>8</v>
      </c>
      <c r="G306" s="3">
        <v>12646.207</v>
      </c>
      <c r="H306" s="3">
        <f t="shared" si="20"/>
        <v>0</v>
      </c>
      <c r="I306" s="3">
        <f t="shared" si="21"/>
        <v>0</v>
      </c>
      <c r="J306" s="3">
        <f t="shared" si="22"/>
        <v>0</v>
      </c>
      <c r="K306" s="3">
        <f t="shared" si="23"/>
        <v>0</v>
      </c>
      <c r="L306" s="3">
        <f t="shared" si="24"/>
        <v>1</v>
      </c>
    </row>
    <row r="307" spans="1:12">
      <c r="A307" s="3">
        <v>29</v>
      </c>
      <c r="B307" s="3" t="s">
        <v>9</v>
      </c>
      <c r="C307" s="3">
        <v>33.344999999999999</v>
      </c>
      <c r="D307" s="3">
        <v>2</v>
      </c>
      <c r="E307" s="3" t="s">
        <v>10</v>
      </c>
      <c r="F307" s="3" t="s">
        <v>12</v>
      </c>
      <c r="G307" s="3">
        <v>19442.353500000001</v>
      </c>
      <c r="H307" s="3">
        <f t="shared" si="20"/>
        <v>1</v>
      </c>
      <c r="I307" s="3">
        <f t="shared" si="21"/>
        <v>0</v>
      </c>
      <c r="J307" s="3">
        <f t="shared" si="22"/>
        <v>1</v>
      </c>
      <c r="K307" s="3">
        <f t="shared" si="23"/>
        <v>0</v>
      </c>
      <c r="L307" s="3">
        <f t="shared" si="24"/>
        <v>0</v>
      </c>
    </row>
    <row r="308" spans="1:12">
      <c r="A308" s="3">
        <v>28</v>
      </c>
      <c r="B308" s="3" t="s">
        <v>6</v>
      </c>
      <c r="C308" s="3">
        <v>27.5</v>
      </c>
      <c r="D308" s="3">
        <v>2</v>
      </c>
      <c r="E308" s="3" t="s">
        <v>10</v>
      </c>
      <c r="F308" s="3" t="s">
        <v>8</v>
      </c>
      <c r="G308" s="3">
        <v>20177.671129999999</v>
      </c>
      <c r="H308" s="3">
        <f t="shared" si="20"/>
        <v>0</v>
      </c>
      <c r="I308" s="3">
        <f t="shared" si="21"/>
        <v>0</v>
      </c>
      <c r="J308" s="3">
        <f t="shared" si="22"/>
        <v>0</v>
      </c>
      <c r="K308" s="3">
        <f t="shared" si="23"/>
        <v>0</v>
      </c>
      <c r="L308" s="3">
        <f t="shared" si="24"/>
        <v>1</v>
      </c>
    </row>
    <row r="309" spans="1:12">
      <c r="A309" s="3">
        <v>30</v>
      </c>
      <c r="B309" s="3" t="s">
        <v>6</v>
      </c>
      <c r="C309" s="3">
        <v>33.33</v>
      </c>
      <c r="D309" s="3">
        <v>1</v>
      </c>
      <c r="E309" s="3" t="s">
        <v>10</v>
      </c>
      <c r="F309" s="3" t="s">
        <v>11</v>
      </c>
      <c r="G309" s="3">
        <v>4151.0286999999998</v>
      </c>
      <c r="H309" s="3">
        <f t="shared" si="20"/>
        <v>0</v>
      </c>
      <c r="I309" s="3">
        <f t="shared" si="21"/>
        <v>0</v>
      </c>
      <c r="J309" s="3">
        <f t="shared" si="22"/>
        <v>0</v>
      </c>
      <c r="K309" s="3">
        <f t="shared" si="23"/>
        <v>1</v>
      </c>
      <c r="L309" s="3">
        <f t="shared" si="24"/>
        <v>0</v>
      </c>
    </row>
    <row r="310" spans="1:12">
      <c r="A310" s="3">
        <v>58</v>
      </c>
      <c r="B310" s="3" t="s">
        <v>9</v>
      </c>
      <c r="C310" s="3">
        <v>34.865000000000002</v>
      </c>
      <c r="D310" s="3">
        <v>0</v>
      </c>
      <c r="E310" s="3" t="s">
        <v>10</v>
      </c>
      <c r="F310" s="3" t="s">
        <v>13</v>
      </c>
      <c r="G310" s="3">
        <v>11944.594349999999</v>
      </c>
      <c r="H310" s="3">
        <f t="shared" si="20"/>
        <v>1</v>
      </c>
      <c r="I310" s="3">
        <f t="shared" si="21"/>
        <v>0</v>
      </c>
      <c r="J310" s="3">
        <f t="shared" si="22"/>
        <v>0</v>
      </c>
      <c r="K310" s="3">
        <f t="shared" si="23"/>
        <v>0</v>
      </c>
      <c r="L310" s="3">
        <f t="shared" si="24"/>
        <v>0</v>
      </c>
    </row>
    <row r="311" spans="1:12">
      <c r="A311" s="3">
        <v>41</v>
      </c>
      <c r="B311" s="3" t="s">
        <v>6</v>
      </c>
      <c r="C311" s="3">
        <v>33.06</v>
      </c>
      <c r="D311" s="3">
        <v>2</v>
      </c>
      <c r="E311" s="3" t="s">
        <v>10</v>
      </c>
      <c r="F311" s="3" t="s">
        <v>12</v>
      </c>
      <c r="G311" s="3">
        <v>7749.1563999999998</v>
      </c>
      <c r="H311" s="3">
        <f t="shared" si="20"/>
        <v>0</v>
      </c>
      <c r="I311" s="3">
        <f t="shared" si="21"/>
        <v>0</v>
      </c>
      <c r="J311" s="3">
        <f t="shared" si="22"/>
        <v>1</v>
      </c>
      <c r="K311" s="3">
        <f t="shared" si="23"/>
        <v>0</v>
      </c>
      <c r="L311" s="3">
        <f t="shared" si="24"/>
        <v>0</v>
      </c>
    </row>
    <row r="312" spans="1:12">
      <c r="A312" s="3">
        <v>50</v>
      </c>
      <c r="B312" s="3" t="s">
        <v>9</v>
      </c>
      <c r="C312" s="3">
        <v>26.6</v>
      </c>
      <c r="D312" s="3">
        <v>0</v>
      </c>
      <c r="E312" s="3" t="s">
        <v>10</v>
      </c>
      <c r="F312" s="3" t="s">
        <v>8</v>
      </c>
      <c r="G312" s="3">
        <v>8444.4740000000002</v>
      </c>
      <c r="H312" s="3">
        <f t="shared" si="20"/>
        <v>1</v>
      </c>
      <c r="I312" s="3">
        <f t="shared" si="21"/>
        <v>0</v>
      </c>
      <c r="J312" s="3">
        <f t="shared" si="22"/>
        <v>0</v>
      </c>
      <c r="K312" s="3">
        <f t="shared" si="23"/>
        <v>0</v>
      </c>
      <c r="L312" s="3">
        <f t="shared" si="24"/>
        <v>1</v>
      </c>
    </row>
    <row r="313" spans="1:12">
      <c r="A313" s="3">
        <v>19</v>
      </c>
      <c r="B313" s="3" t="s">
        <v>6</v>
      </c>
      <c r="C313" s="3">
        <v>24.7</v>
      </c>
      <c r="D313" s="3">
        <v>0</v>
      </c>
      <c r="E313" s="3" t="s">
        <v>10</v>
      </c>
      <c r="F313" s="3" t="s">
        <v>8</v>
      </c>
      <c r="G313" s="3">
        <v>1737.376</v>
      </c>
      <c r="H313" s="3">
        <f t="shared" si="20"/>
        <v>0</v>
      </c>
      <c r="I313" s="3">
        <f t="shared" si="21"/>
        <v>0</v>
      </c>
      <c r="J313" s="3">
        <f t="shared" si="22"/>
        <v>0</v>
      </c>
      <c r="K313" s="3">
        <f t="shared" si="23"/>
        <v>0</v>
      </c>
      <c r="L313" s="3">
        <f t="shared" si="24"/>
        <v>1</v>
      </c>
    </row>
    <row r="314" spans="1:12">
      <c r="A314" s="3">
        <v>43</v>
      </c>
      <c r="B314" s="3" t="s">
        <v>9</v>
      </c>
      <c r="C314" s="3">
        <v>35.97</v>
      </c>
      <c r="D314" s="3">
        <v>3</v>
      </c>
      <c r="E314" s="3" t="s">
        <v>7</v>
      </c>
      <c r="F314" s="3" t="s">
        <v>11</v>
      </c>
      <c r="G314" s="3">
        <v>42124.515299999999</v>
      </c>
      <c r="H314" s="3">
        <f t="shared" si="20"/>
        <v>1</v>
      </c>
      <c r="I314" s="3">
        <f t="shared" si="21"/>
        <v>1</v>
      </c>
      <c r="J314" s="3">
        <f t="shared" si="22"/>
        <v>0</v>
      </c>
      <c r="K314" s="3">
        <f t="shared" si="23"/>
        <v>1</v>
      </c>
      <c r="L314" s="3">
        <f t="shared" si="24"/>
        <v>0</v>
      </c>
    </row>
    <row r="315" spans="1:12">
      <c r="A315" s="3">
        <v>49</v>
      </c>
      <c r="B315" s="3" t="s">
        <v>9</v>
      </c>
      <c r="C315" s="3">
        <v>35.86</v>
      </c>
      <c r="D315" s="3">
        <v>0</v>
      </c>
      <c r="E315" s="3" t="s">
        <v>10</v>
      </c>
      <c r="F315" s="3" t="s">
        <v>11</v>
      </c>
      <c r="G315" s="3">
        <v>8124.4084000000003</v>
      </c>
      <c r="H315" s="3">
        <f t="shared" si="20"/>
        <v>1</v>
      </c>
      <c r="I315" s="3">
        <f t="shared" si="21"/>
        <v>0</v>
      </c>
      <c r="J315" s="3">
        <f t="shared" si="22"/>
        <v>0</v>
      </c>
      <c r="K315" s="3">
        <f t="shared" si="23"/>
        <v>1</v>
      </c>
      <c r="L315" s="3">
        <f t="shared" si="24"/>
        <v>0</v>
      </c>
    </row>
    <row r="316" spans="1:12">
      <c r="A316" s="3">
        <v>27</v>
      </c>
      <c r="B316" s="3" t="s">
        <v>6</v>
      </c>
      <c r="C316" s="3">
        <v>31.4</v>
      </c>
      <c r="D316" s="3">
        <v>0</v>
      </c>
      <c r="E316" s="3" t="s">
        <v>7</v>
      </c>
      <c r="F316" s="3" t="s">
        <v>8</v>
      </c>
      <c r="G316" s="3">
        <v>34838.873</v>
      </c>
      <c r="H316" s="3">
        <f t="shared" si="20"/>
        <v>0</v>
      </c>
      <c r="I316" s="3">
        <f t="shared" si="21"/>
        <v>1</v>
      </c>
      <c r="J316" s="3">
        <f t="shared" si="22"/>
        <v>0</v>
      </c>
      <c r="K316" s="3">
        <f t="shared" si="23"/>
        <v>0</v>
      </c>
      <c r="L316" s="3">
        <f t="shared" si="24"/>
        <v>1</v>
      </c>
    </row>
    <row r="317" spans="1:12">
      <c r="A317" s="3">
        <v>52</v>
      </c>
      <c r="B317" s="3" t="s">
        <v>9</v>
      </c>
      <c r="C317" s="3">
        <v>33.25</v>
      </c>
      <c r="D317" s="3">
        <v>0</v>
      </c>
      <c r="E317" s="3" t="s">
        <v>10</v>
      </c>
      <c r="F317" s="3" t="s">
        <v>13</v>
      </c>
      <c r="G317" s="3">
        <v>9722.7695000000003</v>
      </c>
      <c r="H317" s="3">
        <f t="shared" si="20"/>
        <v>1</v>
      </c>
      <c r="I317" s="3">
        <f t="shared" si="21"/>
        <v>0</v>
      </c>
      <c r="J317" s="3">
        <f t="shared" si="22"/>
        <v>0</v>
      </c>
      <c r="K317" s="3">
        <f t="shared" si="23"/>
        <v>0</v>
      </c>
      <c r="L317" s="3">
        <f t="shared" si="24"/>
        <v>0</v>
      </c>
    </row>
    <row r="318" spans="1:12">
      <c r="A318" s="3">
        <v>50</v>
      </c>
      <c r="B318" s="3" t="s">
        <v>9</v>
      </c>
      <c r="C318" s="3">
        <v>32.204999999999998</v>
      </c>
      <c r="D318" s="3">
        <v>0</v>
      </c>
      <c r="E318" s="3" t="s">
        <v>10</v>
      </c>
      <c r="F318" s="3" t="s">
        <v>12</v>
      </c>
      <c r="G318" s="3">
        <v>8835.2649500000007</v>
      </c>
      <c r="H318" s="3">
        <f t="shared" si="20"/>
        <v>1</v>
      </c>
      <c r="I318" s="3">
        <f t="shared" si="21"/>
        <v>0</v>
      </c>
      <c r="J318" s="3">
        <f t="shared" si="22"/>
        <v>1</v>
      </c>
      <c r="K318" s="3">
        <f t="shared" si="23"/>
        <v>0</v>
      </c>
      <c r="L318" s="3">
        <f t="shared" si="24"/>
        <v>0</v>
      </c>
    </row>
    <row r="319" spans="1:12">
      <c r="A319" s="3">
        <v>54</v>
      </c>
      <c r="B319" s="3" t="s">
        <v>9</v>
      </c>
      <c r="C319" s="3">
        <v>32.774999999999999</v>
      </c>
      <c r="D319" s="3">
        <v>0</v>
      </c>
      <c r="E319" s="3" t="s">
        <v>10</v>
      </c>
      <c r="F319" s="3" t="s">
        <v>13</v>
      </c>
      <c r="G319" s="3">
        <v>10435.06525</v>
      </c>
      <c r="H319" s="3">
        <f t="shared" si="20"/>
        <v>1</v>
      </c>
      <c r="I319" s="3">
        <f t="shared" si="21"/>
        <v>0</v>
      </c>
      <c r="J319" s="3">
        <f t="shared" si="22"/>
        <v>0</v>
      </c>
      <c r="K319" s="3">
        <f t="shared" si="23"/>
        <v>0</v>
      </c>
      <c r="L319" s="3">
        <f t="shared" si="24"/>
        <v>0</v>
      </c>
    </row>
    <row r="320" spans="1:12">
      <c r="A320" s="3">
        <v>44</v>
      </c>
      <c r="B320" s="3" t="s">
        <v>6</v>
      </c>
      <c r="C320" s="3">
        <v>27.645</v>
      </c>
      <c r="D320" s="3">
        <v>0</v>
      </c>
      <c r="E320" s="3" t="s">
        <v>10</v>
      </c>
      <c r="F320" s="3" t="s">
        <v>12</v>
      </c>
      <c r="G320" s="3">
        <v>7421.1945500000002</v>
      </c>
      <c r="H320" s="3">
        <f t="shared" si="20"/>
        <v>0</v>
      </c>
      <c r="I320" s="3">
        <f t="shared" si="21"/>
        <v>0</v>
      </c>
      <c r="J320" s="3">
        <f t="shared" si="22"/>
        <v>1</v>
      </c>
      <c r="K320" s="3">
        <f t="shared" si="23"/>
        <v>0</v>
      </c>
      <c r="L320" s="3">
        <f t="shared" si="24"/>
        <v>0</v>
      </c>
    </row>
    <row r="321" spans="1:12">
      <c r="A321" s="3">
        <v>32</v>
      </c>
      <c r="B321" s="3" t="s">
        <v>9</v>
      </c>
      <c r="C321" s="3">
        <v>37.335000000000001</v>
      </c>
      <c r="D321" s="3">
        <v>1</v>
      </c>
      <c r="E321" s="3" t="s">
        <v>10</v>
      </c>
      <c r="F321" s="3" t="s">
        <v>13</v>
      </c>
      <c r="G321" s="3">
        <v>4667.6076499999999</v>
      </c>
      <c r="H321" s="3">
        <f t="shared" si="20"/>
        <v>1</v>
      </c>
      <c r="I321" s="3">
        <f t="shared" si="21"/>
        <v>0</v>
      </c>
      <c r="J321" s="3">
        <f t="shared" si="22"/>
        <v>0</v>
      </c>
      <c r="K321" s="3">
        <f t="shared" si="23"/>
        <v>0</v>
      </c>
      <c r="L321" s="3">
        <f t="shared" si="24"/>
        <v>0</v>
      </c>
    </row>
    <row r="322" spans="1:12">
      <c r="A322" s="3">
        <v>34</v>
      </c>
      <c r="B322" s="3" t="s">
        <v>9</v>
      </c>
      <c r="C322" s="3">
        <v>25.27</v>
      </c>
      <c r="D322" s="3">
        <v>1</v>
      </c>
      <c r="E322" s="3" t="s">
        <v>10</v>
      </c>
      <c r="F322" s="3" t="s">
        <v>12</v>
      </c>
      <c r="G322" s="3">
        <v>4894.7533000000003</v>
      </c>
      <c r="H322" s="3">
        <f t="shared" si="20"/>
        <v>1</v>
      </c>
      <c r="I322" s="3">
        <f t="shared" si="21"/>
        <v>0</v>
      </c>
      <c r="J322" s="3">
        <f t="shared" si="22"/>
        <v>1</v>
      </c>
      <c r="K322" s="3">
        <f t="shared" si="23"/>
        <v>0</v>
      </c>
      <c r="L322" s="3">
        <f t="shared" si="24"/>
        <v>0</v>
      </c>
    </row>
    <row r="323" spans="1:12">
      <c r="A323" s="3">
        <v>26</v>
      </c>
      <c r="B323" s="3" t="s">
        <v>6</v>
      </c>
      <c r="C323" s="3">
        <v>29.64</v>
      </c>
      <c r="D323" s="3">
        <v>4</v>
      </c>
      <c r="E323" s="3" t="s">
        <v>10</v>
      </c>
      <c r="F323" s="3" t="s">
        <v>13</v>
      </c>
      <c r="G323" s="3">
        <v>24671.663339999999</v>
      </c>
      <c r="H323" s="3">
        <f t="shared" ref="H323:H386" si="25">IF(B323="male",1,0)</f>
        <v>0</v>
      </c>
      <c r="I323" s="3">
        <f t="shared" ref="I323:I386" si="26">IF(E323="yes",1,0)</f>
        <v>0</v>
      </c>
      <c r="J323" s="3">
        <f t="shared" ref="J323:J386" si="27">IF(F323="northwest",1,0)</f>
        <v>0</v>
      </c>
      <c r="K323" s="3">
        <f t="shared" ref="K323:K386" si="28">IF(F323="southeast",1,0)</f>
        <v>0</v>
      </c>
      <c r="L323" s="3">
        <f t="shared" ref="L323:L386" si="29">IF(F323="southwest",1,0)</f>
        <v>0</v>
      </c>
    </row>
    <row r="324" spans="1:12">
      <c r="A324" s="3">
        <v>34</v>
      </c>
      <c r="B324" s="3" t="s">
        <v>9</v>
      </c>
      <c r="C324" s="3">
        <v>30.8</v>
      </c>
      <c r="D324" s="3">
        <v>0</v>
      </c>
      <c r="E324" s="3" t="s">
        <v>7</v>
      </c>
      <c r="F324" s="3" t="s">
        <v>8</v>
      </c>
      <c r="G324" s="3">
        <v>35491.64</v>
      </c>
      <c r="H324" s="3">
        <f t="shared" si="25"/>
        <v>1</v>
      </c>
      <c r="I324" s="3">
        <f t="shared" si="26"/>
        <v>1</v>
      </c>
      <c r="J324" s="3">
        <f t="shared" si="27"/>
        <v>0</v>
      </c>
      <c r="K324" s="3">
        <f t="shared" si="28"/>
        <v>0</v>
      </c>
      <c r="L324" s="3">
        <f t="shared" si="29"/>
        <v>1</v>
      </c>
    </row>
    <row r="325" spans="1:12">
      <c r="A325" s="3">
        <v>57</v>
      </c>
      <c r="B325" s="3" t="s">
        <v>9</v>
      </c>
      <c r="C325" s="3">
        <v>40.945</v>
      </c>
      <c r="D325" s="3">
        <v>0</v>
      </c>
      <c r="E325" s="3" t="s">
        <v>10</v>
      </c>
      <c r="F325" s="3" t="s">
        <v>13</v>
      </c>
      <c r="G325" s="3">
        <v>11566.30055</v>
      </c>
      <c r="H325" s="3">
        <f t="shared" si="25"/>
        <v>1</v>
      </c>
      <c r="I325" s="3">
        <f t="shared" si="26"/>
        <v>0</v>
      </c>
      <c r="J325" s="3">
        <f t="shared" si="27"/>
        <v>0</v>
      </c>
      <c r="K325" s="3">
        <f t="shared" si="28"/>
        <v>0</v>
      </c>
      <c r="L325" s="3">
        <f t="shared" si="29"/>
        <v>0</v>
      </c>
    </row>
    <row r="326" spans="1:12">
      <c r="A326" s="3">
        <v>29</v>
      </c>
      <c r="B326" s="3" t="s">
        <v>9</v>
      </c>
      <c r="C326" s="3">
        <v>27.2</v>
      </c>
      <c r="D326" s="3">
        <v>0</v>
      </c>
      <c r="E326" s="3" t="s">
        <v>10</v>
      </c>
      <c r="F326" s="3" t="s">
        <v>8</v>
      </c>
      <c r="G326" s="3">
        <v>2866.0909999999999</v>
      </c>
      <c r="H326" s="3">
        <f t="shared" si="25"/>
        <v>1</v>
      </c>
      <c r="I326" s="3">
        <f t="shared" si="26"/>
        <v>0</v>
      </c>
      <c r="J326" s="3">
        <f t="shared" si="27"/>
        <v>0</v>
      </c>
      <c r="K326" s="3">
        <f t="shared" si="28"/>
        <v>0</v>
      </c>
      <c r="L326" s="3">
        <f t="shared" si="29"/>
        <v>1</v>
      </c>
    </row>
    <row r="327" spans="1:12">
      <c r="A327" s="3">
        <v>40</v>
      </c>
      <c r="B327" s="3" t="s">
        <v>9</v>
      </c>
      <c r="C327" s="3">
        <v>34.104999999999997</v>
      </c>
      <c r="D327" s="3">
        <v>1</v>
      </c>
      <c r="E327" s="3" t="s">
        <v>10</v>
      </c>
      <c r="F327" s="3" t="s">
        <v>13</v>
      </c>
      <c r="G327" s="3">
        <v>6600.2059499999996</v>
      </c>
      <c r="H327" s="3">
        <f t="shared" si="25"/>
        <v>1</v>
      </c>
      <c r="I327" s="3">
        <f t="shared" si="26"/>
        <v>0</v>
      </c>
      <c r="J327" s="3">
        <f t="shared" si="27"/>
        <v>0</v>
      </c>
      <c r="K327" s="3">
        <f t="shared" si="28"/>
        <v>0</v>
      </c>
      <c r="L327" s="3">
        <f t="shared" si="29"/>
        <v>0</v>
      </c>
    </row>
    <row r="328" spans="1:12">
      <c r="A328" s="3">
        <v>27</v>
      </c>
      <c r="B328" s="3" t="s">
        <v>6</v>
      </c>
      <c r="C328" s="3">
        <v>23.21</v>
      </c>
      <c r="D328" s="3">
        <v>1</v>
      </c>
      <c r="E328" s="3" t="s">
        <v>10</v>
      </c>
      <c r="F328" s="3" t="s">
        <v>11</v>
      </c>
      <c r="G328" s="3">
        <v>3561.8888999999999</v>
      </c>
      <c r="H328" s="3">
        <f t="shared" si="25"/>
        <v>0</v>
      </c>
      <c r="I328" s="3">
        <f t="shared" si="26"/>
        <v>0</v>
      </c>
      <c r="J328" s="3">
        <f t="shared" si="27"/>
        <v>0</v>
      </c>
      <c r="K328" s="3">
        <f t="shared" si="28"/>
        <v>1</v>
      </c>
      <c r="L328" s="3">
        <f t="shared" si="29"/>
        <v>0</v>
      </c>
    </row>
    <row r="329" spans="1:12">
      <c r="A329" s="3">
        <v>45</v>
      </c>
      <c r="B329" s="3" t="s">
        <v>9</v>
      </c>
      <c r="C329" s="3">
        <v>36.479999999999997</v>
      </c>
      <c r="D329" s="3">
        <v>2</v>
      </c>
      <c r="E329" s="3" t="s">
        <v>7</v>
      </c>
      <c r="F329" s="3" t="s">
        <v>12</v>
      </c>
      <c r="G329" s="3">
        <v>42760.502200000003</v>
      </c>
      <c r="H329" s="3">
        <f t="shared" si="25"/>
        <v>1</v>
      </c>
      <c r="I329" s="3">
        <f t="shared" si="26"/>
        <v>1</v>
      </c>
      <c r="J329" s="3">
        <f t="shared" si="27"/>
        <v>1</v>
      </c>
      <c r="K329" s="3">
        <f t="shared" si="28"/>
        <v>0</v>
      </c>
      <c r="L329" s="3">
        <f t="shared" si="29"/>
        <v>0</v>
      </c>
    </row>
    <row r="330" spans="1:12">
      <c r="A330" s="3">
        <v>64</v>
      </c>
      <c r="B330" s="3" t="s">
        <v>6</v>
      </c>
      <c r="C330" s="3">
        <v>33.799999999999997</v>
      </c>
      <c r="D330" s="3">
        <v>1</v>
      </c>
      <c r="E330" s="3" t="s">
        <v>7</v>
      </c>
      <c r="F330" s="3" t="s">
        <v>8</v>
      </c>
      <c r="G330" s="3">
        <v>47928.03</v>
      </c>
      <c r="H330" s="3">
        <f t="shared" si="25"/>
        <v>0</v>
      </c>
      <c r="I330" s="3">
        <f t="shared" si="26"/>
        <v>1</v>
      </c>
      <c r="J330" s="3">
        <f t="shared" si="27"/>
        <v>0</v>
      </c>
      <c r="K330" s="3">
        <f t="shared" si="28"/>
        <v>0</v>
      </c>
      <c r="L330" s="3">
        <f t="shared" si="29"/>
        <v>1</v>
      </c>
    </row>
    <row r="331" spans="1:12">
      <c r="A331" s="3">
        <v>52</v>
      </c>
      <c r="B331" s="3" t="s">
        <v>9</v>
      </c>
      <c r="C331" s="3">
        <v>36.700000000000003</v>
      </c>
      <c r="D331" s="3">
        <v>0</v>
      </c>
      <c r="E331" s="3" t="s">
        <v>10</v>
      </c>
      <c r="F331" s="3" t="s">
        <v>8</v>
      </c>
      <c r="G331" s="3">
        <v>9144.5650000000005</v>
      </c>
      <c r="H331" s="3">
        <f t="shared" si="25"/>
        <v>1</v>
      </c>
      <c r="I331" s="3">
        <f t="shared" si="26"/>
        <v>0</v>
      </c>
      <c r="J331" s="3">
        <f t="shared" si="27"/>
        <v>0</v>
      </c>
      <c r="K331" s="3">
        <f t="shared" si="28"/>
        <v>0</v>
      </c>
      <c r="L331" s="3">
        <f t="shared" si="29"/>
        <v>1</v>
      </c>
    </row>
    <row r="332" spans="1:12">
      <c r="A332" s="3">
        <v>61</v>
      </c>
      <c r="B332" s="3" t="s">
        <v>6</v>
      </c>
      <c r="C332" s="3">
        <v>36.384999999999998</v>
      </c>
      <c r="D332" s="3">
        <v>1</v>
      </c>
      <c r="E332" s="3" t="s">
        <v>7</v>
      </c>
      <c r="F332" s="3" t="s">
        <v>13</v>
      </c>
      <c r="G332" s="3">
        <v>48517.563150000002</v>
      </c>
      <c r="H332" s="3">
        <f t="shared" si="25"/>
        <v>0</v>
      </c>
      <c r="I332" s="3">
        <f t="shared" si="26"/>
        <v>1</v>
      </c>
      <c r="J332" s="3">
        <f t="shared" si="27"/>
        <v>0</v>
      </c>
      <c r="K332" s="3">
        <f t="shared" si="28"/>
        <v>0</v>
      </c>
      <c r="L332" s="3">
        <f t="shared" si="29"/>
        <v>0</v>
      </c>
    </row>
    <row r="333" spans="1:12">
      <c r="A333" s="3">
        <v>52</v>
      </c>
      <c r="B333" s="3" t="s">
        <v>9</v>
      </c>
      <c r="C333" s="3">
        <v>27.36</v>
      </c>
      <c r="D333" s="3">
        <v>0</v>
      </c>
      <c r="E333" s="3" t="s">
        <v>7</v>
      </c>
      <c r="F333" s="3" t="s">
        <v>12</v>
      </c>
      <c r="G333" s="3">
        <v>24393.6224</v>
      </c>
      <c r="H333" s="3">
        <f t="shared" si="25"/>
        <v>1</v>
      </c>
      <c r="I333" s="3">
        <f t="shared" si="26"/>
        <v>1</v>
      </c>
      <c r="J333" s="3">
        <f t="shared" si="27"/>
        <v>1</v>
      </c>
      <c r="K333" s="3">
        <f t="shared" si="28"/>
        <v>0</v>
      </c>
      <c r="L333" s="3">
        <f t="shared" si="29"/>
        <v>0</v>
      </c>
    </row>
    <row r="334" spans="1:12">
      <c r="A334" s="3">
        <v>61</v>
      </c>
      <c r="B334" s="3" t="s">
        <v>6</v>
      </c>
      <c r="C334" s="3">
        <v>31.16</v>
      </c>
      <c r="D334" s="3">
        <v>0</v>
      </c>
      <c r="E334" s="3" t="s">
        <v>10</v>
      </c>
      <c r="F334" s="3" t="s">
        <v>12</v>
      </c>
      <c r="G334" s="3">
        <v>13429.035400000001</v>
      </c>
      <c r="H334" s="3">
        <f t="shared" si="25"/>
        <v>0</v>
      </c>
      <c r="I334" s="3">
        <f t="shared" si="26"/>
        <v>0</v>
      </c>
      <c r="J334" s="3">
        <f t="shared" si="27"/>
        <v>1</v>
      </c>
      <c r="K334" s="3">
        <f t="shared" si="28"/>
        <v>0</v>
      </c>
      <c r="L334" s="3">
        <f t="shared" si="29"/>
        <v>0</v>
      </c>
    </row>
    <row r="335" spans="1:12">
      <c r="A335" s="3">
        <v>56</v>
      </c>
      <c r="B335" s="3" t="s">
        <v>6</v>
      </c>
      <c r="C335" s="3">
        <v>28.785</v>
      </c>
      <c r="D335" s="3">
        <v>0</v>
      </c>
      <c r="E335" s="3" t="s">
        <v>10</v>
      </c>
      <c r="F335" s="3" t="s">
        <v>13</v>
      </c>
      <c r="G335" s="3">
        <v>11658.379150000001</v>
      </c>
      <c r="H335" s="3">
        <f t="shared" si="25"/>
        <v>0</v>
      </c>
      <c r="I335" s="3">
        <f t="shared" si="26"/>
        <v>0</v>
      </c>
      <c r="J335" s="3">
        <f t="shared" si="27"/>
        <v>0</v>
      </c>
      <c r="K335" s="3">
        <f t="shared" si="28"/>
        <v>0</v>
      </c>
      <c r="L335" s="3">
        <f t="shared" si="29"/>
        <v>0</v>
      </c>
    </row>
    <row r="336" spans="1:12">
      <c r="A336" s="3">
        <v>43</v>
      </c>
      <c r="B336" s="3" t="s">
        <v>6</v>
      </c>
      <c r="C336" s="3">
        <v>35.72</v>
      </c>
      <c r="D336" s="3">
        <v>2</v>
      </c>
      <c r="E336" s="3" t="s">
        <v>10</v>
      </c>
      <c r="F336" s="3" t="s">
        <v>13</v>
      </c>
      <c r="G336" s="3">
        <v>19144.576519999999</v>
      </c>
      <c r="H336" s="3">
        <f t="shared" si="25"/>
        <v>0</v>
      </c>
      <c r="I336" s="3">
        <f t="shared" si="26"/>
        <v>0</v>
      </c>
      <c r="J336" s="3">
        <f t="shared" si="27"/>
        <v>0</v>
      </c>
      <c r="K336" s="3">
        <f t="shared" si="28"/>
        <v>0</v>
      </c>
      <c r="L336" s="3">
        <f t="shared" si="29"/>
        <v>0</v>
      </c>
    </row>
    <row r="337" spans="1:12">
      <c r="A337" s="3">
        <v>64</v>
      </c>
      <c r="B337" s="3" t="s">
        <v>9</v>
      </c>
      <c r="C337" s="3">
        <v>34.5</v>
      </c>
      <c r="D337" s="3">
        <v>0</v>
      </c>
      <c r="E337" s="3" t="s">
        <v>10</v>
      </c>
      <c r="F337" s="3" t="s">
        <v>8</v>
      </c>
      <c r="G337" s="3">
        <v>13822.803</v>
      </c>
      <c r="H337" s="3">
        <f t="shared" si="25"/>
        <v>1</v>
      </c>
      <c r="I337" s="3">
        <f t="shared" si="26"/>
        <v>0</v>
      </c>
      <c r="J337" s="3">
        <f t="shared" si="27"/>
        <v>0</v>
      </c>
      <c r="K337" s="3">
        <f t="shared" si="28"/>
        <v>0</v>
      </c>
      <c r="L337" s="3">
        <f t="shared" si="29"/>
        <v>1</v>
      </c>
    </row>
    <row r="338" spans="1:12">
      <c r="A338" s="3">
        <v>60</v>
      </c>
      <c r="B338" s="3" t="s">
        <v>9</v>
      </c>
      <c r="C338" s="3">
        <v>25.74</v>
      </c>
      <c r="D338" s="3">
        <v>0</v>
      </c>
      <c r="E338" s="3" t="s">
        <v>10</v>
      </c>
      <c r="F338" s="3" t="s">
        <v>11</v>
      </c>
      <c r="G338" s="3">
        <v>12142.578600000001</v>
      </c>
      <c r="H338" s="3">
        <f t="shared" si="25"/>
        <v>1</v>
      </c>
      <c r="I338" s="3">
        <f t="shared" si="26"/>
        <v>0</v>
      </c>
      <c r="J338" s="3">
        <f t="shared" si="27"/>
        <v>0</v>
      </c>
      <c r="K338" s="3">
        <f t="shared" si="28"/>
        <v>1</v>
      </c>
      <c r="L338" s="3">
        <f t="shared" si="29"/>
        <v>0</v>
      </c>
    </row>
    <row r="339" spans="1:12">
      <c r="A339" s="3">
        <v>62</v>
      </c>
      <c r="B339" s="3" t="s">
        <v>9</v>
      </c>
      <c r="C339" s="3">
        <v>27.55</v>
      </c>
      <c r="D339" s="3">
        <v>1</v>
      </c>
      <c r="E339" s="3" t="s">
        <v>10</v>
      </c>
      <c r="F339" s="3" t="s">
        <v>12</v>
      </c>
      <c r="G339" s="3">
        <v>13937.666499999999</v>
      </c>
      <c r="H339" s="3">
        <f t="shared" si="25"/>
        <v>1</v>
      </c>
      <c r="I339" s="3">
        <f t="shared" si="26"/>
        <v>0</v>
      </c>
      <c r="J339" s="3">
        <f t="shared" si="27"/>
        <v>1</v>
      </c>
      <c r="K339" s="3">
        <f t="shared" si="28"/>
        <v>0</v>
      </c>
      <c r="L339" s="3">
        <f t="shared" si="29"/>
        <v>0</v>
      </c>
    </row>
    <row r="340" spans="1:12">
      <c r="A340" s="3">
        <v>50</v>
      </c>
      <c r="B340" s="3" t="s">
        <v>9</v>
      </c>
      <c r="C340" s="3">
        <v>32.299999999999997</v>
      </c>
      <c r="D340" s="3">
        <v>1</v>
      </c>
      <c r="E340" s="3" t="s">
        <v>7</v>
      </c>
      <c r="F340" s="3" t="s">
        <v>13</v>
      </c>
      <c r="G340" s="3">
        <v>41919.097000000002</v>
      </c>
      <c r="H340" s="3">
        <f t="shared" si="25"/>
        <v>1</v>
      </c>
      <c r="I340" s="3">
        <f t="shared" si="26"/>
        <v>1</v>
      </c>
      <c r="J340" s="3">
        <f t="shared" si="27"/>
        <v>0</v>
      </c>
      <c r="K340" s="3">
        <f t="shared" si="28"/>
        <v>0</v>
      </c>
      <c r="L340" s="3">
        <f t="shared" si="29"/>
        <v>0</v>
      </c>
    </row>
    <row r="341" spans="1:12">
      <c r="A341" s="3">
        <v>46</v>
      </c>
      <c r="B341" s="3" t="s">
        <v>6</v>
      </c>
      <c r="C341" s="3">
        <v>27.72</v>
      </c>
      <c r="D341" s="3">
        <v>1</v>
      </c>
      <c r="E341" s="3" t="s">
        <v>10</v>
      </c>
      <c r="F341" s="3" t="s">
        <v>11</v>
      </c>
      <c r="G341" s="3">
        <v>8232.6388000000006</v>
      </c>
      <c r="H341" s="3">
        <f t="shared" si="25"/>
        <v>0</v>
      </c>
      <c r="I341" s="3">
        <f t="shared" si="26"/>
        <v>0</v>
      </c>
      <c r="J341" s="3">
        <f t="shared" si="27"/>
        <v>0</v>
      </c>
      <c r="K341" s="3">
        <f t="shared" si="28"/>
        <v>1</v>
      </c>
      <c r="L341" s="3">
        <f t="shared" si="29"/>
        <v>0</v>
      </c>
    </row>
    <row r="342" spans="1:12">
      <c r="A342" s="3">
        <v>24</v>
      </c>
      <c r="B342" s="3" t="s">
        <v>6</v>
      </c>
      <c r="C342" s="3">
        <v>27.6</v>
      </c>
      <c r="D342" s="3">
        <v>0</v>
      </c>
      <c r="E342" s="3" t="s">
        <v>10</v>
      </c>
      <c r="F342" s="3" t="s">
        <v>8</v>
      </c>
      <c r="G342" s="3">
        <v>18955.220170000001</v>
      </c>
      <c r="H342" s="3">
        <f t="shared" si="25"/>
        <v>0</v>
      </c>
      <c r="I342" s="3">
        <f t="shared" si="26"/>
        <v>0</v>
      </c>
      <c r="J342" s="3">
        <f t="shared" si="27"/>
        <v>0</v>
      </c>
      <c r="K342" s="3">
        <f t="shared" si="28"/>
        <v>0</v>
      </c>
      <c r="L342" s="3">
        <f t="shared" si="29"/>
        <v>1</v>
      </c>
    </row>
    <row r="343" spans="1:12">
      <c r="A343" s="3">
        <v>62</v>
      </c>
      <c r="B343" s="3" t="s">
        <v>9</v>
      </c>
      <c r="C343" s="3">
        <v>30.02</v>
      </c>
      <c r="D343" s="3">
        <v>0</v>
      </c>
      <c r="E343" s="3" t="s">
        <v>10</v>
      </c>
      <c r="F343" s="3" t="s">
        <v>12</v>
      </c>
      <c r="G343" s="3">
        <v>13352.0998</v>
      </c>
      <c r="H343" s="3">
        <f t="shared" si="25"/>
        <v>1</v>
      </c>
      <c r="I343" s="3">
        <f t="shared" si="26"/>
        <v>0</v>
      </c>
      <c r="J343" s="3">
        <f t="shared" si="27"/>
        <v>1</v>
      </c>
      <c r="K343" s="3">
        <f t="shared" si="28"/>
        <v>0</v>
      </c>
      <c r="L343" s="3">
        <f t="shared" si="29"/>
        <v>0</v>
      </c>
    </row>
    <row r="344" spans="1:12">
      <c r="A344" s="3">
        <v>60</v>
      </c>
      <c r="B344" s="3" t="s">
        <v>6</v>
      </c>
      <c r="C344" s="3">
        <v>27.55</v>
      </c>
      <c r="D344" s="3">
        <v>0</v>
      </c>
      <c r="E344" s="3" t="s">
        <v>10</v>
      </c>
      <c r="F344" s="3" t="s">
        <v>13</v>
      </c>
      <c r="G344" s="3">
        <v>13217.094499999999</v>
      </c>
      <c r="H344" s="3">
        <f t="shared" si="25"/>
        <v>0</v>
      </c>
      <c r="I344" s="3">
        <f t="shared" si="26"/>
        <v>0</v>
      </c>
      <c r="J344" s="3">
        <f t="shared" si="27"/>
        <v>0</v>
      </c>
      <c r="K344" s="3">
        <f t="shared" si="28"/>
        <v>0</v>
      </c>
      <c r="L344" s="3">
        <f t="shared" si="29"/>
        <v>0</v>
      </c>
    </row>
    <row r="345" spans="1:12">
      <c r="A345" s="3">
        <v>63</v>
      </c>
      <c r="B345" s="3" t="s">
        <v>9</v>
      </c>
      <c r="C345" s="3">
        <v>36.765000000000001</v>
      </c>
      <c r="D345" s="3">
        <v>0</v>
      </c>
      <c r="E345" s="3" t="s">
        <v>10</v>
      </c>
      <c r="F345" s="3" t="s">
        <v>13</v>
      </c>
      <c r="G345" s="3">
        <v>13981.850350000001</v>
      </c>
      <c r="H345" s="3">
        <f t="shared" si="25"/>
        <v>1</v>
      </c>
      <c r="I345" s="3">
        <f t="shared" si="26"/>
        <v>0</v>
      </c>
      <c r="J345" s="3">
        <f t="shared" si="27"/>
        <v>0</v>
      </c>
      <c r="K345" s="3">
        <f t="shared" si="28"/>
        <v>0</v>
      </c>
      <c r="L345" s="3">
        <f t="shared" si="29"/>
        <v>0</v>
      </c>
    </row>
    <row r="346" spans="1:12">
      <c r="A346" s="3">
        <v>49</v>
      </c>
      <c r="B346" s="3" t="s">
        <v>6</v>
      </c>
      <c r="C346" s="3">
        <v>41.47</v>
      </c>
      <c r="D346" s="3">
        <v>4</v>
      </c>
      <c r="E346" s="3" t="s">
        <v>10</v>
      </c>
      <c r="F346" s="3" t="s">
        <v>11</v>
      </c>
      <c r="G346" s="3">
        <v>10977.2063</v>
      </c>
      <c r="H346" s="3">
        <f t="shared" si="25"/>
        <v>0</v>
      </c>
      <c r="I346" s="3">
        <f t="shared" si="26"/>
        <v>0</v>
      </c>
      <c r="J346" s="3">
        <f t="shared" si="27"/>
        <v>0</v>
      </c>
      <c r="K346" s="3">
        <f t="shared" si="28"/>
        <v>1</v>
      </c>
      <c r="L346" s="3">
        <f t="shared" si="29"/>
        <v>0</v>
      </c>
    </row>
    <row r="347" spans="1:12">
      <c r="A347" s="3">
        <v>34</v>
      </c>
      <c r="B347" s="3" t="s">
        <v>6</v>
      </c>
      <c r="C347" s="3">
        <v>29.26</v>
      </c>
      <c r="D347" s="3">
        <v>3</v>
      </c>
      <c r="E347" s="3" t="s">
        <v>10</v>
      </c>
      <c r="F347" s="3" t="s">
        <v>11</v>
      </c>
      <c r="G347" s="3">
        <v>6184.2993999999999</v>
      </c>
      <c r="H347" s="3">
        <f t="shared" si="25"/>
        <v>0</v>
      </c>
      <c r="I347" s="3">
        <f t="shared" si="26"/>
        <v>0</v>
      </c>
      <c r="J347" s="3">
        <f t="shared" si="27"/>
        <v>0</v>
      </c>
      <c r="K347" s="3">
        <f t="shared" si="28"/>
        <v>1</v>
      </c>
      <c r="L347" s="3">
        <f t="shared" si="29"/>
        <v>0</v>
      </c>
    </row>
    <row r="348" spans="1:12">
      <c r="A348" s="3">
        <v>33</v>
      </c>
      <c r="B348" s="3" t="s">
        <v>9</v>
      </c>
      <c r="C348" s="3">
        <v>35.75</v>
      </c>
      <c r="D348" s="3">
        <v>2</v>
      </c>
      <c r="E348" s="3" t="s">
        <v>10</v>
      </c>
      <c r="F348" s="3" t="s">
        <v>11</v>
      </c>
      <c r="G348" s="3">
        <v>4889.9994999999999</v>
      </c>
      <c r="H348" s="3">
        <f t="shared" si="25"/>
        <v>1</v>
      </c>
      <c r="I348" s="3">
        <f t="shared" si="26"/>
        <v>0</v>
      </c>
      <c r="J348" s="3">
        <f t="shared" si="27"/>
        <v>0</v>
      </c>
      <c r="K348" s="3">
        <f t="shared" si="28"/>
        <v>1</v>
      </c>
      <c r="L348" s="3">
        <f t="shared" si="29"/>
        <v>0</v>
      </c>
    </row>
    <row r="349" spans="1:12">
      <c r="A349" s="3">
        <v>46</v>
      </c>
      <c r="B349" s="3" t="s">
        <v>9</v>
      </c>
      <c r="C349" s="3">
        <v>33.344999999999999</v>
      </c>
      <c r="D349" s="3">
        <v>1</v>
      </c>
      <c r="E349" s="3" t="s">
        <v>10</v>
      </c>
      <c r="F349" s="3" t="s">
        <v>13</v>
      </c>
      <c r="G349" s="3">
        <v>8334.4575499999992</v>
      </c>
      <c r="H349" s="3">
        <f t="shared" si="25"/>
        <v>1</v>
      </c>
      <c r="I349" s="3">
        <f t="shared" si="26"/>
        <v>0</v>
      </c>
      <c r="J349" s="3">
        <f t="shared" si="27"/>
        <v>0</v>
      </c>
      <c r="K349" s="3">
        <f t="shared" si="28"/>
        <v>0</v>
      </c>
      <c r="L349" s="3">
        <f t="shared" si="29"/>
        <v>0</v>
      </c>
    </row>
    <row r="350" spans="1:12">
      <c r="A350" s="3">
        <v>36</v>
      </c>
      <c r="B350" s="3" t="s">
        <v>6</v>
      </c>
      <c r="C350" s="3">
        <v>29.92</v>
      </c>
      <c r="D350" s="3">
        <v>1</v>
      </c>
      <c r="E350" s="3" t="s">
        <v>10</v>
      </c>
      <c r="F350" s="3" t="s">
        <v>11</v>
      </c>
      <c r="G350" s="3">
        <v>5478.0367999999999</v>
      </c>
      <c r="H350" s="3">
        <f t="shared" si="25"/>
        <v>0</v>
      </c>
      <c r="I350" s="3">
        <f t="shared" si="26"/>
        <v>0</v>
      </c>
      <c r="J350" s="3">
        <f t="shared" si="27"/>
        <v>0</v>
      </c>
      <c r="K350" s="3">
        <f t="shared" si="28"/>
        <v>1</v>
      </c>
      <c r="L350" s="3">
        <f t="shared" si="29"/>
        <v>0</v>
      </c>
    </row>
    <row r="351" spans="1:12">
      <c r="A351" s="3">
        <v>19</v>
      </c>
      <c r="B351" s="3" t="s">
        <v>9</v>
      </c>
      <c r="C351" s="3">
        <v>27.835000000000001</v>
      </c>
      <c r="D351" s="3">
        <v>0</v>
      </c>
      <c r="E351" s="3" t="s">
        <v>10</v>
      </c>
      <c r="F351" s="3" t="s">
        <v>12</v>
      </c>
      <c r="G351" s="3">
        <v>1635.7336499999999</v>
      </c>
      <c r="H351" s="3">
        <f t="shared" si="25"/>
        <v>1</v>
      </c>
      <c r="I351" s="3">
        <f t="shared" si="26"/>
        <v>0</v>
      </c>
      <c r="J351" s="3">
        <f t="shared" si="27"/>
        <v>1</v>
      </c>
      <c r="K351" s="3">
        <f t="shared" si="28"/>
        <v>0</v>
      </c>
      <c r="L351" s="3">
        <f t="shared" si="29"/>
        <v>0</v>
      </c>
    </row>
    <row r="352" spans="1:12">
      <c r="A352" s="3">
        <v>57</v>
      </c>
      <c r="B352" s="3" t="s">
        <v>6</v>
      </c>
      <c r="C352" s="3">
        <v>23.18</v>
      </c>
      <c r="D352" s="3">
        <v>0</v>
      </c>
      <c r="E352" s="3" t="s">
        <v>10</v>
      </c>
      <c r="F352" s="3" t="s">
        <v>12</v>
      </c>
      <c r="G352" s="3">
        <v>11830.6072</v>
      </c>
      <c r="H352" s="3">
        <f t="shared" si="25"/>
        <v>0</v>
      </c>
      <c r="I352" s="3">
        <f t="shared" si="26"/>
        <v>0</v>
      </c>
      <c r="J352" s="3">
        <f t="shared" si="27"/>
        <v>1</v>
      </c>
      <c r="K352" s="3">
        <f t="shared" si="28"/>
        <v>0</v>
      </c>
      <c r="L352" s="3">
        <f t="shared" si="29"/>
        <v>0</v>
      </c>
    </row>
    <row r="353" spans="1:12">
      <c r="A353" s="3">
        <v>50</v>
      </c>
      <c r="B353" s="3" t="s">
        <v>6</v>
      </c>
      <c r="C353" s="3">
        <v>25.6</v>
      </c>
      <c r="D353" s="3">
        <v>0</v>
      </c>
      <c r="E353" s="3" t="s">
        <v>10</v>
      </c>
      <c r="F353" s="3" t="s">
        <v>8</v>
      </c>
      <c r="G353" s="3">
        <v>8932.0840000000007</v>
      </c>
      <c r="H353" s="3">
        <f t="shared" si="25"/>
        <v>0</v>
      </c>
      <c r="I353" s="3">
        <f t="shared" si="26"/>
        <v>0</v>
      </c>
      <c r="J353" s="3">
        <f t="shared" si="27"/>
        <v>0</v>
      </c>
      <c r="K353" s="3">
        <f t="shared" si="28"/>
        <v>0</v>
      </c>
      <c r="L353" s="3">
        <f t="shared" si="29"/>
        <v>1</v>
      </c>
    </row>
    <row r="354" spans="1:12">
      <c r="A354" s="3">
        <v>30</v>
      </c>
      <c r="B354" s="3" t="s">
        <v>6</v>
      </c>
      <c r="C354" s="3">
        <v>27.7</v>
      </c>
      <c r="D354" s="3">
        <v>0</v>
      </c>
      <c r="E354" s="3" t="s">
        <v>10</v>
      </c>
      <c r="F354" s="3" t="s">
        <v>8</v>
      </c>
      <c r="G354" s="3">
        <v>3554.203</v>
      </c>
      <c r="H354" s="3">
        <f t="shared" si="25"/>
        <v>0</v>
      </c>
      <c r="I354" s="3">
        <f t="shared" si="26"/>
        <v>0</v>
      </c>
      <c r="J354" s="3">
        <f t="shared" si="27"/>
        <v>0</v>
      </c>
      <c r="K354" s="3">
        <f t="shared" si="28"/>
        <v>0</v>
      </c>
      <c r="L354" s="3">
        <f t="shared" si="29"/>
        <v>1</v>
      </c>
    </row>
    <row r="355" spans="1:12">
      <c r="A355" s="3">
        <v>33</v>
      </c>
      <c r="B355" s="3" t="s">
        <v>9</v>
      </c>
      <c r="C355" s="3">
        <v>35.244999999999997</v>
      </c>
      <c r="D355" s="3">
        <v>0</v>
      </c>
      <c r="E355" s="3" t="s">
        <v>10</v>
      </c>
      <c r="F355" s="3" t="s">
        <v>13</v>
      </c>
      <c r="G355" s="3">
        <v>12404.8791</v>
      </c>
      <c r="H355" s="3">
        <f t="shared" si="25"/>
        <v>1</v>
      </c>
      <c r="I355" s="3">
        <f t="shared" si="26"/>
        <v>0</v>
      </c>
      <c r="J355" s="3">
        <f t="shared" si="27"/>
        <v>0</v>
      </c>
      <c r="K355" s="3">
        <f t="shared" si="28"/>
        <v>0</v>
      </c>
      <c r="L355" s="3">
        <f t="shared" si="29"/>
        <v>0</v>
      </c>
    </row>
    <row r="356" spans="1:12">
      <c r="A356" s="3">
        <v>18</v>
      </c>
      <c r="B356" s="3" t="s">
        <v>6</v>
      </c>
      <c r="C356" s="3">
        <v>38.28</v>
      </c>
      <c r="D356" s="3">
        <v>0</v>
      </c>
      <c r="E356" s="3" t="s">
        <v>10</v>
      </c>
      <c r="F356" s="3" t="s">
        <v>11</v>
      </c>
      <c r="G356" s="3">
        <v>14133.03775</v>
      </c>
      <c r="H356" s="3">
        <f t="shared" si="25"/>
        <v>0</v>
      </c>
      <c r="I356" s="3">
        <f t="shared" si="26"/>
        <v>0</v>
      </c>
      <c r="J356" s="3">
        <f t="shared" si="27"/>
        <v>0</v>
      </c>
      <c r="K356" s="3">
        <f t="shared" si="28"/>
        <v>1</v>
      </c>
      <c r="L356" s="3">
        <f t="shared" si="29"/>
        <v>0</v>
      </c>
    </row>
    <row r="357" spans="1:12">
      <c r="A357" s="3">
        <v>46</v>
      </c>
      <c r="B357" s="3" t="s">
        <v>9</v>
      </c>
      <c r="C357" s="3">
        <v>27.6</v>
      </c>
      <c r="D357" s="3">
        <v>0</v>
      </c>
      <c r="E357" s="3" t="s">
        <v>10</v>
      </c>
      <c r="F357" s="3" t="s">
        <v>8</v>
      </c>
      <c r="G357" s="3">
        <v>24603.04837</v>
      </c>
      <c r="H357" s="3">
        <f t="shared" si="25"/>
        <v>1</v>
      </c>
      <c r="I357" s="3">
        <f t="shared" si="26"/>
        <v>0</v>
      </c>
      <c r="J357" s="3">
        <f t="shared" si="27"/>
        <v>0</v>
      </c>
      <c r="K357" s="3">
        <f t="shared" si="28"/>
        <v>0</v>
      </c>
      <c r="L357" s="3">
        <f t="shared" si="29"/>
        <v>1</v>
      </c>
    </row>
    <row r="358" spans="1:12">
      <c r="A358" s="3">
        <v>46</v>
      </c>
      <c r="B358" s="3" t="s">
        <v>9</v>
      </c>
      <c r="C358" s="3">
        <v>43.89</v>
      </c>
      <c r="D358" s="3">
        <v>3</v>
      </c>
      <c r="E358" s="3" t="s">
        <v>10</v>
      </c>
      <c r="F358" s="3" t="s">
        <v>11</v>
      </c>
      <c r="G358" s="3">
        <v>8944.1151000000009</v>
      </c>
      <c r="H358" s="3">
        <f t="shared" si="25"/>
        <v>1</v>
      </c>
      <c r="I358" s="3">
        <f t="shared" si="26"/>
        <v>0</v>
      </c>
      <c r="J358" s="3">
        <f t="shared" si="27"/>
        <v>0</v>
      </c>
      <c r="K358" s="3">
        <f t="shared" si="28"/>
        <v>1</v>
      </c>
      <c r="L358" s="3">
        <f t="shared" si="29"/>
        <v>0</v>
      </c>
    </row>
    <row r="359" spans="1:12">
      <c r="A359" s="3">
        <v>47</v>
      </c>
      <c r="B359" s="3" t="s">
        <v>9</v>
      </c>
      <c r="C359" s="3">
        <v>29.83</v>
      </c>
      <c r="D359" s="3">
        <v>3</v>
      </c>
      <c r="E359" s="3" t="s">
        <v>10</v>
      </c>
      <c r="F359" s="3" t="s">
        <v>12</v>
      </c>
      <c r="G359" s="3">
        <v>9620.3307000000004</v>
      </c>
      <c r="H359" s="3">
        <f t="shared" si="25"/>
        <v>1</v>
      </c>
      <c r="I359" s="3">
        <f t="shared" si="26"/>
        <v>0</v>
      </c>
      <c r="J359" s="3">
        <f t="shared" si="27"/>
        <v>1</v>
      </c>
      <c r="K359" s="3">
        <f t="shared" si="28"/>
        <v>0</v>
      </c>
      <c r="L359" s="3">
        <f t="shared" si="29"/>
        <v>0</v>
      </c>
    </row>
    <row r="360" spans="1:12">
      <c r="A360" s="3">
        <v>23</v>
      </c>
      <c r="B360" s="3" t="s">
        <v>9</v>
      </c>
      <c r="C360" s="3">
        <v>41.91</v>
      </c>
      <c r="D360" s="3">
        <v>0</v>
      </c>
      <c r="E360" s="3" t="s">
        <v>10</v>
      </c>
      <c r="F360" s="3" t="s">
        <v>11</v>
      </c>
      <c r="G360" s="3">
        <v>1837.2819</v>
      </c>
      <c r="H360" s="3">
        <f t="shared" si="25"/>
        <v>1</v>
      </c>
      <c r="I360" s="3">
        <f t="shared" si="26"/>
        <v>0</v>
      </c>
      <c r="J360" s="3">
        <f t="shared" si="27"/>
        <v>0</v>
      </c>
      <c r="K360" s="3">
        <f t="shared" si="28"/>
        <v>1</v>
      </c>
      <c r="L360" s="3">
        <f t="shared" si="29"/>
        <v>0</v>
      </c>
    </row>
    <row r="361" spans="1:12">
      <c r="A361" s="3">
        <v>18</v>
      </c>
      <c r="B361" s="3" t="s">
        <v>6</v>
      </c>
      <c r="C361" s="3">
        <v>20.79</v>
      </c>
      <c r="D361" s="3">
        <v>0</v>
      </c>
      <c r="E361" s="3" t="s">
        <v>10</v>
      </c>
      <c r="F361" s="3" t="s">
        <v>11</v>
      </c>
      <c r="G361" s="3">
        <v>1607.5101</v>
      </c>
      <c r="H361" s="3">
        <f t="shared" si="25"/>
        <v>0</v>
      </c>
      <c r="I361" s="3">
        <f t="shared" si="26"/>
        <v>0</v>
      </c>
      <c r="J361" s="3">
        <f t="shared" si="27"/>
        <v>0</v>
      </c>
      <c r="K361" s="3">
        <f t="shared" si="28"/>
        <v>1</v>
      </c>
      <c r="L361" s="3">
        <f t="shared" si="29"/>
        <v>0</v>
      </c>
    </row>
    <row r="362" spans="1:12">
      <c r="A362" s="3">
        <v>48</v>
      </c>
      <c r="B362" s="3" t="s">
        <v>6</v>
      </c>
      <c r="C362" s="3">
        <v>32.299999999999997</v>
      </c>
      <c r="D362" s="3">
        <v>2</v>
      </c>
      <c r="E362" s="3" t="s">
        <v>10</v>
      </c>
      <c r="F362" s="3" t="s">
        <v>13</v>
      </c>
      <c r="G362" s="3">
        <v>10043.249</v>
      </c>
      <c r="H362" s="3">
        <f t="shared" si="25"/>
        <v>0</v>
      </c>
      <c r="I362" s="3">
        <f t="shared" si="26"/>
        <v>0</v>
      </c>
      <c r="J362" s="3">
        <f t="shared" si="27"/>
        <v>0</v>
      </c>
      <c r="K362" s="3">
        <f t="shared" si="28"/>
        <v>0</v>
      </c>
      <c r="L362" s="3">
        <f t="shared" si="29"/>
        <v>0</v>
      </c>
    </row>
    <row r="363" spans="1:12">
      <c r="A363" s="3">
        <v>35</v>
      </c>
      <c r="B363" s="3" t="s">
        <v>9</v>
      </c>
      <c r="C363" s="3">
        <v>30.5</v>
      </c>
      <c r="D363" s="3">
        <v>1</v>
      </c>
      <c r="E363" s="3" t="s">
        <v>10</v>
      </c>
      <c r="F363" s="3" t="s">
        <v>8</v>
      </c>
      <c r="G363" s="3">
        <v>4751.07</v>
      </c>
      <c r="H363" s="3">
        <f t="shared" si="25"/>
        <v>1</v>
      </c>
      <c r="I363" s="3">
        <f t="shared" si="26"/>
        <v>0</v>
      </c>
      <c r="J363" s="3">
        <f t="shared" si="27"/>
        <v>0</v>
      </c>
      <c r="K363" s="3">
        <f t="shared" si="28"/>
        <v>0</v>
      </c>
      <c r="L363" s="3">
        <f t="shared" si="29"/>
        <v>1</v>
      </c>
    </row>
    <row r="364" spans="1:12">
      <c r="A364" s="3">
        <v>19</v>
      </c>
      <c r="B364" s="3" t="s">
        <v>6</v>
      </c>
      <c r="C364" s="3">
        <v>21.7</v>
      </c>
      <c r="D364" s="3">
        <v>0</v>
      </c>
      <c r="E364" s="3" t="s">
        <v>7</v>
      </c>
      <c r="F364" s="3" t="s">
        <v>8</v>
      </c>
      <c r="G364" s="3">
        <v>13844.505999999999</v>
      </c>
      <c r="H364" s="3">
        <f t="shared" si="25"/>
        <v>0</v>
      </c>
      <c r="I364" s="3">
        <f t="shared" si="26"/>
        <v>1</v>
      </c>
      <c r="J364" s="3">
        <f t="shared" si="27"/>
        <v>0</v>
      </c>
      <c r="K364" s="3">
        <f t="shared" si="28"/>
        <v>0</v>
      </c>
      <c r="L364" s="3">
        <f t="shared" si="29"/>
        <v>1</v>
      </c>
    </row>
    <row r="365" spans="1:12">
      <c r="A365" s="3">
        <v>21</v>
      </c>
      <c r="B365" s="3" t="s">
        <v>6</v>
      </c>
      <c r="C365" s="3">
        <v>26.4</v>
      </c>
      <c r="D365" s="3">
        <v>1</v>
      </c>
      <c r="E365" s="3" t="s">
        <v>10</v>
      </c>
      <c r="F365" s="3" t="s">
        <v>8</v>
      </c>
      <c r="G365" s="3">
        <v>2597.779</v>
      </c>
      <c r="H365" s="3">
        <f t="shared" si="25"/>
        <v>0</v>
      </c>
      <c r="I365" s="3">
        <f t="shared" si="26"/>
        <v>0</v>
      </c>
      <c r="J365" s="3">
        <f t="shared" si="27"/>
        <v>0</v>
      </c>
      <c r="K365" s="3">
        <f t="shared" si="28"/>
        <v>0</v>
      </c>
      <c r="L365" s="3">
        <f t="shared" si="29"/>
        <v>1</v>
      </c>
    </row>
    <row r="366" spans="1:12">
      <c r="A366" s="3">
        <v>21</v>
      </c>
      <c r="B366" s="3" t="s">
        <v>6</v>
      </c>
      <c r="C366" s="3">
        <v>21.89</v>
      </c>
      <c r="D366" s="3">
        <v>2</v>
      </c>
      <c r="E366" s="3" t="s">
        <v>10</v>
      </c>
      <c r="F366" s="3" t="s">
        <v>11</v>
      </c>
      <c r="G366" s="3">
        <v>3180.5101</v>
      </c>
      <c r="H366" s="3">
        <f t="shared" si="25"/>
        <v>0</v>
      </c>
      <c r="I366" s="3">
        <f t="shared" si="26"/>
        <v>0</v>
      </c>
      <c r="J366" s="3">
        <f t="shared" si="27"/>
        <v>0</v>
      </c>
      <c r="K366" s="3">
        <f t="shared" si="28"/>
        <v>1</v>
      </c>
      <c r="L366" s="3">
        <f t="shared" si="29"/>
        <v>0</v>
      </c>
    </row>
    <row r="367" spans="1:12">
      <c r="A367" s="3">
        <v>49</v>
      </c>
      <c r="B367" s="3" t="s">
        <v>6</v>
      </c>
      <c r="C367" s="3">
        <v>30.78</v>
      </c>
      <c r="D367" s="3">
        <v>1</v>
      </c>
      <c r="E367" s="3" t="s">
        <v>10</v>
      </c>
      <c r="F367" s="3" t="s">
        <v>13</v>
      </c>
      <c r="G367" s="3">
        <v>9778.3472000000002</v>
      </c>
      <c r="H367" s="3">
        <f t="shared" si="25"/>
        <v>0</v>
      </c>
      <c r="I367" s="3">
        <f t="shared" si="26"/>
        <v>0</v>
      </c>
      <c r="J367" s="3">
        <f t="shared" si="27"/>
        <v>0</v>
      </c>
      <c r="K367" s="3">
        <f t="shared" si="28"/>
        <v>0</v>
      </c>
      <c r="L367" s="3">
        <f t="shared" si="29"/>
        <v>0</v>
      </c>
    </row>
    <row r="368" spans="1:12">
      <c r="A368" s="3">
        <v>56</v>
      </c>
      <c r="B368" s="3" t="s">
        <v>6</v>
      </c>
      <c r="C368" s="3">
        <v>32.299999999999997</v>
      </c>
      <c r="D368" s="3">
        <v>3</v>
      </c>
      <c r="E368" s="3" t="s">
        <v>10</v>
      </c>
      <c r="F368" s="3" t="s">
        <v>13</v>
      </c>
      <c r="G368" s="3">
        <v>13430.264999999999</v>
      </c>
      <c r="H368" s="3">
        <f t="shared" si="25"/>
        <v>0</v>
      </c>
      <c r="I368" s="3">
        <f t="shared" si="26"/>
        <v>0</v>
      </c>
      <c r="J368" s="3">
        <f t="shared" si="27"/>
        <v>0</v>
      </c>
      <c r="K368" s="3">
        <f t="shared" si="28"/>
        <v>0</v>
      </c>
      <c r="L368" s="3">
        <f t="shared" si="29"/>
        <v>0</v>
      </c>
    </row>
    <row r="369" spans="1:12">
      <c r="A369" s="3">
        <v>42</v>
      </c>
      <c r="B369" s="3" t="s">
        <v>6</v>
      </c>
      <c r="C369" s="3">
        <v>24.984999999999999</v>
      </c>
      <c r="D369" s="3">
        <v>2</v>
      </c>
      <c r="E369" s="3" t="s">
        <v>10</v>
      </c>
      <c r="F369" s="3" t="s">
        <v>12</v>
      </c>
      <c r="G369" s="3">
        <v>8017.0611500000005</v>
      </c>
      <c r="H369" s="3">
        <f t="shared" si="25"/>
        <v>0</v>
      </c>
      <c r="I369" s="3">
        <f t="shared" si="26"/>
        <v>0</v>
      </c>
      <c r="J369" s="3">
        <f t="shared" si="27"/>
        <v>1</v>
      </c>
      <c r="K369" s="3">
        <f t="shared" si="28"/>
        <v>0</v>
      </c>
      <c r="L369" s="3">
        <f t="shared" si="29"/>
        <v>0</v>
      </c>
    </row>
    <row r="370" spans="1:12">
      <c r="A370" s="3">
        <v>44</v>
      </c>
      <c r="B370" s="3" t="s">
        <v>9</v>
      </c>
      <c r="C370" s="3">
        <v>32.015000000000001</v>
      </c>
      <c r="D370" s="3">
        <v>2</v>
      </c>
      <c r="E370" s="3" t="s">
        <v>10</v>
      </c>
      <c r="F370" s="3" t="s">
        <v>12</v>
      </c>
      <c r="G370" s="3">
        <v>8116.2688500000004</v>
      </c>
      <c r="H370" s="3">
        <f t="shared" si="25"/>
        <v>1</v>
      </c>
      <c r="I370" s="3">
        <f t="shared" si="26"/>
        <v>0</v>
      </c>
      <c r="J370" s="3">
        <f t="shared" si="27"/>
        <v>1</v>
      </c>
      <c r="K370" s="3">
        <f t="shared" si="28"/>
        <v>0</v>
      </c>
      <c r="L370" s="3">
        <f t="shared" si="29"/>
        <v>0</v>
      </c>
    </row>
    <row r="371" spans="1:12">
      <c r="A371" s="3">
        <v>18</v>
      </c>
      <c r="B371" s="3" t="s">
        <v>9</v>
      </c>
      <c r="C371" s="3">
        <v>30.4</v>
      </c>
      <c r="D371" s="3">
        <v>3</v>
      </c>
      <c r="E371" s="3" t="s">
        <v>10</v>
      </c>
      <c r="F371" s="3" t="s">
        <v>13</v>
      </c>
      <c r="G371" s="3">
        <v>3481.8679999999999</v>
      </c>
      <c r="H371" s="3">
        <f t="shared" si="25"/>
        <v>1</v>
      </c>
      <c r="I371" s="3">
        <f t="shared" si="26"/>
        <v>0</v>
      </c>
      <c r="J371" s="3">
        <f t="shared" si="27"/>
        <v>0</v>
      </c>
      <c r="K371" s="3">
        <f t="shared" si="28"/>
        <v>0</v>
      </c>
      <c r="L371" s="3">
        <f t="shared" si="29"/>
        <v>0</v>
      </c>
    </row>
    <row r="372" spans="1:12">
      <c r="A372" s="3">
        <v>61</v>
      </c>
      <c r="B372" s="3" t="s">
        <v>6</v>
      </c>
      <c r="C372" s="3">
        <v>21.09</v>
      </c>
      <c r="D372" s="3">
        <v>0</v>
      </c>
      <c r="E372" s="3" t="s">
        <v>10</v>
      </c>
      <c r="F372" s="3" t="s">
        <v>12</v>
      </c>
      <c r="G372" s="3">
        <v>13415.0381</v>
      </c>
      <c r="H372" s="3">
        <f t="shared" si="25"/>
        <v>0</v>
      </c>
      <c r="I372" s="3">
        <f t="shared" si="26"/>
        <v>0</v>
      </c>
      <c r="J372" s="3">
        <f t="shared" si="27"/>
        <v>1</v>
      </c>
      <c r="K372" s="3">
        <f t="shared" si="28"/>
        <v>0</v>
      </c>
      <c r="L372" s="3">
        <f t="shared" si="29"/>
        <v>0</v>
      </c>
    </row>
    <row r="373" spans="1:12">
      <c r="A373" s="3">
        <v>57</v>
      </c>
      <c r="B373" s="3" t="s">
        <v>6</v>
      </c>
      <c r="C373" s="3">
        <v>22.23</v>
      </c>
      <c r="D373" s="3">
        <v>0</v>
      </c>
      <c r="E373" s="3" t="s">
        <v>10</v>
      </c>
      <c r="F373" s="3" t="s">
        <v>13</v>
      </c>
      <c r="G373" s="3">
        <v>12029.286700000001</v>
      </c>
      <c r="H373" s="3">
        <f t="shared" si="25"/>
        <v>0</v>
      </c>
      <c r="I373" s="3">
        <f t="shared" si="26"/>
        <v>0</v>
      </c>
      <c r="J373" s="3">
        <f t="shared" si="27"/>
        <v>0</v>
      </c>
      <c r="K373" s="3">
        <f t="shared" si="28"/>
        <v>0</v>
      </c>
      <c r="L373" s="3">
        <f t="shared" si="29"/>
        <v>0</v>
      </c>
    </row>
    <row r="374" spans="1:12">
      <c r="A374" s="3">
        <v>42</v>
      </c>
      <c r="B374" s="3" t="s">
        <v>6</v>
      </c>
      <c r="C374" s="3">
        <v>33.155000000000001</v>
      </c>
      <c r="D374" s="3">
        <v>1</v>
      </c>
      <c r="E374" s="3" t="s">
        <v>10</v>
      </c>
      <c r="F374" s="3" t="s">
        <v>13</v>
      </c>
      <c r="G374" s="3">
        <v>7639.4174499999999</v>
      </c>
      <c r="H374" s="3">
        <f t="shared" si="25"/>
        <v>0</v>
      </c>
      <c r="I374" s="3">
        <f t="shared" si="26"/>
        <v>0</v>
      </c>
      <c r="J374" s="3">
        <f t="shared" si="27"/>
        <v>0</v>
      </c>
      <c r="K374" s="3">
        <f t="shared" si="28"/>
        <v>0</v>
      </c>
      <c r="L374" s="3">
        <f t="shared" si="29"/>
        <v>0</v>
      </c>
    </row>
    <row r="375" spans="1:12">
      <c r="A375" s="3">
        <v>26</v>
      </c>
      <c r="B375" s="3" t="s">
        <v>9</v>
      </c>
      <c r="C375" s="3">
        <v>32.9</v>
      </c>
      <c r="D375" s="3">
        <v>2</v>
      </c>
      <c r="E375" s="3" t="s">
        <v>7</v>
      </c>
      <c r="F375" s="3" t="s">
        <v>8</v>
      </c>
      <c r="G375" s="3">
        <v>36085.218999999997</v>
      </c>
      <c r="H375" s="3">
        <f t="shared" si="25"/>
        <v>1</v>
      </c>
      <c r="I375" s="3">
        <f t="shared" si="26"/>
        <v>1</v>
      </c>
      <c r="J375" s="3">
        <f t="shared" si="27"/>
        <v>0</v>
      </c>
      <c r="K375" s="3">
        <f t="shared" si="28"/>
        <v>0</v>
      </c>
      <c r="L375" s="3">
        <f t="shared" si="29"/>
        <v>1</v>
      </c>
    </row>
    <row r="376" spans="1:12">
      <c r="A376" s="3">
        <v>20</v>
      </c>
      <c r="B376" s="3" t="s">
        <v>9</v>
      </c>
      <c r="C376" s="3">
        <v>33.33</v>
      </c>
      <c r="D376" s="3">
        <v>0</v>
      </c>
      <c r="E376" s="3" t="s">
        <v>10</v>
      </c>
      <c r="F376" s="3" t="s">
        <v>11</v>
      </c>
      <c r="G376" s="3">
        <v>1391.5287000000001</v>
      </c>
      <c r="H376" s="3">
        <f t="shared" si="25"/>
        <v>1</v>
      </c>
      <c r="I376" s="3">
        <f t="shared" si="26"/>
        <v>0</v>
      </c>
      <c r="J376" s="3">
        <f t="shared" si="27"/>
        <v>0</v>
      </c>
      <c r="K376" s="3">
        <f t="shared" si="28"/>
        <v>1</v>
      </c>
      <c r="L376" s="3">
        <f t="shared" si="29"/>
        <v>0</v>
      </c>
    </row>
    <row r="377" spans="1:12">
      <c r="A377" s="3">
        <v>23</v>
      </c>
      <c r="B377" s="3" t="s">
        <v>6</v>
      </c>
      <c r="C377" s="3">
        <v>28.31</v>
      </c>
      <c r="D377" s="3">
        <v>0</v>
      </c>
      <c r="E377" s="3" t="s">
        <v>7</v>
      </c>
      <c r="F377" s="3" t="s">
        <v>12</v>
      </c>
      <c r="G377" s="3">
        <v>18033.9679</v>
      </c>
      <c r="H377" s="3">
        <f t="shared" si="25"/>
        <v>0</v>
      </c>
      <c r="I377" s="3">
        <f t="shared" si="26"/>
        <v>1</v>
      </c>
      <c r="J377" s="3">
        <f t="shared" si="27"/>
        <v>1</v>
      </c>
      <c r="K377" s="3">
        <f t="shared" si="28"/>
        <v>0</v>
      </c>
      <c r="L377" s="3">
        <f t="shared" si="29"/>
        <v>0</v>
      </c>
    </row>
    <row r="378" spans="1:12">
      <c r="A378" s="3">
        <v>39</v>
      </c>
      <c r="B378" s="3" t="s">
        <v>6</v>
      </c>
      <c r="C378" s="3">
        <v>24.89</v>
      </c>
      <c r="D378" s="3">
        <v>3</v>
      </c>
      <c r="E378" s="3" t="s">
        <v>7</v>
      </c>
      <c r="F378" s="3" t="s">
        <v>13</v>
      </c>
      <c r="G378" s="3">
        <v>21659.930100000001</v>
      </c>
      <c r="H378" s="3">
        <f t="shared" si="25"/>
        <v>0</v>
      </c>
      <c r="I378" s="3">
        <f t="shared" si="26"/>
        <v>1</v>
      </c>
      <c r="J378" s="3">
        <f t="shared" si="27"/>
        <v>0</v>
      </c>
      <c r="K378" s="3">
        <f t="shared" si="28"/>
        <v>0</v>
      </c>
      <c r="L378" s="3">
        <f t="shared" si="29"/>
        <v>0</v>
      </c>
    </row>
    <row r="379" spans="1:12">
      <c r="A379" s="3">
        <v>24</v>
      </c>
      <c r="B379" s="3" t="s">
        <v>9</v>
      </c>
      <c r="C379" s="3">
        <v>40.15</v>
      </c>
      <c r="D379" s="3">
        <v>0</v>
      </c>
      <c r="E379" s="3" t="s">
        <v>7</v>
      </c>
      <c r="F379" s="3" t="s">
        <v>11</v>
      </c>
      <c r="G379" s="3">
        <v>38126.246500000001</v>
      </c>
      <c r="H379" s="3">
        <f t="shared" si="25"/>
        <v>1</v>
      </c>
      <c r="I379" s="3">
        <f t="shared" si="26"/>
        <v>1</v>
      </c>
      <c r="J379" s="3">
        <f t="shared" si="27"/>
        <v>0</v>
      </c>
      <c r="K379" s="3">
        <f t="shared" si="28"/>
        <v>1</v>
      </c>
      <c r="L379" s="3">
        <f t="shared" si="29"/>
        <v>0</v>
      </c>
    </row>
    <row r="380" spans="1:12">
      <c r="A380" s="3">
        <v>64</v>
      </c>
      <c r="B380" s="3" t="s">
        <v>6</v>
      </c>
      <c r="C380" s="3">
        <v>30.114999999999998</v>
      </c>
      <c r="D380" s="3">
        <v>3</v>
      </c>
      <c r="E380" s="3" t="s">
        <v>10</v>
      </c>
      <c r="F380" s="3" t="s">
        <v>12</v>
      </c>
      <c r="G380" s="3">
        <v>16455.707849999999</v>
      </c>
      <c r="H380" s="3">
        <f t="shared" si="25"/>
        <v>0</v>
      </c>
      <c r="I380" s="3">
        <f t="shared" si="26"/>
        <v>0</v>
      </c>
      <c r="J380" s="3">
        <f t="shared" si="27"/>
        <v>1</v>
      </c>
      <c r="K380" s="3">
        <f t="shared" si="28"/>
        <v>0</v>
      </c>
      <c r="L380" s="3">
        <f t="shared" si="29"/>
        <v>0</v>
      </c>
    </row>
    <row r="381" spans="1:12">
      <c r="A381" s="3">
        <v>62</v>
      </c>
      <c r="B381" s="3" t="s">
        <v>9</v>
      </c>
      <c r="C381" s="3">
        <v>31.46</v>
      </c>
      <c r="D381" s="3">
        <v>1</v>
      </c>
      <c r="E381" s="3" t="s">
        <v>10</v>
      </c>
      <c r="F381" s="3" t="s">
        <v>11</v>
      </c>
      <c r="G381" s="3">
        <v>27000.98473</v>
      </c>
      <c r="H381" s="3">
        <f t="shared" si="25"/>
        <v>1</v>
      </c>
      <c r="I381" s="3">
        <f t="shared" si="26"/>
        <v>0</v>
      </c>
      <c r="J381" s="3">
        <f t="shared" si="27"/>
        <v>0</v>
      </c>
      <c r="K381" s="3">
        <f t="shared" si="28"/>
        <v>1</v>
      </c>
      <c r="L381" s="3">
        <f t="shared" si="29"/>
        <v>0</v>
      </c>
    </row>
    <row r="382" spans="1:12">
      <c r="A382" s="3">
        <v>27</v>
      </c>
      <c r="B382" s="3" t="s">
        <v>6</v>
      </c>
      <c r="C382" s="3">
        <v>17.954999999999998</v>
      </c>
      <c r="D382" s="3">
        <v>2</v>
      </c>
      <c r="E382" s="3" t="s">
        <v>7</v>
      </c>
      <c r="F382" s="3" t="s">
        <v>13</v>
      </c>
      <c r="G382" s="3">
        <v>15006.579449999999</v>
      </c>
      <c r="H382" s="3">
        <f t="shared" si="25"/>
        <v>0</v>
      </c>
      <c r="I382" s="3">
        <f t="shared" si="26"/>
        <v>1</v>
      </c>
      <c r="J382" s="3">
        <f t="shared" si="27"/>
        <v>0</v>
      </c>
      <c r="K382" s="3">
        <f t="shared" si="28"/>
        <v>0</v>
      </c>
      <c r="L382" s="3">
        <f t="shared" si="29"/>
        <v>0</v>
      </c>
    </row>
    <row r="383" spans="1:12">
      <c r="A383" s="3">
        <v>55</v>
      </c>
      <c r="B383" s="3" t="s">
        <v>9</v>
      </c>
      <c r="C383" s="3">
        <v>30.684999999999999</v>
      </c>
      <c r="D383" s="3">
        <v>0</v>
      </c>
      <c r="E383" s="3" t="s">
        <v>7</v>
      </c>
      <c r="F383" s="3" t="s">
        <v>13</v>
      </c>
      <c r="G383" s="3">
        <v>42303.692150000003</v>
      </c>
      <c r="H383" s="3">
        <f t="shared" si="25"/>
        <v>1</v>
      </c>
      <c r="I383" s="3">
        <f t="shared" si="26"/>
        <v>1</v>
      </c>
      <c r="J383" s="3">
        <f t="shared" si="27"/>
        <v>0</v>
      </c>
      <c r="K383" s="3">
        <f t="shared" si="28"/>
        <v>0</v>
      </c>
      <c r="L383" s="3">
        <f t="shared" si="29"/>
        <v>0</v>
      </c>
    </row>
    <row r="384" spans="1:12">
      <c r="A384" s="3">
        <v>55</v>
      </c>
      <c r="B384" s="3" t="s">
        <v>9</v>
      </c>
      <c r="C384" s="3">
        <v>33</v>
      </c>
      <c r="D384" s="3">
        <v>0</v>
      </c>
      <c r="E384" s="3" t="s">
        <v>10</v>
      </c>
      <c r="F384" s="3" t="s">
        <v>11</v>
      </c>
      <c r="G384" s="3">
        <v>20781.48892</v>
      </c>
      <c r="H384" s="3">
        <f t="shared" si="25"/>
        <v>1</v>
      </c>
      <c r="I384" s="3">
        <f t="shared" si="26"/>
        <v>0</v>
      </c>
      <c r="J384" s="3">
        <f t="shared" si="27"/>
        <v>0</v>
      </c>
      <c r="K384" s="3">
        <f t="shared" si="28"/>
        <v>1</v>
      </c>
      <c r="L384" s="3">
        <f t="shared" si="29"/>
        <v>0</v>
      </c>
    </row>
    <row r="385" spans="1:12">
      <c r="A385" s="3">
        <v>35</v>
      </c>
      <c r="B385" s="3" t="s">
        <v>6</v>
      </c>
      <c r="C385" s="3">
        <v>43.34</v>
      </c>
      <c r="D385" s="3">
        <v>2</v>
      </c>
      <c r="E385" s="3" t="s">
        <v>10</v>
      </c>
      <c r="F385" s="3" t="s">
        <v>11</v>
      </c>
      <c r="G385" s="3">
        <v>5846.9175999999998</v>
      </c>
      <c r="H385" s="3">
        <f t="shared" si="25"/>
        <v>0</v>
      </c>
      <c r="I385" s="3">
        <f t="shared" si="26"/>
        <v>0</v>
      </c>
      <c r="J385" s="3">
        <f t="shared" si="27"/>
        <v>0</v>
      </c>
      <c r="K385" s="3">
        <f t="shared" si="28"/>
        <v>1</v>
      </c>
      <c r="L385" s="3">
        <f t="shared" si="29"/>
        <v>0</v>
      </c>
    </row>
    <row r="386" spans="1:12">
      <c r="A386" s="3">
        <v>44</v>
      </c>
      <c r="B386" s="3" t="s">
        <v>9</v>
      </c>
      <c r="C386" s="3">
        <v>22.135000000000002</v>
      </c>
      <c r="D386" s="3">
        <v>2</v>
      </c>
      <c r="E386" s="3" t="s">
        <v>10</v>
      </c>
      <c r="F386" s="3" t="s">
        <v>13</v>
      </c>
      <c r="G386" s="3">
        <v>8302.5356499999998</v>
      </c>
      <c r="H386" s="3">
        <f t="shared" si="25"/>
        <v>1</v>
      </c>
      <c r="I386" s="3">
        <f t="shared" si="26"/>
        <v>0</v>
      </c>
      <c r="J386" s="3">
        <f t="shared" si="27"/>
        <v>0</v>
      </c>
      <c r="K386" s="3">
        <f t="shared" si="28"/>
        <v>0</v>
      </c>
      <c r="L386" s="3">
        <f t="shared" si="29"/>
        <v>0</v>
      </c>
    </row>
    <row r="387" spans="1:12">
      <c r="A387" s="3">
        <v>19</v>
      </c>
      <c r="B387" s="3" t="s">
        <v>9</v>
      </c>
      <c r="C387" s="3">
        <v>34.4</v>
      </c>
      <c r="D387" s="3">
        <v>0</v>
      </c>
      <c r="E387" s="3" t="s">
        <v>10</v>
      </c>
      <c r="F387" s="3" t="s">
        <v>8</v>
      </c>
      <c r="G387" s="3">
        <v>1261.8589999999999</v>
      </c>
      <c r="H387" s="3">
        <f t="shared" ref="H387:H450" si="30">IF(B387="male",1,0)</f>
        <v>1</v>
      </c>
      <c r="I387" s="3">
        <f t="shared" ref="I387:I450" si="31">IF(E387="yes",1,0)</f>
        <v>0</v>
      </c>
      <c r="J387" s="3">
        <f t="shared" ref="J387:J450" si="32">IF(F387="northwest",1,0)</f>
        <v>0</v>
      </c>
      <c r="K387" s="3">
        <f t="shared" ref="K387:K450" si="33">IF(F387="southeast",1,0)</f>
        <v>0</v>
      </c>
      <c r="L387" s="3">
        <f t="shared" ref="L387:L450" si="34">IF(F387="southwest",1,0)</f>
        <v>1</v>
      </c>
    </row>
    <row r="388" spans="1:12">
      <c r="A388" s="3">
        <v>58</v>
      </c>
      <c r="B388" s="3" t="s">
        <v>6</v>
      </c>
      <c r="C388" s="3">
        <v>39.049999999999997</v>
      </c>
      <c r="D388" s="3">
        <v>0</v>
      </c>
      <c r="E388" s="3" t="s">
        <v>10</v>
      </c>
      <c r="F388" s="3" t="s">
        <v>11</v>
      </c>
      <c r="G388" s="3">
        <v>11856.4115</v>
      </c>
      <c r="H388" s="3">
        <f t="shared" si="30"/>
        <v>0</v>
      </c>
      <c r="I388" s="3">
        <f t="shared" si="31"/>
        <v>0</v>
      </c>
      <c r="J388" s="3">
        <f t="shared" si="32"/>
        <v>0</v>
      </c>
      <c r="K388" s="3">
        <f t="shared" si="33"/>
        <v>1</v>
      </c>
      <c r="L388" s="3">
        <f t="shared" si="34"/>
        <v>0</v>
      </c>
    </row>
    <row r="389" spans="1:12">
      <c r="A389" s="3">
        <v>50</v>
      </c>
      <c r="B389" s="3" t="s">
        <v>9</v>
      </c>
      <c r="C389" s="3">
        <v>25.364999999999998</v>
      </c>
      <c r="D389" s="3">
        <v>2</v>
      </c>
      <c r="E389" s="3" t="s">
        <v>10</v>
      </c>
      <c r="F389" s="3" t="s">
        <v>12</v>
      </c>
      <c r="G389" s="3">
        <v>30284.642940000002</v>
      </c>
      <c r="H389" s="3">
        <f t="shared" si="30"/>
        <v>1</v>
      </c>
      <c r="I389" s="3">
        <f t="shared" si="31"/>
        <v>0</v>
      </c>
      <c r="J389" s="3">
        <f t="shared" si="32"/>
        <v>1</v>
      </c>
      <c r="K389" s="3">
        <f t="shared" si="33"/>
        <v>0</v>
      </c>
      <c r="L389" s="3">
        <f t="shared" si="34"/>
        <v>0</v>
      </c>
    </row>
    <row r="390" spans="1:12">
      <c r="A390" s="3">
        <v>26</v>
      </c>
      <c r="B390" s="3" t="s">
        <v>6</v>
      </c>
      <c r="C390" s="3">
        <v>22.61</v>
      </c>
      <c r="D390" s="3">
        <v>0</v>
      </c>
      <c r="E390" s="3" t="s">
        <v>10</v>
      </c>
      <c r="F390" s="3" t="s">
        <v>12</v>
      </c>
      <c r="G390" s="3">
        <v>3176.8159000000001</v>
      </c>
      <c r="H390" s="3">
        <f t="shared" si="30"/>
        <v>0</v>
      </c>
      <c r="I390" s="3">
        <f t="shared" si="31"/>
        <v>0</v>
      </c>
      <c r="J390" s="3">
        <f t="shared" si="32"/>
        <v>1</v>
      </c>
      <c r="K390" s="3">
        <f t="shared" si="33"/>
        <v>0</v>
      </c>
      <c r="L390" s="3">
        <f t="shared" si="34"/>
        <v>0</v>
      </c>
    </row>
    <row r="391" spans="1:12">
      <c r="A391" s="3">
        <v>24</v>
      </c>
      <c r="B391" s="3" t="s">
        <v>6</v>
      </c>
      <c r="C391" s="3">
        <v>30.21</v>
      </c>
      <c r="D391" s="3">
        <v>3</v>
      </c>
      <c r="E391" s="3" t="s">
        <v>10</v>
      </c>
      <c r="F391" s="3" t="s">
        <v>12</v>
      </c>
      <c r="G391" s="3">
        <v>4618.0798999999997</v>
      </c>
      <c r="H391" s="3">
        <f t="shared" si="30"/>
        <v>0</v>
      </c>
      <c r="I391" s="3">
        <f t="shared" si="31"/>
        <v>0</v>
      </c>
      <c r="J391" s="3">
        <f t="shared" si="32"/>
        <v>1</v>
      </c>
      <c r="K391" s="3">
        <f t="shared" si="33"/>
        <v>0</v>
      </c>
      <c r="L391" s="3">
        <f t="shared" si="34"/>
        <v>0</v>
      </c>
    </row>
    <row r="392" spans="1:12">
      <c r="A392" s="3">
        <v>48</v>
      </c>
      <c r="B392" s="3" t="s">
        <v>9</v>
      </c>
      <c r="C392" s="3">
        <v>35.625</v>
      </c>
      <c r="D392" s="3">
        <v>4</v>
      </c>
      <c r="E392" s="3" t="s">
        <v>10</v>
      </c>
      <c r="F392" s="3" t="s">
        <v>13</v>
      </c>
      <c r="G392" s="3">
        <v>10736.87075</v>
      </c>
      <c r="H392" s="3">
        <f t="shared" si="30"/>
        <v>1</v>
      </c>
      <c r="I392" s="3">
        <f t="shared" si="31"/>
        <v>0</v>
      </c>
      <c r="J392" s="3">
        <f t="shared" si="32"/>
        <v>0</v>
      </c>
      <c r="K392" s="3">
        <f t="shared" si="33"/>
        <v>0</v>
      </c>
      <c r="L392" s="3">
        <f t="shared" si="34"/>
        <v>0</v>
      </c>
    </row>
    <row r="393" spans="1:12">
      <c r="A393" s="3">
        <v>19</v>
      </c>
      <c r="B393" s="3" t="s">
        <v>6</v>
      </c>
      <c r="C393" s="3">
        <v>37.43</v>
      </c>
      <c r="D393" s="3">
        <v>0</v>
      </c>
      <c r="E393" s="3" t="s">
        <v>10</v>
      </c>
      <c r="F393" s="3" t="s">
        <v>12</v>
      </c>
      <c r="G393" s="3">
        <v>2138.0707000000002</v>
      </c>
      <c r="H393" s="3">
        <f t="shared" si="30"/>
        <v>0</v>
      </c>
      <c r="I393" s="3">
        <f t="shared" si="31"/>
        <v>0</v>
      </c>
      <c r="J393" s="3">
        <f t="shared" si="32"/>
        <v>1</v>
      </c>
      <c r="K393" s="3">
        <f t="shared" si="33"/>
        <v>0</v>
      </c>
      <c r="L393" s="3">
        <f t="shared" si="34"/>
        <v>0</v>
      </c>
    </row>
    <row r="394" spans="1:12">
      <c r="A394" s="3">
        <v>48</v>
      </c>
      <c r="B394" s="3" t="s">
        <v>9</v>
      </c>
      <c r="C394" s="3">
        <v>31.445</v>
      </c>
      <c r="D394" s="3">
        <v>1</v>
      </c>
      <c r="E394" s="3" t="s">
        <v>10</v>
      </c>
      <c r="F394" s="3" t="s">
        <v>13</v>
      </c>
      <c r="G394" s="3">
        <v>8964.0605500000001</v>
      </c>
      <c r="H394" s="3">
        <f t="shared" si="30"/>
        <v>1</v>
      </c>
      <c r="I394" s="3">
        <f t="shared" si="31"/>
        <v>0</v>
      </c>
      <c r="J394" s="3">
        <f t="shared" si="32"/>
        <v>0</v>
      </c>
      <c r="K394" s="3">
        <f t="shared" si="33"/>
        <v>0</v>
      </c>
      <c r="L394" s="3">
        <f t="shared" si="34"/>
        <v>0</v>
      </c>
    </row>
    <row r="395" spans="1:12">
      <c r="A395" s="3">
        <v>49</v>
      </c>
      <c r="B395" s="3" t="s">
        <v>9</v>
      </c>
      <c r="C395" s="3">
        <v>31.35</v>
      </c>
      <c r="D395" s="3">
        <v>1</v>
      </c>
      <c r="E395" s="3" t="s">
        <v>10</v>
      </c>
      <c r="F395" s="3" t="s">
        <v>13</v>
      </c>
      <c r="G395" s="3">
        <v>9290.1394999999993</v>
      </c>
      <c r="H395" s="3">
        <f t="shared" si="30"/>
        <v>1</v>
      </c>
      <c r="I395" s="3">
        <f t="shared" si="31"/>
        <v>0</v>
      </c>
      <c r="J395" s="3">
        <f t="shared" si="32"/>
        <v>0</v>
      </c>
      <c r="K395" s="3">
        <f t="shared" si="33"/>
        <v>0</v>
      </c>
      <c r="L395" s="3">
        <f t="shared" si="34"/>
        <v>0</v>
      </c>
    </row>
    <row r="396" spans="1:12">
      <c r="A396" s="3">
        <v>46</v>
      </c>
      <c r="B396" s="3" t="s">
        <v>6</v>
      </c>
      <c r="C396" s="3">
        <v>32.299999999999997</v>
      </c>
      <c r="D396" s="3">
        <v>2</v>
      </c>
      <c r="E396" s="3" t="s">
        <v>10</v>
      </c>
      <c r="F396" s="3" t="s">
        <v>13</v>
      </c>
      <c r="G396" s="3">
        <v>9411.0049999999992</v>
      </c>
      <c r="H396" s="3">
        <f t="shared" si="30"/>
        <v>0</v>
      </c>
      <c r="I396" s="3">
        <f t="shared" si="31"/>
        <v>0</v>
      </c>
      <c r="J396" s="3">
        <f t="shared" si="32"/>
        <v>0</v>
      </c>
      <c r="K396" s="3">
        <f t="shared" si="33"/>
        <v>0</v>
      </c>
      <c r="L396" s="3">
        <f t="shared" si="34"/>
        <v>0</v>
      </c>
    </row>
    <row r="397" spans="1:12">
      <c r="A397" s="3">
        <v>46</v>
      </c>
      <c r="B397" s="3" t="s">
        <v>9</v>
      </c>
      <c r="C397" s="3">
        <v>19.855</v>
      </c>
      <c r="D397" s="3">
        <v>0</v>
      </c>
      <c r="E397" s="3" t="s">
        <v>10</v>
      </c>
      <c r="F397" s="3" t="s">
        <v>12</v>
      </c>
      <c r="G397" s="3">
        <v>7526.7064499999997</v>
      </c>
      <c r="H397" s="3">
        <f t="shared" si="30"/>
        <v>1</v>
      </c>
      <c r="I397" s="3">
        <f t="shared" si="31"/>
        <v>0</v>
      </c>
      <c r="J397" s="3">
        <f t="shared" si="32"/>
        <v>1</v>
      </c>
      <c r="K397" s="3">
        <f t="shared" si="33"/>
        <v>0</v>
      </c>
      <c r="L397" s="3">
        <f t="shared" si="34"/>
        <v>0</v>
      </c>
    </row>
    <row r="398" spans="1:12">
      <c r="A398" s="3">
        <v>43</v>
      </c>
      <c r="B398" s="3" t="s">
        <v>6</v>
      </c>
      <c r="C398" s="3">
        <v>34.4</v>
      </c>
      <c r="D398" s="3">
        <v>3</v>
      </c>
      <c r="E398" s="3" t="s">
        <v>10</v>
      </c>
      <c r="F398" s="3" t="s">
        <v>8</v>
      </c>
      <c r="G398" s="3">
        <v>8522.0030000000006</v>
      </c>
      <c r="H398" s="3">
        <f t="shared" si="30"/>
        <v>0</v>
      </c>
      <c r="I398" s="3">
        <f t="shared" si="31"/>
        <v>0</v>
      </c>
      <c r="J398" s="3">
        <f t="shared" si="32"/>
        <v>0</v>
      </c>
      <c r="K398" s="3">
        <f t="shared" si="33"/>
        <v>0</v>
      </c>
      <c r="L398" s="3">
        <f t="shared" si="34"/>
        <v>1</v>
      </c>
    </row>
    <row r="399" spans="1:12">
      <c r="A399" s="3">
        <v>21</v>
      </c>
      <c r="B399" s="3" t="s">
        <v>9</v>
      </c>
      <c r="C399" s="3">
        <v>31.02</v>
      </c>
      <c r="D399" s="3">
        <v>0</v>
      </c>
      <c r="E399" s="3" t="s">
        <v>10</v>
      </c>
      <c r="F399" s="3" t="s">
        <v>11</v>
      </c>
      <c r="G399" s="3">
        <v>16586.49771</v>
      </c>
      <c r="H399" s="3">
        <f t="shared" si="30"/>
        <v>1</v>
      </c>
      <c r="I399" s="3">
        <f t="shared" si="31"/>
        <v>0</v>
      </c>
      <c r="J399" s="3">
        <f t="shared" si="32"/>
        <v>0</v>
      </c>
      <c r="K399" s="3">
        <f t="shared" si="33"/>
        <v>1</v>
      </c>
      <c r="L399" s="3">
        <f t="shared" si="34"/>
        <v>0</v>
      </c>
    </row>
    <row r="400" spans="1:12">
      <c r="A400" s="3">
        <v>64</v>
      </c>
      <c r="B400" s="3" t="s">
        <v>9</v>
      </c>
      <c r="C400" s="3">
        <v>25.6</v>
      </c>
      <c r="D400" s="3">
        <v>2</v>
      </c>
      <c r="E400" s="3" t="s">
        <v>10</v>
      </c>
      <c r="F400" s="3" t="s">
        <v>8</v>
      </c>
      <c r="G400" s="3">
        <v>14988.432000000001</v>
      </c>
      <c r="H400" s="3">
        <f t="shared" si="30"/>
        <v>1</v>
      </c>
      <c r="I400" s="3">
        <f t="shared" si="31"/>
        <v>0</v>
      </c>
      <c r="J400" s="3">
        <f t="shared" si="32"/>
        <v>0</v>
      </c>
      <c r="K400" s="3">
        <f t="shared" si="33"/>
        <v>0</v>
      </c>
      <c r="L400" s="3">
        <f t="shared" si="34"/>
        <v>1</v>
      </c>
    </row>
    <row r="401" spans="1:12">
      <c r="A401" s="3">
        <v>18</v>
      </c>
      <c r="B401" s="3" t="s">
        <v>6</v>
      </c>
      <c r="C401" s="3">
        <v>38.17</v>
      </c>
      <c r="D401" s="3">
        <v>0</v>
      </c>
      <c r="E401" s="3" t="s">
        <v>10</v>
      </c>
      <c r="F401" s="3" t="s">
        <v>11</v>
      </c>
      <c r="G401" s="3">
        <v>1631.6683</v>
      </c>
      <c r="H401" s="3">
        <f t="shared" si="30"/>
        <v>0</v>
      </c>
      <c r="I401" s="3">
        <f t="shared" si="31"/>
        <v>0</v>
      </c>
      <c r="J401" s="3">
        <f t="shared" si="32"/>
        <v>0</v>
      </c>
      <c r="K401" s="3">
        <f t="shared" si="33"/>
        <v>1</v>
      </c>
      <c r="L401" s="3">
        <f t="shared" si="34"/>
        <v>0</v>
      </c>
    </row>
    <row r="402" spans="1:12">
      <c r="A402" s="3">
        <v>51</v>
      </c>
      <c r="B402" s="3" t="s">
        <v>6</v>
      </c>
      <c r="C402" s="3">
        <v>20.6</v>
      </c>
      <c r="D402" s="3">
        <v>0</v>
      </c>
      <c r="E402" s="3" t="s">
        <v>10</v>
      </c>
      <c r="F402" s="3" t="s">
        <v>8</v>
      </c>
      <c r="G402" s="3">
        <v>9264.7970000000005</v>
      </c>
      <c r="H402" s="3">
        <f t="shared" si="30"/>
        <v>0</v>
      </c>
      <c r="I402" s="3">
        <f t="shared" si="31"/>
        <v>0</v>
      </c>
      <c r="J402" s="3">
        <f t="shared" si="32"/>
        <v>0</v>
      </c>
      <c r="K402" s="3">
        <f t="shared" si="33"/>
        <v>0</v>
      </c>
      <c r="L402" s="3">
        <f t="shared" si="34"/>
        <v>1</v>
      </c>
    </row>
    <row r="403" spans="1:12">
      <c r="A403" s="3">
        <v>47</v>
      </c>
      <c r="B403" s="3" t="s">
        <v>9</v>
      </c>
      <c r="C403" s="3">
        <v>47.52</v>
      </c>
      <c r="D403" s="3">
        <v>1</v>
      </c>
      <c r="E403" s="3" t="s">
        <v>10</v>
      </c>
      <c r="F403" s="3" t="s">
        <v>11</v>
      </c>
      <c r="G403" s="3">
        <v>8083.9197999999997</v>
      </c>
      <c r="H403" s="3">
        <f t="shared" si="30"/>
        <v>1</v>
      </c>
      <c r="I403" s="3">
        <f t="shared" si="31"/>
        <v>0</v>
      </c>
      <c r="J403" s="3">
        <f t="shared" si="32"/>
        <v>0</v>
      </c>
      <c r="K403" s="3">
        <f t="shared" si="33"/>
        <v>1</v>
      </c>
      <c r="L403" s="3">
        <f t="shared" si="34"/>
        <v>0</v>
      </c>
    </row>
    <row r="404" spans="1:12">
      <c r="A404" s="3">
        <v>64</v>
      </c>
      <c r="B404" s="3" t="s">
        <v>6</v>
      </c>
      <c r="C404" s="3">
        <v>32.965000000000003</v>
      </c>
      <c r="D404" s="3">
        <v>0</v>
      </c>
      <c r="E404" s="3" t="s">
        <v>10</v>
      </c>
      <c r="F404" s="3" t="s">
        <v>12</v>
      </c>
      <c r="G404" s="3">
        <v>14692.66935</v>
      </c>
      <c r="H404" s="3">
        <f t="shared" si="30"/>
        <v>0</v>
      </c>
      <c r="I404" s="3">
        <f t="shared" si="31"/>
        <v>0</v>
      </c>
      <c r="J404" s="3">
        <f t="shared" si="32"/>
        <v>1</v>
      </c>
      <c r="K404" s="3">
        <f t="shared" si="33"/>
        <v>0</v>
      </c>
      <c r="L404" s="3">
        <f t="shared" si="34"/>
        <v>0</v>
      </c>
    </row>
    <row r="405" spans="1:12">
      <c r="A405" s="3">
        <v>49</v>
      </c>
      <c r="B405" s="3" t="s">
        <v>9</v>
      </c>
      <c r="C405" s="3">
        <v>32.299999999999997</v>
      </c>
      <c r="D405" s="3">
        <v>3</v>
      </c>
      <c r="E405" s="3" t="s">
        <v>10</v>
      </c>
      <c r="F405" s="3" t="s">
        <v>12</v>
      </c>
      <c r="G405" s="3">
        <v>10269.459999999999</v>
      </c>
      <c r="H405" s="3">
        <f t="shared" si="30"/>
        <v>1</v>
      </c>
      <c r="I405" s="3">
        <f t="shared" si="31"/>
        <v>0</v>
      </c>
      <c r="J405" s="3">
        <f t="shared" si="32"/>
        <v>1</v>
      </c>
      <c r="K405" s="3">
        <f t="shared" si="33"/>
        <v>0</v>
      </c>
      <c r="L405" s="3">
        <f t="shared" si="34"/>
        <v>0</v>
      </c>
    </row>
    <row r="406" spans="1:12">
      <c r="A406" s="3">
        <v>31</v>
      </c>
      <c r="B406" s="3" t="s">
        <v>9</v>
      </c>
      <c r="C406" s="3">
        <v>20.399999999999999</v>
      </c>
      <c r="D406" s="3">
        <v>0</v>
      </c>
      <c r="E406" s="3" t="s">
        <v>10</v>
      </c>
      <c r="F406" s="3" t="s">
        <v>8</v>
      </c>
      <c r="G406" s="3">
        <v>3260.1990000000001</v>
      </c>
      <c r="H406" s="3">
        <f t="shared" si="30"/>
        <v>1</v>
      </c>
      <c r="I406" s="3">
        <f t="shared" si="31"/>
        <v>0</v>
      </c>
      <c r="J406" s="3">
        <f t="shared" si="32"/>
        <v>0</v>
      </c>
      <c r="K406" s="3">
        <f t="shared" si="33"/>
        <v>0</v>
      </c>
      <c r="L406" s="3">
        <f t="shared" si="34"/>
        <v>1</v>
      </c>
    </row>
    <row r="407" spans="1:12">
      <c r="A407" s="3">
        <v>52</v>
      </c>
      <c r="B407" s="3" t="s">
        <v>6</v>
      </c>
      <c r="C407" s="3">
        <v>38.380000000000003</v>
      </c>
      <c r="D407" s="3">
        <v>2</v>
      </c>
      <c r="E407" s="3" t="s">
        <v>10</v>
      </c>
      <c r="F407" s="3" t="s">
        <v>13</v>
      </c>
      <c r="G407" s="3">
        <v>11396.9002</v>
      </c>
      <c r="H407" s="3">
        <f t="shared" si="30"/>
        <v>0</v>
      </c>
      <c r="I407" s="3">
        <f t="shared" si="31"/>
        <v>0</v>
      </c>
      <c r="J407" s="3">
        <f t="shared" si="32"/>
        <v>0</v>
      </c>
      <c r="K407" s="3">
        <f t="shared" si="33"/>
        <v>0</v>
      </c>
      <c r="L407" s="3">
        <f t="shared" si="34"/>
        <v>0</v>
      </c>
    </row>
    <row r="408" spans="1:12">
      <c r="A408" s="3">
        <v>33</v>
      </c>
      <c r="B408" s="3" t="s">
        <v>6</v>
      </c>
      <c r="C408" s="3">
        <v>24.31</v>
      </c>
      <c r="D408" s="3">
        <v>0</v>
      </c>
      <c r="E408" s="3" t="s">
        <v>10</v>
      </c>
      <c r="F408" s="3" t="s">
        <v>11</v>
      </c>
      <c r="G408" s="3">
        <v>4185.0978999999998</v>
      </c>
      <c r="H408" s="3">
        <f t="shared" si="30"/>
        <v>0</v>
      </c>
      <c r="I408" s="3">
        <f t="shared" si="31"/>
        <v>0</v>
      </c>
      <c r="J408" s="3">
        <f t="shared" si="32"/>
        <v>0</v>
      </c>
      <c r="K408" s="3">
        <f t="shared" si="33"/>
        <v>1</v>
      </c>
      <c r="L408" s="3">
        <f t="shared" si="34"/>
        <v>0</v>
      </c>
    </row>
    <row r="409" spans="1:12">
      <c r="A409" s="3">
        <v>47</v>
      </c>
      <c r="B409" s="3" t="s">
        <v>6</v>
      </c>
      <c r="C409" s="3">
        <v>23.6</v>
      </c>
      <c r="D409" s="3">
        <v>1</v>
      </c>
      <c r="E409" s="3" t="s">
        <v>10</v>
      </c>
      <c r="F409" s="3" t="s">
        <v>8</v>
      </c>
      <c r="G409" s="3">
        <v>8539.6710000000003</v>
      </c>
      <c r="H409" s="3">
        <f t="shared" si="30"/>
        <v>0</v>
      </c>
      <c r="I409" s="3">
        <f t="shared" si="31"/>
        <v>0</v>
      </c>
      <c r="J409" s="3">
        <f t="shared" si="32"/>
        <v>0</v>
      </c>
      <c r="K409" s="3">
        <f t="shared" si="33"/>
        <v>0</v>
      </c>
      <c r="L409" s="3">
        <f t="shared" si="34"/>
        <v>1</v>
      </c>
    </row>
    <row r="410" spans="1:12">
      <c r="A410" s="3">
        <v>38</v>
      </c>
      <c r="B410" s="3" t="s">
        <v>9</v>
      </c>
      <c r="C410" s="3">
        <v>21.12</v>
      </c>
      <c r="D410" s="3">
        <v>3</v>
      </c>
      <c r="E410" s="3" t="s">
        <v>10</v>
      </c>
      <c r="F410" s="3" t="s">
        <v>11</v>
      </c>
      <c r="G410" s="3">
        <v>6652.5288</v>
      </c>
      <c r="H410" s="3">
        <f t="shared" si="30"/>
        <v>1</v>
      </c>
      <c r="I410" s="3">
        <f t="shared" si="31"/>
        <v>0</v>
      </c>
      <c r="J410" s="3">
        <f t="shared" si="32"/>
        <v>0</v>
      </c>
      <c r="K410" s="3">
        <f t="shared" si="33"/>
        <v>1</v>
      </c>
      <c r="L410" s="3">
        <f t="shared" si="34"/>
        <v>0</v>
      </c>
    </row>
    <row r="411" spans="1:12">
      <c r="A411" s="3">
        <v>32</v>
      </c>
      <c r="B411" s="3" t="s">
        <v>9</v>
      </c>
      <c r="C411" s="3">
        <v>30.03</v>
      </c>
      <c r="D411" s="3">
        <v>1</v>
      </c>
      <c r="E411" s="3" t="s">
        <v>10</v>
      </c>
      <c r="F411" s="3" t="s">
        <v>11</v>
      </c>
      <c r="G411" s="3">
        <v>4074.4537</v>
      </c>
      <c r="H411" s="3">
        <f t="shared" si="30"/>
        <v>1</v>
      </c>
      <c r="I411" s="3">
        <f t="shared" si="31"/>
        <v>0</v>
      </c>
      <c r="J411" s="3">
        <f t="shared" si="32"/>
        <v>0</v>
      </c>
      <c r="K411" s="3">
        <f t="shared" si="33"/>
        <v>1</v>
      </c>
      <c r="L411" s="3">
        <f t="shared" si="34"/>
        <v>0</v>
      </c>
    </row>
    <row r="412" spans="1:12">
      <c r="A412" s="3">
        <v>19</v>
      </c>
      <c r="B412" s="3" t="s">
        <v>9</v>
      </c>
      <c r="C412" s="3">
        <v>17.48</v>
      </c>
      <c r="D412" s="3">
        <v>0</v>
      </c>
      <c r="E412" s="3" t="s">
        <v>10</v>
      </c>
      <c r="F412" s="3" t="s">
        <v>12</v>
      </c>
      <c r="G412" s="3">
        <v>1621.3402000000001</v>
      </c>
      <c r="H412" s="3">
        <f t="shared" si="30"/>
        <v>1</v>
      </c>
      <c r="I412" s="3">
        <f t="shared" si="31"/>
        <v>0</v>
      </c>
      <c r="J412" s="3">
        <f t="shared" si="32"/>
        <v>1</v>
      </c>
      <c r="K412" s="3">
        <f t="shared" si="33"/>
        <v>0</v>
      </c>
      <c r="L412" s="3">
        <f t="shared" si="34"/>
        <v>0</v>
      </c>
    </row>
    <row r="413" spans="1:12">
      <c r="A413" s="3">
        <v>44</v>
      </c>
      <c r="B413" s="3" t="s">
        <v>6</v>
      </c>
      <c r="C413" s="3">
        <v>20.234999999999999</v>
      </c>
      <c r="D413" s="3">
        <v>1</v>
      </c>
      <c r="E413" s="3" t="s">
        <v>7</v>
      </c>
      <c r="F413" s="3" t="s">
        <v>13</v>
      </c>
      <c r="G413" s="3">
        <v>19594.809649999999</v>
      </c>
      <c r="H413" s="3">
        <f t="shared" si="30"/>
        <v>0</v>
      </c>
      <c r="I413" s="3">
        <f t="shared" si="31"/>
        <v>1</v>
      </c>
      <c r="J413" s="3">
        <f t="shared" si="32"/>
        <v>0</v>
      </c>
      <c r="K413" s="3">
        <f t="shared" si="33"/>
        <v>0</v>
      </c>
      <c r="L413" s="3">
        <f t="shared" si="34"/>
        <v>0</v>
      </c>
    </row>
    <row r="414" spans="1:12">
      <c r="A414" s="3">
        <v>26</v>
      </c>
      <c r="B414" s="3" t="s">
        <v>6</v>
      </c>
      <c r="C414" s="3">
        <v>17.195</v>
      </c>
      <c r="D414" s="3">
        <v>2</v>
      </c>
      <c r="E414" s="3" t="s">
        <v>7</v>
      </c>
      <c r="F414" s="3" t="s">
        <v>13</v>
      </c>
      <c r="G414" s="3">
        <v>14455.644050000001</v>
      </c>
      <c r="H414" s="3">
        <f t="shared" si="30"/>
        <v>0</v>
      </c>
      <c r="I414" s="3">
        <f t="shared" si="31"/>
        <v>1</v>
      </c>
      <c r="J414" s="3">
        <f t="shared" si="32"/>
        <v>0</v>
      </c>
      <c r="K414" s="3">
        <f t="shared" si="33"/>
        <v>0</v>
      </c>
      <c r="L414" s="3">
        <f t="shared" si="34"/>
        <v>0</v>
      </c>
    </row>
    <row r="415" spans="1:12">
      <c r="A415" s="3">
        <v>25</v>
      </c>
      <c r="B415" s="3" t="s">
        <v>9</v>
      </c>
      <c r="C415" s="3">
        <v>23.9</v>
      </c>
      <c r="D415" s="3">
        <v>5</v>
      </c>
      <c r="E415" s="3" t="s">
        <v>10</v>
      </c>
      <c r="F415" s="3" t="s">
        <v>8</v>
      </c>
      <c r="G415" s="3">
        <v>5080.0959999999995</v>
      </c>
      <c r="H415" s="3">
        <f t="shared" si="30"/>
        <v>1</v>
      </c>
      <c r="I415" s="3">
        <f t="shared" si="31"/>
        <v>0</v>
      </c>
      <c r="J415" s="3">
        <f t="shared" si="32"/>
        <v>0</v>
      </c>
      <c r="K415" s="3">
        <f t="shared" si="33"/>
        <v>0</v>
      </c>
      <c r="L415" s="3">
        <f t="shared" si="34"/>
        <v>1</v>
      </c>
    </row>
    <row r="416" spans="1:12">
      <c r="A416" s="3">
        <v>19</v>
      </c>
      <c r="B416" s="3" t="s">
        <v>6</v>
      </c>
      <c r="C416" s="3">
        <v>35.15</v>
      </c>
      <c r="D416" s="3">
        <v>0</v>
      </c>
      <c r="E416" s="3" t="s">
        <v>10</v>
      </c>
      <c r="F416" s="3" t="s">
        <v>12</v>
      </c>
      <c r="G416" s="3">
        <v>2134.9014999999999</v>
      </c>
      <c r="H416" s="3">
        <f t="shared" si="30"/>
        <v>0</v>
      </c>
      <c r="I416" s="3">
        <f t="shared" si="31"/>
        <v>0</v>
      </c>
      <c r="J416" s="3">
        <f t="shared" si="32"/>
        <v>1</v>
      </c>
      <c r="K416" s="3">
        <f t="shared" si="33"/>
        <v>0</v>
      </c>
      <c r="L416" s="3">
        <f t="shared" si="34"/>
        <v>0</v>
      </c>
    </row>
    <row r="417" spans="1:12">
      <c r="A417" s="3">
        <v>43</v>
      </c>
      <c r="B417" s="3" t="s">
        <v>6</v>
      </c>
      <c r="C417" s="3">
        <v>35.64</v>
      </c>
      <c r="D417" s="3">
        <v>1</v>
      </c>
      <c r="E417" s="3" t="s">
        <v>10</v>
      </c>
      <c r="F417" s="3" t="s">
        <v>11</v>
      </c>
      <c r="G417" s="3">
        <v>7345.7266</v>
      </c>
      <c r="H417" s="3">
        <f t="shared" si="30"/>
        <v>0</v>
      </c>
      <c r="I417" s="3">
        <f t="shared" si="31"/>
        <v>0</v>
      </c>
      <c r="J417" s="3">
        <f t="shared" si="32"/>
        <v>0</v>
      </c>
      <c r="K417" s="3">
        <f t="shared" si="33"/>
        <v>1</v>
      </c>
      <c r="L417" s="3">
        <f t="shared" si="34"/>
        <v>0</v>
      </c>
    </row>
    <row r="418" spans="1:12">
      <c r="A418" s="3">
        <v>52</v>
      </c>
      <c r="B418" s="3" t="s">
        <v>9</v>
      </c>
      <c r="C418" s="3">
        <v>34.1</v>
      </c>
      <c r="D418" s="3">
        <v>0</v>
      </c>
      <c r="E418" s="3" t="s">
        <v>10</v>
      </c>
      <c r="F418" s="3" t="s">
        <v>11</v>
      </c>
      <c r="G418" s="3">
        <v>9140.9509999999991</v>
      </c>
      <c r="H418" s="3">
        <f t="shared" si="30"/>
        <v>1</v>
      </c>
      <c r="I418" s="3">
        <f t="shared" si="31"/>
        <v>0</v>
      </c>
      <c r="J418" s="3">
        <f t="shared" si="32"/>
        <v>0</v>
      </c>
      <c r="K418" s="3">
        <f t="shared" si="33"/>
        <v>1</v>
      </c>
      <c r="L418" s="3">
        <f t="shared" si="34"/>
        <v>0</v>
      </c>
    </row>
    <row r="419" spans="1:12">
      <c r="A419" s="3">
        <v>36</v>
      </c>
      <c r="B419" s="3" t="s">
        <v>6</v>
      </c>
      <c r="C419" s="3">
        <v>22.6</v>
      </c>
      <c r="D419" s="3">
        <v>2</v>
      </c>
      <c r="E419" s="3" t="s">
        <v>7</v>
      </c>
      <c r="F419" s="3" t="s">
        <v>8</v>
      </c>
      <c r="G419" s="3">
        <v>18608.261999999999</v>
      </c>
      <c r="H419" s="3">
        <f t="shared" si="30"/>
        <v>0</v>
      </c>
      <c r="I419" s="3">
        <f t="shared" si="31"/>
        <v>1</v>
      </c>
      <c r="J419" s="3">
        <f t="shared" si="32"/>
        <v>0</v>
      </c>
      <c r="K419" s="3">
        <f t="shared" si="33"/>
        <v>0</v>
      </c>
      <c r="L419" s="3">
        <f t="shared" si="34"/>
        <v>1</v>
      </c>
    </row>
    <row r="420" spans="1:12">
      <c r="A420" s="3">
        <v>64</v>
      </c>
      <c r="B420" s="3" t="s">
        <v>9</v>
      </c>
      <c r="C420" s="3">
        <v>39.159999999999997</v>
      </c>
      <c r="D420" s="3">
        <v>1</v>
      </c>
      <c r="E420" s="3" t="s">
        <v>10</v>
      </c>
      <c r="F420" s="3" t="s">
        <v>11</v>
      </c>
      <c r="G420" s="3">
        <v>14418.2804</v>
      </c>
      <c r="H420" s="3">
        <f t="shared" si="30"/>
        <v>1</v>
      </c>
      <c r="I420" s="3">
        <f t="shared" si="31"/>
        <v>0</v>
      </c>
      <c r="J420" s="3">
        <f t="shared" si="32"/>
        <v>0</v>
      </c>
      <c r="K420" s="3">
        <f t="shared" si="33"/>
        <v>1</v>
      </c>
      <c r="L420" s="3">
        <f t="shared" si="34"/>
        <v>0</v>
      </c>
    </row>
    <row r="421" spans="1:12">
      <c r="A421" s="3">
        <v>63</v>
      </c>
      <c r="B421" s="3" t="s">
        <v>6</v>
      </c>
      <c r="C421" s="3">
        <v>26.98</v>
      </c>
      <c r="D421" s="3">
        <v>0</v>
      </c>
      <c r="E421" s="3" t="s">
        <v>7</v>
      </c>
      <c r="F421" s="3" t="s">
        <v>12</v>
      </c>
      <c r="G421" s="3">
        <v>28950.4692</v>
      </c>
      <c r="H421" s="3">
        <f t="shared" si="30"/>
        <v>0</v>
      </c>
      <c r="I421" s="3">
        <f t="shared" si="31"/>
        <v>1</v>
      </c>
      <c r="J421" s="3">
        <f t="shared" si="32"/>
        <v>1</v>
      </c>
      <c r="K421" s="3">
        <f t="shared" si="33"/>
        <v>0</v>
      </c>
      <c r="L421" s="3">
        <f t="shared" si="34"/>
        <v>0</v>
      </c>
    </row>
    <row r="422" spans="1:12">
      <c r="A422" s="3">
        <v>64</v>
      </c>
      <c r="B422" s="3" t="s">
        <v>9</v>
      </c>
      <c r="C422" s="3">
        <v>33.880000000000003</v>
      </c>
      <c r="D422" s="3">
        <v>0</v>
      </c>
      <c r="E422" s="3" t="s">
        <v>7</v>
      </c>
      <c r="F422" s="3" t="s">
        <v>11</v>
      </c>
      <c r="G422" s="3">
        <v>46889.261200000001</v>
      </c>
      <c r="H422" s="3">
        <f t="shared" si="30"/>
        <v>1</v>
      </c>
      <c r="I422" s="3">
        <f t="shared" si="31"/>
        <v>1</v>
      </c>
      <c r="J422" s="3">
        <f t="shared" si="32"/>
        <v>0</v>
      </c>
      <c r="K422" s="3">
        <f t="shared" si="33"/>
        <v>1</v>
      </c>
      <c r="L422" s="3">
        <f t="shared" si="34"/>
        <v>0</v>
      </c>
    </row>
    <row r="423" spans="1:12">
      <c r="A423" s="3">
        <v>61</v>
      </c>
      <c r="B423" s="3" t="s">
        <v>9</v>
      </c>
      <c r="C423" s="3">
        <v>35.86</v>
      </c>
      <c r="D423" s="3">
        <v>0</v>
      </c>
      <c r="E423" s="3" t="s">
        <v>7</v>
      </c>
      <c r="F423" s="3" t="s">
        <v>11</v>
      </c>
      <c r="G423" s="3">
        <v>46599.108399999997</v>
      </c>
      <c r="H423" s="3">
        <f t="shared" si="30"/>
        <v>1</v>
      </c>
      <c r="I423" s="3">
        <f t="shared" si="31"/>
        <v>1</v>
      </c>
      <c r="J423" s="3">
        <f t="shared" si="32"/>
        <v>0</v>
      </c>
      <c r="K423" s="3">
        <f t="shared" si="33"/>
        <v>1</v>
      </c>
      <c r="L423" s="3">
        <f t="shared" si="34"/>
        <v>0</v>
      </c>
    </row>
    <row r="424" spans="1:12">
      <c r="A424" s="3">
        <v>40</v>
      </c>
      <c r="B424" s="3" t="s">
        <v>9</v>
      </c>
      <c r="C424" s="3">
        <v>32.774999999999999</v>
      </c>
      <c r="D424" s="3">
        <v>1</v>
      </c>
      <c r="E424" s="3" t="s">
        <v>7</v>
      </c>
      <c r="F424" s="3" t="s">
        <v>13</v>
      </c>
      <c r="G424" s="3">
        <v>39125.332249999999</v>
      </c>
      <c r="H424" s="3">
        <f t="shared" si="30"/>
        <v>1</v>
      </c>
      <c r="I424" s="3">
        <f t="shared" si="31"/>
        <v>1</v>
      </c>
      <c r="J424" s="3">
        <f t="shared" si="32"/>
        <v>0</v>
      </c>
      <c r="K424" s="3">
        <f t="shared" si="33"/>
        <v>0</v>
      </c>
      <c r="L424" s="3">
        <f t="shared" si="34"/>
        <v>0</v>
      </c>
    </row>
    <row r="425" spans="1:12">
      <c r="A425" s="3">
        <v>25</v>
      </c>
      <c r="B425" s="3" t="s">
        <v>9</v>
      </c>
      <c r="C425" s="3">
        <v>30.59</v>
      </c>
      <c r="D425" s="3">
        <v>0</v>
      </c>
      <c r="E425" s="3" t="s">
        <v>10</v>
      </c>
      <c r="F425" s="3" t="s">
        <v>13</v>
      </c>
      <c r="G425" s="3">
        <v>2727.3951000000002</v>
      </c>
      <c r="H425" s="3">
        <f t="shared" si="30"/>
        <v>1</v>
      </c>
      <c r="I425" s="3">
        <f t="shared" si="31"/>
        <v>0</v>
      </c>
      <c r="J425" s="3">
        <f t="shared" si="32"/>
        <v>0</v>
      </c>
      <c r="K425" s="3">
        <f t="shared" si="33"/>
        <v>0</v>
      </c>
      <c r="L425" s="3">
        <f t="shared" si="34"/>
        <v>0</v>
      </c>
    </row>
    <row r="426" spans="1:12">
      <c r="A426" s="3">
        <v>48</v>
      </c>
      <c r="B426" s="3" t="s">
        <v>9</v>
      </c>
      <c r="C426" s="3">
        <v>30.2</v>
      </c>
      <c r="D426" s="3">
        <v>2</v>
      </c>
      <c r="E426" s="3" t="s">
        <v>10</v>
      </c>
      <c r="F426" s="3" t="s">
        <v>8</v>
      </c>
      <c r="G426" s="3">
        <v>8968.33</v>
      </c>
      <c r="H426" s="3">
        <f t="shared" si="30"/>
        <v>1</v>
      </c>
      <c r="I426" s="3">
        <f t="shared" si="31"/>
        <v>0</v>
      </c>
      <c r="J426" s="3">
        <f t="shared" si="32"/>
        <v>0</v>
      </c>
      <c r="K426" s="3">
        <f t="shared" si="33"/>
        <v>0</v>
      </c>
      <c r="L426" s="3">
        <f t="shared" si="34"/>
        <v>1</v>
      </c>
    </row>
    <row r="427" spans="1:12">
      <c r="A427" s="3">
        <v>45</v>
      </c>
      <c r="B427" s="3" t="s">
        <v>9</v>
      </c>
      <c r="C427" s="3">
        <v>24.31</v>
      </c>
      <c r="D427" s="3">
        <v>5</v>
      </c>
      <c r="E427" s="3" t="s">
        <v>10</v>
      </c>
      <c r="F427" s="3" t="s">
        <v>11</v>
      </c>
      <c r="G427" s="3">
        <v>9788.8659000000007</v>
      </c>
      <c r="H427" s="3">
        <f t="shared" si="30"/>
        <v>1</v>
      </c>
      <c r="I427" s="3">
        <f t="shared" si="31"/>
        <v>0</v>
      </c>
      <c r="J427" s="3">
        <f t="shared" si="32"/>
        <v>0</v>
      </c>
      <c r="K427" s="3">
        <f t="shared" si="33"/>
        <v>1</v>
      </c>
      <c r="L427" s="3">
        <f t="shared" si="34"/>
        <v>0</v>
      </c>
    </row>
    <row r="428" spans="1:12">
      <c r="A428" s="3">
        <v>38</v>
      </c>
      <c r="B428" s="3" t="s">
        <v>6</v>
      </c>
      <c r="C428" s="3">
        <v>27.265000000000001</v>
      </c>
      <c r="D428" s="3">
        <v>1</v>
      </c>
      <c r="E428" s="3" t="s">
        <v>10</v>
      </c>
      <c r="F428" s="3" t="s">
        <v>13</v>
      </c>
      <c r="G428" s="3">
        <v>6555.07035</v>
      </c>
      <c r="H428" s="3">
        <f t="shared" si="30"/>
        <v>0</v>
      </c>
      <c r="I428" s="3">
        <f t="shared" si="31"/>
        <v>0</v>
      </c>
      <c r="J428" s="3">
        <f t="shared" si="32"/>
        <v>0</v>
      </c>
      <c r="K428" s="3">
        <f t="shared" si="33"/>
        <v>0</v>
      </c>
      <c r="L428" s="3">
        <f t="shared" si="34"/>
        <v>0</v>
      </c>
    </row>
    <row r="429" spans="1:12">
      <c r="A429" s="3">
        <v>18</v>
      </c>
      <c r="B429" s="3" t="s">
        <v>6</v>
      </c>
      <c r="C429" s="3">
        <v>29.164999999999999</v>
      </c>
      <c r="D429" s="3">
        <v>0</v>
      </c>
      <c r="E429" s="3" t="s">
        <v>10</v>
      </c>
      <c r="F429" s="3" t="s">
        <v>13</v>
      </c>
      <c r="G429" s="3">
        <v>7323.7348190000002</v>
      </c>
      <c r="H429" s="3">
        <f t="shared" si="30"/>
        <v>0</v>
      </c>
      <c r="I429" s="3">
        <f t="shared" si="31"/>
        <v>0</v>
      </c>
      <c r="J429" s="3">
        <f t="shared" si="32"/>
        <v>0</v>
      </c>
      <c r="K429" s="3">
        <f t="shared" si="33"/>
        <v>0</v>
      </c>
      <c r="L429" s="3">
        <f t="shared" si="34"/>
        <v>0</v>
      </c>
    </row>
    <row r="430" spans="1:12">
      <c r="A430" s="3">
        <v>21</v>
      </c>
      <c r="B430" s="3" t="s">
        <v>6</v>
      </c>
      <c r="C430" s="3">
        <v>16.815000000000001</v>
      </c>
      <c r="D430" s="3">
        <v>1</v>
      </c>
      <c r="E430" s="3" t="s">
        <v>10</v>
      </c>
      <c r="F430" s="3" t="s">
        <v>13</v>
      </c>
      <c r="G430" s="3">
        <v>3167.4558499999998</v>
      </c>
      <c r="H430" s="3">
        <f t="shared" si="30"/>
        <v>0</v>
      </c>
      <c r="I430" s="3">
        <f t="shared" si="31"/>
        <v>0</v>
      </c>
      <c r="J430" s="3">
        <f t="shared" si="32"/>
        <v>0</v>
      </c>
      <c r="K430" s="3">
        <f t="shared" si="33"/>
        <v>0</v>
      </c>
      <c r="L430" s="3">
        <f t="shared" si="34"/>
        <v>0</v>
      </c>
    </row>
    <row r="431" spans="1:12">
      <c r="A431" s="3">
        <v>27</v>
      </c>
      <c r="B431" s="3" t="s">
        <v>6</v>
      </c>
      <c r="C431" s="3">
        <v>30.4</v>
      </c>
      <c r="D431" s="3">
        <v>3</v>
      </c>
      <c r="E431" s="3" t="s">
        <v>10</v>
      </c>
      <c r="F431" s="3" t="s">
        <v>12</v>
      </c>
      <c r="G431" s="3">
        <v>18804.752400000001</v>
      </c>
      <c r="H431" s="3">
        <f t="shared" si="30"/>
        <v>0</v>
      </c>
      <c r="I431" s="3">
        <f t="shared" si="31"/>
        <v>0</v>
      </c>
      <c r="J431" s="3">
        <f t="shared" si="32"/>
        <v>1</v>
      </c>
      <c r="K431" s="3">
        <f t="shared" si="33"/>
        <v>0</v>
      </c>
      <c r="L431" s="3">
        <f t="shared" si="34"/>
        <v>0</v>
      </c>
    </row>
    <row r="432" spans="1:12">
      <c r="A432" s="3">
        <v>19</v>
      </c>
      <c r="B432" s="3" t="s">
        <v>9</v>
      </c>
      <c r="C432" s="3">
        <v>33.1</v>
      </c>
      <c r="D432" s="3">
        <v>0</v>
      </c>
      <c r="E432" s="3" t="s">
        <v>10</v>
      </c>
      <c r="F432" s="3" t="s">
        <v>8</v>
      </c>
      <c r="G432" s="3">
        <v>23082.955330000001</v>
      </c>
      <c r="H432" s="3">
        <f t="shared" si="30"/>
        <v>1</v>
      </c>
      <c r="I432" s="3">
        <f t="shared" si="31"/>
        <v>0</v>
      </c>
      <c r="J432" s="3">
        <f t="shared" si="32"/>
        <v>0</v>
      </c>
      <c r="K432" s="3">
        <f t="shared" si="33"/>
        <v>0</v>
      </c>
      <c r="L432" s="3">
        <f t="shared" si="34"/>
        <v>1</v>
      </c>
    </row>
    <row r="433" spans="1:12">
      <c r="A433" s="3">
        <v>29</v>
      </c>
      <c r="B433" s="3" t="s">
        <v>6</v>
      </c>
      <c r="C433" s="3">
        <v>20.234999999999999</v>
      </c>
      <c r="D433" s="3">
        <v>2</v>
      </c>
      <c r="E433" s="3" t="s">
        <v>10</v>
      </c>
      <c r="F433" s="3" t="s">
        <v>12</v>
      </c>
      <c r="G433" s="3">
        <v>4906.4096499999996</v>
      </c>
      <c r="H433" s="3">
        <f t="shared" si="30"/>
        <v>0</v>
      </c>
      <c r="I433" s="3">
        <f t="shared" si="31"/>
        <v>0</v>
      </c>
      <c r="J433" s="3">
        <f t="shared" si="32"/>
        <v>1</v>
      </c>
      <c r="K433" s="3">
        <f t="shared" si="33"/>
        <v>0</v>
      </c>
      <c r="L433" s="3">
        <f t="shared" si="34"/>
        <v>0</v>
      </c>
    </row>
    <row r="434" spans="1:12">
      <c r="A434" s="3">
        <v>42</v>
      </c>
      <c r="B434" s="3" t="s">
        <v>9</v>
      </c>
      <c r="C434" s="3">
        <v>26.9</v>
      </c>
      <c r="D434" s="3">
        <v>0</v>
      </c>
      <c r="E434" s="3" t="s">
        <v>10</v>
      </c>
      <c r="F434" s="3" t="s">
        <v>8</v>
      </c>
      <c r="G434" s="3">
        <v>5969.723</v>
      </c>
      <c r="H434" s="3">
        <f t="shared" si="30"/>
        <v>1</v>
      </c>
      <c r="I434" s="3">
        <f t="shared" si="31"/>
        <v>0</v>
      </c>
      <c r="J434" s="3">
        <f t="shared" si="32"/>
        <v>0</v>
      </c>
      <c r="K434" s="3">
        <f t="shared" si="33"/>
        <v>0</v>
      </c>
      <c r="L434" s="3">
        <f t="shared" si="34"/>
        <v>1</v>
      </c>
    </row>
    <row r="435" spans="1:12">
      <c r="A435" s="3">
        <v>60</v>
      </c>
      <c r="B435" s="3" t="s">
        <v>6</v>
      </c>
      <c r="C435" s="3">
        <v>30.5</v>
      </c>
      <c r="D435" s="3">
        <v>0</v>
      </c>
      <c r="E435" s="3" t="s">
        <v>10</v>
      </c>
      <c r="F435" s="3" t="s">
        <v>8</v>
      </c>
      <c r="G435" s="3">
        <v>12638.195</v>
      </c>
      <c r="H435" s="3">
        <f t="shared" si="30"/>
        <v>0</v>
      </c>
      <c r="I435" s="3">
        <f t="shared" si="31"/>
        <v>0</v>
      </c>
      <c r="J435" s="3">
        <f t="shared" si="32"/>
        <v>0</v>
      </c>
      <c r="K435" s="3">
        <f t="shared" si="33"/>
        <v>0</v>
      </c>
      <c r="L435" s="3">
        <f t="shared" si="34"/>
        <v>1</v>
      </c>
    </row>
    <row r="436" spans="1:12">
      <c r="A436" s="3">
        <v>31</v>
      </c>
      <c r="B436" s="3" t="s">
        <v>9</v>
      </c>
      <c r="C436" s="3">
        <v>28.594999999999999</v>
      </c>
      <c r="D436" s="3">
        <v>1</v>
      </c>
      <c r="E436" s="3" t="s">
        <v>10</v>
      </c>
      <c r="F436" s="3" t="s">
        <v>12</v>
      </c>
      <c r="G436" s="3">
        <v>4243.5900499999998</v>
      </c>
      <c r="H436" s="3">
        <f t="shared" si="30"/>
        <v>1</v>
      </c>
      <c r="I436" s="3">
        <f t="shared" si="31"/>
        <v>0</v>
      </c>
      <c r="J436" s="3">
        <f t="shared" si="32"/>
        <v>1</v>
      </c>
      <c r="K436" s="3">
        <f t="shared" si="33"/>
        <v>0</v>
      </c>
      <c r="L436" s="3">
        <f t="shared" si="34"/>
        <v>0</v>
      </c>
    </row>
    <row r="437" spans="1:12">
      <c r="A437" s="3">
        <v>60</v>
      </c>
      <c r="B437" s="3" t="s">
        <v>9</v>
      </c>
      <c r="C437" s="3">
        <v>33.11</v>
      </c>
      <c r="D437" s="3">
        <v>3</v>
      </c>
      <c r="E437" s="3" t="s">
        <v>10</v>
      </c>
      <c r="F437" s="3" t="s">
        <v>11</v>
      </c>
      <c r="G437" s="3">
        <v>13919.822899999999</v>
      </c>
      <c r="H437" s="3">
        <f t="shared" si="30"/>
        <v>1</v>
      </c>
      <c r="I437" s="3">
        <f t="shared" si="31"/>
        <v>0</v>
      </c>
      <c r="J437" s="3">
        <f t="shared" si="32"/>
        <v>0</v>
      </c>
      <c r="K437" s="3">
        <f t="shared" si="33"/>
        <v>1</v>
      </c>
      <c r="L437" s="3">
        <f t="shared" si="34"/>
        <v>0</v>
      </c>
    </row>
    <row r="438" spans="1:12">
      <c r="A438" s="3">
        <v>22</v>
      </c>
      <c r="B438" s="3" t="s">
        <v>9</v>
      </c>
      <c r="C438" s="3">
        <v>31.73</v>
      </c>
      <c r="D438" s="3">
        <v>0</v>
      </c>
      <c r="E438" s="3" t="s">
        <v>10</v>
      </c>
      <c r="F438" s="3" t="s">
        <v>13</v>
      </c>
      <c r="G438" s="3">
        <v>2254.7966999999999</v>
      </c>
      <c r="H438" s="3">
        <f t="shared" si="30"/>
        <v>1</v>
      </c>
      <c r="I438" s="3">
        <f t="shared" si="31"/>
        <v>0</v>
      </c>
      <c r="J438" s="3">
        <f t="shared" si="32"/>
        <v>0</v>
      </c>
      <c r="K438" s="3">
        <f t="shared" si="33"/>
        <v>0</v>
      </c>
      <c r="L438" s="3">
        <f t="shared" si="34"/>
        <v>0</v>
      </c>
    </row>
    <row r="439" spans="1:12">
      <c r="A439" s="3">
        <v>35</v>
      </c>
      <c r="B439" s="3" t="s">
        <v>9</v>
      </c>
      <c r="C439" s="3">
        <v>28.9</v>
      </c>
      <c r="D439" s="3">
        <v>3</v>
      </c>
      <c r="E439" s="3" t="s">
        <v>10</v>
      </c>
      <c r="F439" s="3" t="s">
        <v>8</v>
      </c>
      <c r="G439" s="3">
        <v>5926.8459999999995</v>
      </c>
      <c r="H439" s="3">
        <f t="shared" si="30"/>
        <v>1</v>
      </c>
      <c r="I439" s="3">
        <f t="shared" si="31"/>
        <v>0</v>
      </c>
      <c r="J439" s="3">
        <f t="shared" si="32"/>
        <v>0</v>
      </c>
      <c r="K439" s="3">
        <f t="shared" si="33"/>
        <v>0</v>
      </c>
      <c r="L439" s="3">
        <f t="shared" si="34"/>
        <v>1</v>
      </c>
    </row>
    <row r="440" spans="1:12">
      <c r="A440" s="3">
        <v>52</v>
      </c>
      <c r="B440" s="3" t="s">
        <v>6</v>
      </c>
      <c r="C440" s="3">
        <v>46.75</v>
      </c>
      <c r="D440" s="3">
        <v>5</v>
      </c>
      <c r="E440" s="3" t="s">
        <v>10</v>
      </c>
      <c r="F440" s="3" t="s">
        <v>11</v>
      </c>
      <c r="G440" s="3">
        <v>12592.5345</v>
      </c>
      <c r="H440" s="3">
        <f t="shared" si="30"/>
        <v>0</v>
      </c>
      <c r="I440" s="3">
        <f t="shared" si="31"/>
        <v>0</v>
      </c>
      <c r="J440" s="3">
        <f t="shared" si="32"/>
        <v>0</v>
      </c>
      <c r="K440" s="3">
        <f t="shared" si="33"/>
        <v>1</v>
      </c>
      <c r="L440" s="3">
        <f t="shared" si="34"/>
        <v>0</v>
      </c>
    </row>
    <row r="441" spans="1:12">
      <c r="A441" s="3">
        <v>26</v>
      </c>
      <c r="B441" s="3" t="s">
        <v>9</v>
      </c>
      <c r="C441" s="3">
        <v>29.45</v>
      </c>
      <c r="D441" s="3">
        <v>0</v>
      </c>
      <c r="E441" s="3" t="s">
        <v>10</v>
      </c>
      <c r="F441" s="3" t="s">
        <v>13</v>
      </c>
      <c r="G441" s="3">
        <v>2897.3235</v>
      </c>
      <c r="H441" s="3">
        <f t="shared" si="30"/>
        <v>1</v>
      </c>
      <c r="I441" s="3">
        <f t="shared" si="31"/>
        <v>0</v>
      </c>
      <c r="J441" s="3">
        <f t="shared" si="32"/>
        <v>0</v>
      </c>
      <c r="K441" s="3">
        <f t="shared" si="33"/>
        <v>0</v>
      </c>
      <c r="L441" s="3">
        <f t="shared" si="34"/>
        <v>0</v>
      </c>
    </row>
    <row r="442" spans="1:12">
      <c r="A442" s="3">
        <v>31</v>
      </c>
      <c r="B442" s="3" t="s">
        <v>6</v>
      </c>
      <c r="C442" s="3">
        <v>32.68</v>
      </c>
      <c r="D442" s="3">
        <v>1</v>
      </c>
      <c r="E442" s="3" t="s">
        <v>10</v>
      </c>
      <c r="F442" s="3" t="s">
        <v>12</v>
      </c>
      <c r="G442" s="3">
        <v>4738.2682000000004</v>
      </c>
      <c r="H442" s="3">
        <f t="shared" si="30"/>
        <v>0</v>
      </c>
      <c r="I442" s="3">
        <f t="shared" si="31"/>
        <v>0</v>
      </c>
      <c r="J442" s="3">
        <f t="shared" si="32"/>
        <v>1</v>
      </c>
      <c r="K442" s="3">
        <f t="shared" si="33"/>
        <v>0</v>
      </c>
      <c r="L442" s="3">
        <f t="shared" si="34"/>
        <v>0</v>
      </c>
    </row>
    <row r="443" spans="1:12">
      <c r="A443" s="3">
        <v>33</v>
      </c>
      <c r="B443" s="3" t="s">
        <v>6</v>
      </c>
      <c r="C443" s="3">
        <v>33.5</v>
      </c>
      <c r="D443" s="3">
        <v>0</v>
      </c>
      <c r="E443" s="3" t="s">
        <v>7</v>
      </c>
      <c r="F443" s="3" t="s">
        <v>8</v>
      </c>
      <c r="G443" s="3">
        <v>37079.372000000003</v>
      </c>
      <c r="H443" s="3">
        <f t="shared" si="30"/>
        <v>0</v>
      </c>
      <c r="I443" s="3">
        <f t="shared" si="31"/>
        <v>1</v>
      </c>
      <c r="J443" s="3">
        <f t="shared" si="32"/>
        <v>0</v>
      </c>
      <c r="K443" s="3">
        <f t="shared" si="33"/>
        <v>0</v>
      </c>
      <c r="L443" s="3">
        <f t="shared" si="34"/>
        <v>1</v>
      </c>
    </row>
    <row r="444" spans="1:12">
      <c r="A444" s="3">
        <v>18</v>
      </c>
      <c r="B444" s="3" t="s">
        <v>9</v>
      </c>
      <c r="C444" s="3">
        <v>43.01</v>
      </c>
      <c r="D444" s="3">
        <v>0</v>
      </c>
      <c r="E444" s="3" t="s">
        <v>10</v>
      </c>
      <c r="F444" s="3" t="s">
        <v>11</v>
      </c>
      <c r="G444" s="3">
        <v>1149.3959</v>
      </c>
      <c r="H444" s="3">
        <f t="shared" si="30"/>
        <v>1</v>
      </c>
      <c r="I444" s="3">
        <f t="shared" si="31"/>
        <v>0</v>
      </c>
      <c r="J444" s="3">
        <f t="shared" si="32"/>
        <v>0</v>
      </c>
      <c r="K444" s="3">
        <f t="shared" si="33"/>
        <v>1</v>
      </c>
      <c r="L444" s="3">
        <f t="shared" si="34"/>
        <v>0</v>
      </c>
    </row>
    <row r="445" spans="1:12">
      <c r="A445" s="3">
        <v>59</v>
      </c>
      <c r="B445" s="3" t="s">
        <v>6</v>
      </c>
      <c r="C445" s="3">
        <v>36.520000000000003</v>
      </c>
      <c r="D445" s="3">
        <v>1</v>
      </c>
      <c r="E445" s="3" t="s">
        <v>10</v>
      </c>
      <c r="F445" s="3" t="s">
        <v>11</v>
      </c>
      <c r="G445" s="3">
        <v>28287.897659999999</v>
      </c>
      <c r="H445" s="3">
        <f t="shared" si="30"/>
        <v>0</v>
      </c>
      <c r="I445" s="3">
        <f t="shared" si="31"/>
        <v>0</v>
      </c>
      <c r="J445" s="3">
        <f t="shared" si="32"/>
        <v>0</v>
      </c>
      <c r="K445" s="3">
        <f t="shared" si="33"/>
        <v>1</v>
      </c>
      <c r="L445" s="3">
        <f t="shared" si="34"/>
        <v>0</v>
      </c>
    </row>
    <row r="446" spans="1:12">
      <c r="A446" s="3">
        <v>56</v>
      </c>
      <c r="B446" s="3" t="s">
        <v>9</v>
      </c>
      <c r="C446" s="3">
        <v>26.695</v>
      </c>
      <c r="D446" s="3">
        <v>1</v>
      </c>
      <c r="E446" s="3" t="s">
        <v>7</v>
      </c>
      <c r="F446" s="3" t="s">
        <v>12</v>
      </c>
      <c r="G446" s="3">
        <v>26109.32905</v>
      </c>
      <c r="H446" s="3">
        <f t="shared" si="30"/>
        <v>1</v>
      </c>
      <c r="I446" s="3">
        <f t="shared" si="31"/>
        <v>1</v>
      </c>
      <c r="J446" s="3">
        <f t="shared" si="32"/>
        <v>1</v>
      </c>
      <c r="K446" s="3">
        <f t="shared" si="33"/>
        <v>0</v>
      </c>
      <c r="L446" s="3">
        <f t="shared" si="34"/>
        <v>0</v>
      </c>
    </row>
    <row r="447" spans="1:12">
      <c r="A447" s="3">
        <v>45</v>
      </c>
      <c r="B447" s="3" t="s">
        <v>6</v>
      </c>
      <c r="C447" s="3">
        <v>33.1</v>
      </c>
      <c r="D447" s="3">
        <v>0</v>
      </c>
      <c r="E447" s="3" t="s">
        <v>10</v>
      </c>
      <c r="F447" s="3" t="s">
        <v>8</v>
      </c>
      <c r="G447" s="3">
        <v>7345.0839999999998</v>
      </c>
      <c r="H447" s="3">
        <f t="shared" si="30"/>
        <v>0</v>
      </c>
      <c r="I447" s="3">
        <f t="shared" si="31"/>
        <v>0</v>
      </c>
      <c r="J447" s="3">
        <f t="shared" si="32"/>
        <v>0</v>
      </c>
      <c r="K447" s="3">
        <f t="shared" si="33"/>
        <v>0</v>
      </c>
      <c r="L447" s="3">
        <f t="shared" si="34"/>
        <v>1</v>
      </c>
    </row>
    <row r="448" spans="1:12">
      <c r="A448" s="3">
        <v>60</v>
      </c>
      <c r="B448" s="3" t="s">
        <v>9</v>
      </c>
      <c r="C448" s="3">
        <v>29.64</v>
      </c>
      <c r="D448" s="3">
        <v>0</v>
      </c>
      <c r="E448" s="3" t="s">
        <v>10</v>
      </c>
      <c r="F448" s="3" t="s">
        <v>13</v>
      </c>
      <c r="G448" s="3">
        <v>12730.999599999999</v>
      </c>
      <c r="H448" s="3">
        <f t="shared" si="30"/>
        <v>1</v>
      </c>
      <c r="I448" s="3">
        <f t="shared" si="31"/>
        <v>0</v>
      </c>
      <c r="J448" s="3">
        <f t="shared" si="32"/>
        <v>0</v>
      </c>
      <c r="K448" s="3">
        <f t="shared" si="33"/>
        <v>0</v>
      </c>
      <c r="L448" s="3">
        <f t="shared" si="34"/>
        <v>0</v>
      </c>
    </row>
    <row r="449" spans="1:12">
      <c r="A449" s="3">
        <v>56</v>
      </c>
      <c r="B449" s="3" t="s">
        <v>6</v>
      </c>
      <c r="C449" s="3">
        <v>25.65</v>
      </c>
      <c r="D449" s="3">
        <v>0</v>
      </c>
      <c r="E449" s="3" t="s">
        <v>10</v>
      </c>
      <c r="F449" s="3" t="s">
        <v>12</v>
      </c>
      <c r="G449" s="3">
        <v>11454.021500000001</v>
      </c>
      <c r="H449" s="3">
        <f t="shared" si="30"/>
        <v>0</v>
      </c>
      <c r="I449" s="3">
        <f t="shared" si="31"/>
        <v>0</v>
      </c>
      <c r="J449" s="3">
        <f t="shared" si="32"/>
        <v>1</v>
      </c>
      <c r="K449" s="3">
        <f t="shared" si="33"/>
        <v>0</v>
      </c>
      <c r="L449" s="3">
        <f t="shared" si="34"/>
        <v>0</v>
      </c>
    </row>
    <row r="450" spans="1:12">
      <c r="A450" s="3">
        <v>40</v>
      </c>
      <c r="B450" s="3" t="s">
        <v>6</v>
      </c>
      <c r="C450" s="3">
        <v>29.6</v>
      </c>
      <c r="D450" s="3">
        <v>0</v>
      </c>
      <c r="E450" s="3" t="s">
        <v>10</v>
      </c>
      <c r="F450" s="3" t="s">
        <v>8</v>
      </c>
      <c r="G450" s="3">
        <v>5910.9440000000004</v>
      </c>
      <c r="H450" s="3">
        <f t="shared" si="30"/>
        <v>0</v>
      </c>
      <c r="I450" s="3">
        <f t="shared" si="31"/>
        <v>0</v>
      </c>
      <c r="J450" s="3">
        <f t="shared" si="32"/>
        <v>0</v>
      </c>
      <c r="K450" s="3">
        <f t="shared" si="33"/>
        <v>0</v>
      </c>
      <c r="L450" s="3">
        <f t="shared" si="34"/>
        <v>1</v>
      </c>
    </row>
    <row r="451" spans="1:12">
      <c r="A451" s="3">
        <v>35</v>
      </c>
      <c r="B451" s="3" t="s">
        <v>9</v>
      </c>
      <c r="C451" s="3">
        <v>38.6</v>
      </c>
      <c r="D451" s="3">
        <v>1</v>
      </c>
      <c r="E451" s="3" t="s">
        <v>10</v>
      </c>
      <c r="F451" s="3" t="s">
        <v>8</v>
      </c>
      <c r="G451" s="3">
        <v>4762.3289999999997</v>
      </c>
      <c r="H451" s="3">
        <f t="shared" ref="H451:H514" si="35">IF(B451="male",1,0)</f>
        <v>1</v>
      </c>
      <c r="I451" s="3">
        <f t="shared" ref="I451:I514" si="36">IF(E451="yes",1,0)</f>
        <v>0</v>
      </c>
      <c r="J451" s="3">
        <f t="shared" ref="J451:J514" si="37">IF(F451="northwest",1,0)</f>
        <v>0</v>
      </c>
      <c r="K451" s="3">
        <f t="shared" ref="K451:K514" si="38">IF(F451="southeast",1,0)</f>
        <v>0</v>
      </c>
      <c r="L451" s="3">
        <f t="shared" ref="L451:L514" si="39">IF(F451="southwest",1,0)</f>
        <v>1</v>
      </c>
    </row>
    <row r="452" spans="1:12">
      <c r="A452" s="3">
        <v>39</v>
      </c>
      <c r="B452" s="3" t="s">
        <v>9</v>
      </c>
      <c r="C452" s="3">
        <v>29.6</v>
      </c>
      <c r="D452" s="3">
        <v>4</v>
      </c>
      <c r="E452" s="3" t="s">
        <v>10</v>
      </c>
      <c r="F452" s="3" t="s">
        <v>8</v>
      </c>
      <c r="G452" s="3">
        <v>7512.2669999999998</v>
      </c>
      <c r="H452" s="3">
        <f t="shared" si="35"/>
        <v>1</v>
      </c>
      <c r="I452" s="3">
        <f t="shared" si="36"/>
        <v>0</v>
      </c>
      <c r="J452" s="3">
        <f t="shared" si="37"/>
        <v>0</v>
      </c>
      <c r="K452" s="3">
        <f t="shared" si="38"/>
        <v>0</v>
      </c>
      <c r="L452" s="3">
        <f t="shared" si="39"/>
        <v>1</v>
      </c>
    </row>
    <row r="453" spans="1:12">
      <c r="A453" s="3">
        <v>30</v>
      </c>
      <c r="B453" s="3" t="s">
        <v>9</v>
      </c>
      <c r="C453" s="3">
        <v>24.13</v>
      </c>
      <c r="D453" s="3">
        <v>1</v>
      </c>
      <c r="E453" s="3" t="s">
        <v>10</v>
      </c>
      <c r="F453" s="3" t="s">
        <v>12</v>
      </c>
      <c r="G453" s="3">
        <v>4032.2406999999998</v>
      </c>
      <c r="H453" s="3">
        <f t="shared" si="35"/>
        <v>1</v>
      </c>
      <c r="I453" s="3">
        <f t="shared" si="36"/>
        <v>0</v>
      </c>
      <c r="J453" s="3">
        <f t="shared" si="37"/>
        <v>1</v>
      </c>
      <c r="K453" s="3">
        <f t="shared" si="38"/>
        <v>0</v>
      </c>
      <c r="L453" s="3">
        <f t="shared" si="39"/>
        <v>0</v>
      </c>
    </row>
    <row r="454" spans="1:12">
      <c r="A454" s="3">
        <v>24</v>
      </c>
      <c r="B454" s="3" t="s">
        <v>9</v>
      </c>
      <c r="C454" s="3">
        <v>23.4</v>
      </c>
      <c r="D454" s="3">
        <v>0</v>
      </c>
      <c r="E454" s="3" t="s">
        <v>10</v>
      </c>
      <c r="F454" s="3" t="s">
        <v>8</v>
      </c>
      <c r="G454" s="3">
        <v>1969.614</v>
      </c>
      <c r="H454" s="3">
        <f t="shared" si="35"/>
        <v>1</v>
      </c>
      <c r="I454" s="3">
        <f t="shared" si="36"/>
        <v>0</v>
      </c>
      <c r="J454" s="3">
        <f t="shared" si="37"/>
        <v>0</v>
      </c>
      <c r="K454" s="3">
        <f t="shared" si="38"/>
        <v>0</v>
      </c>
      <c r="L454" s="3">
        <f t="shared" si="39"/>
        <v>1</v>
      </c>
    </row>
    <row r="455" spans="1:12">
      <c r="A455" s="3">
        <v>20</v>
      </c>
      <c r="B455" s="3" t="s">
        <v>9</v>
      </c>
      <c r="C455" s="3">
        <v>29.734999999999999</v>
      </c>
      <c r="D455" s="3">
        <v>0</v>
      </c>
      <c r="E455" s="3" t="s">
        <v>10</v>
      </c>
      <c r="F455" s="3" t="s">
        <v>12</v>
      </c>
      <c r="G455" s="3">
        <v>1769.5316499999999</v>
      </c>
      <c r="H455" s="3">
        <f t="shared" si="35"/>
        <v>1</v>
      </c>
      <c r="I455" s="3">
        <f t="shared" si="36"/>
        <v>0</v>
      </c>
      <c r="J455" s="3">
        <f t="shared" si="37"/>
        <v>1</v>
      </c>
      <c r="K455" s="3">
        <f t="shared" si="38"/>
        <v>0</v>
      </c>
      <c r="L455" s="3">
        <f t="shared" si="39"/>
        <v>0</v>
      </c>
    </row>
    <row r="456" spans="1:12">
      <c r="A456" s="3">
        <v>32</v>
      </c>
      <c r="B456" s="3" t="s">
        <v>9</v>
      </c>
      <c r="C456" s="3">
        <v>46.53</v>
      </c>
      <c r="D456" s="3">
        <v>2</v>
      </c>
      <c r="E456" s="3" t="s">
        <v>10</v>
      </c>
      <c r="F456" s="3" t="s">
        <v>11</v>
      </c>
      <c r="G456" s="3">
        <v>4686.3887000000004</v>
      </c>
      <c r="H456" s="3">
        <f t="shared" si="35"/>
        <v>1</v>
      </c>
      <c r="I456" s="3">
        <f t="shared" si="36"/>
        <v>0</v>
      </c>
      <c r="J456" s="3">
        <f t="shared" si="37"/>
        <v>0</v>
      </c>
      <c r="K456" s="3">
        <f t="shared" si="38"/>
        <v>1</v>
      </c>
      <c r="L456" s="3">
        <f t="shared" si="39"/>
        <v>0</v>
      </c>
    </row>
    <row r="457" spans="1:12">
      <c r="A457" s="3">
        <v>59</v>
      </c>
      <c r="B457" s="3" t="s">
        <v>9</v>
      </c>
      <c r="C457" s="3">
        <v>37.4</v>
      </c>
      <c r="D457" s="3">
        <v>0</v>
      </c>
      <c r="E457" s="3" t="s">
        <v>10</v>
      </c>
      <c r="F457" s="3" t="s">
        <v>8</v>
      </c>
      <c r="G457" s="3">
        <v>21797.000400000001</v>
      </c>
      <c r="H457" s="3">
        <f t="shared" si="35"/>
        <v>1</v>
      </c>
      <c r="I457" s="3">
        <f t="shared" si="36"/>
        <v>0</v>
      </c>
      <c r="J457" s="3">
        <f t="shared" si="37"/>
        <v>0</v>
      </c>
      <c r="K457" s="3">
        <f t="shared" si="38"/>
        <v>0</v>
      </c>
      <c r="L457" s="3">
        <f t="shared" si="39"/>
        <v>1</v>
      </c>
    </row>
    <row r="458" spans="1:12">
      <c r="A458" s="3">
        <v>55</v>
      </c>
      <c r="B458" s="3" t="s">
        <v>6</v>
      </c>
      <c r="C458" s="3">
        <v>30.14</v>
      </c>
      <c r="D458" s="3">
        <v>2</v>
      </c>
      <c r="E458" s="3" t="s">
        <v>10</v>
      </c>
      <c r="F458" s="3" t="s">
        <v>11</v>
      </c>
      <c r="G458" s="3">
        <v>11881.9696</v>
      </c>
      <c r="H458" s="3">
        <f t="shared" si="35"/>
        <v>0</v>
      </c>
      <c r="I458" s="3">
        <f t="shared" si="36"/>
        <v>0</v>
      </c>
      <c r="J458" s="3">
        <f t="shared" si="37"/>
        <v>0</v>
      </c>
      <c r="K458" s="3">
        <f t="shared" si="38"/>
        <v>1</v>
      </c>
      <c r="L458" s="3">
        <f t="shared" si="39"/>
        <v>0</v>
      </c>
    </row>
    <row r="459" spans="1:12">
      <c r="A459" s="3">
        <v>57</v>
      </c>
      <c r="B459" s="3" t="s">
        <v>6</v>
      </c>
      <c r="C459" s="3">
        <v>30.495000000000001</v>
      </c>
      <c r="D459" s="3">
        <v>0</v>
      </c>
      <c r="E459" s="3" t="s">
        <v>10</v>
      </c>
      <c r="F459" s="3" t="s">
        <v>12</v>
      </c>
      <c r="G459" s="3">
        <v>11840.77505</v>
      </c>
      <c r="H459" s="3">
        <f t="shared" si="35"/>
        <v>0</v>
      </c>
      <c r="I459" s="3">
        <f t="shared" si="36"/>
        <v>0</v>
      </c>
      <c r="J459" s="3">
        <f t="shared" si="37"/>
        <v>1</v>
      </c>
      <c r="K459" s="3">
        <f t="shared" si="38"/>
        <v>0</v>
      </c>
      <c r="L459" s="3">
        <f t="shared" si="39"/>
        <v>0</v>
      </c>
    </row>
    <row r="460" spans="1:12">
      <c r="A460" s="3">
        <v>56</v>
      </c>
      <c r="B460" s="3" t="s">
        <v>9</v>
      </c>
      <c r="C460" s="3">
        <v>39.6</v>
      </c>
      <c r="D460" s="3">
        <v>0</v>
      </c>
      <c r="E460" s="3" t="s">
        <v>10</v>
      </c>
      <c r="F460" s="3" t="s">
        <v>8</v>
      </c>
      <c r="G460" s="3">
        <v>10601.412</v>
      </c>
      <c r="H460" s="3">
        <f t="shared" si="35"/>
        <v>1</v>
      </c>
      <c r="I460" s="3">
        <f t="shared" si="36"/>
        <v>0</v>
      </c>
      <c r="J460" s="3">
        <f t="shared" si="37"/>
        <v>0</v>
      </c>
      <c r="K460" s="3">
        <f t="shared" si="38"/>
        <v>0</v>
      </c>
      <c r="L460" s="3">
        <f t="shared" si="39"/>
        <v>1</v>
      </c>
    </row>
    <row r="461" spans="1:12">
      <c r="A461" s="3">
        <v>40</v>
      </c>
      <c r="B461" s="3" t="s">
        <v>6</v>
      </c>
      <c r="C461" s="3">
        <v>33</v>
      </c>
      <c r="D461" s="3">
        <v>3</v>
      </c>
      <c r="E461" s="3" t="s">
        <v>10</v>
      </c>
      <c r="F461" s="3" t="s">
        <v>11</v>
      </c>
      <c r="G461" s="3">
        <v>7682.67</v>
      </c>
      <c r="H461" s="3">
        <f t="shared" si="35"/>
        <v>0</v>
      </c>
      <c r="I461" s="3">
        <f t="shared" si="36"/>
        <v>0</v>
      </c>
      <c r="J461" s="3">
        <f t="shared" si="37"/>
        <v>0</v>
      </c>
      <c r="K461" s="3">
        <f t="shared" si="38"/>
        <v>1</v>
      </c>
      <c r="L461" s="3">
        <f t="shared" si="39"/>
        <v>0</v>
      </c>
    </row>
    <row r="462" spans="1:12">
      <c r="A462" s="3">
        <v>49</v>
      </c>
      <c r="B462" s="3" t="s">
        <v>6</v>
      </c>
      <c r="C462" s="3">
        <v>36.630000000000003</v>
      </c>
      <c r="D462" s="3">
        <v>3</v>
      </c>
      <c r="E462" s="3" t="s">
        <v>10</v>
      </c>
      <c r="F462" s="3" t="s">
        <v>11</v>
      </c>
      <c r="G462" s="3">
        <v>10381.4787</v>
      </c>
      <c r="H462" s="3">
        <f t="shared" si="35"/>
        <v>0</v>
      </c>
      <c r="I462" s="3">
        <f t="shared" si="36"/>
        <v>0</v>
      </c>
      <c r="J462" s="3">
        <f t="shared" si="37"/>
        <v>0</v>
      </c>
      <c r="K462" s="3">
        <f t="shared" si="38"/>
        <v>1</v>
      </c>
      <c r="L462" s="3">
        <f t="shared" si="39"/>
        <v>0</v>
      </c>
    </row>
    <row r="463" spans="1:12">
      <c r="A463" s="3">
        <v>42</v>
      </c>
      <c r="B463" s="3" t="s">
        <v>9</v>
      </c>
      <c r="C463" s="3">
        <v>30</v>
      </c>
      <c r="D463" s="3">
        <v>0</v>
      </c>
      <c r="E463" s="3" t="s">
        <v>7</v>
      </c>
      <c r="F463" s="3" t="s">
        <v>8</v>
      </c>
      <c r="G463" s="3">
        <v>22144.031999999999</v>
      </c>
      <c r="H463" s="3">
        <f t="shared" si="35"/>
        <v>1</v>
      </c>
      <c r="I463" s="3">
        <f t="shared" si="36"/>
        <v>1</v>
      </c>
      <c r="J463" s="3">
        <f t="shared" si="37"/>
        <v>0</v>
      </c>
      <c r="K463" s="3">
        <f t="shared" si="38"/>
        <v>0</v>
      </c>
      <c r="L463" s="3">
        <f t="shared" si="39"/>
        <v>1</v>
      </c>
    </row>
    <row r="464" spans="1:12">
      <c r="A464" s="3">
        <v>62</v>
      </c>
      <c r="B464" s="3" t="s">
        <v>6</v>
      </c>
      <c r="C464" s="3">
        <v>38.094999999999999</v>
      </c>
      <c r="D464" s="3">
        <v>2</v>
      </c>
      <c r="E464" s="3" t="s">
        <v>10</v>
      </c>
      <c r="F464" s="3" t="s">
        <v>13</v>
      </c>
      <c r="G464" s="3">
        <v>15230.324049999999</v>
      </c>
      <c r="H464" s="3">
        <f t="shared" si="35"/>
        <v>0</v>
      </c>
      <c r="I464" s="3">
        <f t="shared" si="36"/>
        <v>0</v>
      </c>
      <c r="J464" s="3">
        <f t="shared" si="37"/>
        <v>0</v>
      </c>
      <c r="K464" s="3">
        <f t="shared" si="38"/>
        <v>0</v>
      </c>
      <c r="L464" s="3">
        <f t="shared" si="39"/>
        <v>0</v>
      </c>
    </row>
    <row r="465" spans="1:12">
      <c r="A465" s="3">
        <v>56</v>
      </c>
      <c r="B465" s="3" t="s">
        <v>9</v>
      </c>
      <c r="C465" s="3">
        <v>25.934999999999999</v>
      </c>
      <c r="D465" s="3">
        <v>0</v>
      </c>
      <c r="E465" s="3" t="s">
        <v>10</v>
      </c>
      <c r="F465" s="3" t="s">
        <v>13</v>
      </c>
      <c r="G465" s="3">
        <v>11165.417649999999</v>
      </c>
      <c r="H465" s="3">
        <f t="shared" si="35"/>
        <v>1</v>
      </c>
      <c r="I465" s="3">
        <f t="shared" si="36"/>
        <v>0</v>
      </c>
      <c r="J465" s="3">
        <f t="shared" si="37"/>
        <v>0</v>
      </c>
      <c r="K465" s="3">
        <f t="shared" si="38"/>
        <v>0</v>
      </c>
      <c r="L465" s="3">
        <f t="shared" si="39"/>
        <v>0</v>
      </c>
    </row>
    <row r="466" spans="1:12">
      <c r="A466" s="3">
        <v>19</v>
      </c>
      <c r="B466" s="3" t="s">
        <v>9</v>
      </c>
      <c r="C466" s="3">
        <v>25.175000000000001</v>
      </c>
      <c r="D466" s="3">
        <v>0</v>
      </c>
      <c r="E466" s="3" t="s">
        <v>10</v>
      </c>
      <c r="F466" s="3" t="s">
        <v>12</v>
      </c>
      <c r="G466" s="3">
        <v>1632.0362500000001</v>
      </c>
      <c r="H466" s="3">
        <f t="shared" si="35"/>
        <v>1</v>
      </c>
      <c r="I466" s="3">
        <f t="shared" si="36"/>
        <v>0</v>
      </c>
      <c r="J466" s="3">
        <f t="shared" si="37"/>
        <v>1</v>
      </c>
      <c r="K466" s="3">
        <f t="shared" si="38"/>
        <v>0</v>
      </c>
      <c r="L466" s="3">
        <f t="shared" si="39"/>
        <v>0</v>
      </c>
    </row>
    <row r="467" spans="1:12">
      <c r="A467" s="3">
        <v>30</v>
      </c>
      <c r="B467" s="3" t="s">
        <v>6</v>
      </c>
      <c r="C467" s="3">
        <v>28.38</v>
      </c>
      <c r="D467" s="3">
        <v>1</v>
      </c>
      <c r="E467" s="3" t="s">
        <v>7</v>
      </c>
      <c r="F467" s="3" t="s">
        <v>11</v>
      </c>
      <c r="G467" s="3">
        <v>19521.968199999999</v>
      </c>
      <c r="H467" s="3">
        <f t="shared" si="35"/>
        <v>0</v>
      </c>
      <c r="I467" s="3">
        <f t="shared" si="36"/>
        <v>1</v>
      </c>
      <c r="J467" s="3">
        <f t="shared" si="37"/>
        <v>0</v>
      </c>
      <c r="K467" s="3">
        <f t="shared" si="38"/>
        <v>1</v>
      </c>
      <c r="L467" s="3">
        <f t="shared" si="39"/>
        <v>0</v>
      </c>
    </row>
    <row r="468" spans="1:12">
      <c r="A468" s="3">
        <v>60</v>
      </c>
      <c r="B468" s="3" t="s">
        <v>6</v>
      </c>
      <c r="C468" s="3">
        <v>28.7</v>
      </c>
      <c r="D468" s="3">
        <v>1</v>
      </c>
      <c r="E468" s="3" t="s">
        <v>10</v>
      </c>
      <c r="F468" s="3" t="s">
        <v>8</v>
      </c>
      <c r="G468" s="3">
        <v>13224.692999999999</v>
      </c>
      <c r="H468" s="3">
        <f t="shared" si="35"/>
        <v>0</v>
      </c>
      <c r="I468" s="3">
        <f t="shared" si="36"/>
        <v>0</v>
      </c>
      <c r="J468" s="3">
        <f t="shared" si="37"/>
        <v>0</v>
      </c>
      <c r="K468" s="3">
        <f t="shared" si="38"/>
        <v>0</v>
      </c>
      <c r="L468" s="3">
        <f t="shared" si="39"/>
        <v>1</v>
      </c>
    </row>
    <row r="469" spans="1:12">
      <c r="A469" s="3">
        <v>56</v>
      </c>
      <c r="B469" s="3" t="s">
        <v>6</v>
      </c>
      <c r="C469" s="3">
        <v>33.82</v>
      </c>
      <c r="D469" s="3">
        <v>2</v>
      </c>
      <c r="E469" s="3" t="s">
        <v>10</v>
      </c>
      <c r="F469" s="3" t="s">
        <v>12</v>
      </c>
      <c r="G469" s="3">
        <v>12643.3778</v>
      </c>
      <c r="H469" s="3">
        <f t="shared" si="35"/>
        <v>0</v>
      </c>
      <c r="I469" s="3">
        <f t="shared" si="36"/>
        <v>0</v>
      </c>
      <c r="J469" s="3">
        <f t="shared" si="37"/>
        <v>1</v>
      </c>
      <c r="K469" s="3">
        <f t="shared" si="38"/>
        <v>0</v>
      </c>
      <c r="L469" s="3">
        <f t="shared" si="39"/>
        <v>0</v>
      </c>
    </row>
    <row r="470" spans="1:12">
      <c r="A470" s="3">
        <v>28</v>
      </c>
      <c r="B470" s="3" t="s">
        <v>6</v>
      </c>
      <c r="C470" s="3">
        <v>24.32</v>
      </c>
      <c r="D470" s="3">
        <v>1</v>
      </c>
      <c r="E470" s="3" t="s">
        <v>10</v>
      </c>
      <c r="F470" s="3" t="s">
        <v>13</v>
      </c>
      <c r="G470" s="3">
        <v>23288.928400000001</v>
      </c>
      <c r="H470" s="3">
        <f t="shared" si="35"/>
        <v>0</v>
      </c>
      <c r="I470" s="3">
        <f t="shared" si="36"/>
        <v>0</v>
      </c>
      <c r="J470" s="3">
        <f t="shared" si="37"/>
        <v>0</v>
      </c>
      <c r="K470" s="3">
        <f t="shared" si="38"/>
        <v>0</v>
      </c>
      <c r="L470" s="3">
        <f t="shared" si="39"/>
        <v>0</v>
      </c>
    </row>
    <row r="471" spans="1:12">
      <c r="A471" s="3">
        <v>18</v>
      </c>
      <c r="B471" s="3" t="s">
        <v>6</v>
      </c>
      <c r="C471" s="3">
        <v>24.09</v>
      </c>
      <c r="D471" s="3">
        <v>1</v>
      </c>
      <c r="E471" s="3" t="s">
        <v>10</v>
      </c>
      <c r="F471" s="3" t="s">
        <v>11</v>
      </c>
      <c r="G471" s="3">
        <v>2201.0971</v>
      </c>
      <c r="H471" s="3">
        <f t="shared" si="35"/>
        <v>0</v>
      </c>
      <c r="I471" s="3">
        <f t="shared" si="36"/>
        <v>0</v>
      </c>
      <c r="J471" s="3">
        <f t="shared" si="37"/>
        <v>0</v>
      </c>
      <c r="K471" s="3">
        <f t="shared" si="38"/>
        <v>1</v>
      </c>
      <c r="L471" s="3">
        <f t="shared" si="39"/>
        <v>0</v>
      </c>
    </row>
    <row r="472" spans="1:12">
      <c r="A472" s="3">
        <v>27</v>
      </c>
      <c r="B472" s="3" t="s">
        <v>9</v>
      </c>
      <c r="C472" s="3">
        <v>32.67</v>
      </c>
      <c r="D472" s="3">
        <v>0</v>
      </c>
      <c r="E472" s="3" t="s">
        <v>10</v>
      </c>
      <c r="F472" s="3" t="s">
        <v>11</v>
      </c>
      <c r="G472" s="3">
        <v>2497.0383000000002</v>
      </c>
      <c r="H472" s="3">
        <f t="shared" si="35"/>
        <v>1</v>
      </c>
      <c r="I472" s="3">
        <f t="shared" si="36"/>
        <v>0</v>
      </c>
      <c r="J472" s="3">
        <f t="shared" si="37"/>
        <v>0</v>
      </c>
      <c r="K472" s="3">
        <f t="shared" si="38"/>
        <v>1</v>
      </c>
      <c r="L472" s="3">
        <f t="shared" si="39"/>
        <v>0</v>
      </c>
    </row>
    <row r="473" spans="1:12">
      <c r="A473" s="3">
        <v>18</v>
      </c>
      <c r="B473" s="3" t="s">
        <v>6</v>
      </c>
      <c r="C473" s="3">
        <v>30.114999999999998</v>
      </c>
      <c r="D473" s="3">
        <v>0</v>
      </c>
      <c r="E473" s="3" t="s">
        <v>10</v>
      </c>
      <c r="F473" s="3" t="s">
        <v>13</v>
      </c>
      <c r="G473" s="3">
        <v>2203.4718499999999</v>
      </c>
      <c r="H473" s="3">
        <f t="shared" si="35"/>
        <v>0</v>
      </c>
      <c r="I473" s="3">
        <f t="shared" si="36"/>
        <v>0</v>
      </c>
      <c r="J473" s="3">
        <f t="shared" si="37"/>
        <v>0</v>
      </c>
      <c r="K473" s="3">
        <f t="shared" si="38"/>
        <v>0</v>
      </c>
      <c r="L473" s="3">
        <f t="shared" si="39"/>
        <v>0</v>
      </c>
    </row>
    <row r="474" spans="1:12">
      <c r="A474" s="3">
        <v>19</v>
      </c>
      <c r="B474" s="3" t="s">
        <v>6</v>
      </c>
      <c r="C474" s="3">
        <v>29.8</v>
      </c>
      <c r="D474" s="3">
        <v>0</v>
      </c>
      <c r="E474" s="3" t="s">
        <v>10</v>
      </c>
      <c r="F474" s="3" t="s">
        <v>8</v>
      </c>
      <c r="G474" s="3">
        <v>1744.4649999999999</v>
      </c>
      <c r="H474" s="3">
        <f t="shared" si="35"/>
        <v>0</v>
      </c>
      <c r="I474" s="3">
        <f t="shared" si="36"/>
        <v>0</v>
      </c>
      <c r="J474" s="3">
        <f t="shared" si="37"/>
        <v>0</v>
      </c>
      <c r="K474" s="3">
        <f t="shared" si="38"/>
        <v>0</v>
      </c>
      <c r="L474" s="3">
        <f t="shared" si="39"/>
        <v>1</v>
      </c>
    </row>
    <row r="475" spans="1:12">
      <c r="A475" s="3">
        <v>47</v>
      </c>
      <c r="B475" s="3" t="s">
        <v>6</v>
      </c>
      <c r="C475" s="3">
        <v>33.344999999999999</v>
      </c>
      <c r="D475" s="3">
        <v>0</v>
      </c>
      <c r="E475" s="3" t="s">
        <v>10</v>
      </c>
      <c r="F475" s="3" t="s">
        <v>13</v>
      </c>
      <c r="G475" s="3">
        <v>20878.78443</v>
      </c>
      <c r="H475" s="3">
        <f t="shared" si="35"/>
        <v>0</v>
      </c>
      <c r="I475" s="3">
        <f t="shared" si="36"/>
        <v>0</v>
      </c>
      <c r="J475" s="3">
        <f t="shared" si="37"/>
        <v>0</v>
      </c>
      <c r="K475" s="3">
        <f t="shared" si="38"/>
        <v>0</v>
      </c>
      <c r="L475" s="3">
        <f t="shared" si="39"/>
        <v>0</v>
      </c>
    </row>
    <row r="476" spans="1:12">
      <c r="A476" s="3">
        <v>54</v>
      </c>
      <c r="B476" s="3" t="s">
        <v>9</v>
      </c>
      <c r="C476" s="3">
        <v>25.1</v>
      </c>
      <c r="D476" s="3">
        <v>3</v>
      </c>
      <c r="E476" s="3" t="s">
        <v>7</v>
      </c>
      <c r="F476" s="3" t="s">
        <v>8</v>
      </c>
      <c r="G476" s="3">
        <v>25382.296999999999</v>
      </c>
      <c r="H476" s="3">
        <f t="shared" si="35"/>
        <v>1</v>
      </c>
      <c r="I476" s="3">
        <f t="shared" si="36"/>
        <v>1</v>
      </c>
      <c r="J476" s="3">
        <f t="shared" si="37"/>
        <v>0</v>
      </c>
      <c r="K476" s="3">
        <f t="shared" si="38"/>
        <v>0</v>
      </c>
      <c r="L476" s="3">
        <f t="shared" si="39"/>
        <v>1</v>
      </c>
    </row>
    <row r="477" spans="1:12">
      <c r="A477" s="3">
        <v>61</v>
      </c>
      <c r="B477" s="3" t="s">
        <v>9</v>
      </c>
      <c r="C477" s="3">
        <v>28.31</v>
      </c>
      <c r="D477" s="3">
        <v>1</v>
      </c>
      <c r="E477" s="3" t="s">
        <v>7</v>
      </c>
      <c r="F477" s="3" t="s">
        <v>12</v>
      </c>
      <c r="G477" s="3">
        <v>28868.6639</v>
      </c>
      <c r="H477" s="3">
        <f t="shared" si="35"/>
        <v>1</v>
      </c>
      <c r="I477" s="3">
        <f t="shared" si="36"/>
        <v>1</v>
      </c>
      <c r="J477" s="3">
        <f t="shared" si="37"/>
        <v>1</v>
      </c>
      <c r="K477" s="3">
        <f t="shared" si="38"/>
        <v>0</v>
      </c>
      <c r="L477" s="3">
        <f t="shared" si="39"/>
        <v>0</v>
      </c>
    </row>
    <row r="478" spans="1:12">
      <c r="A478" s="3">
        <v>24</v>
      </c>
      <c r="B478" s="3" t="s">
        <v>9</v>
      </c>
      <c r="C478" s="3">
        <v>28.5</v>
      </c>
      <c r="D478" s="3">
        <v>0</v>
      </c>
      <c r="E478" s="3" t="s">
        <v>7</v>
      </c>
      <c r="F478" s="3" t="s">
        <v>13</v>
      </c>
      <c r="G478" s="3">
        <v>35147.528480000001</v>
      </c>
      <c r="H478" s="3">
        <f t="shared" si="35"/>
        <v>1</v>
      </c>
      <c r="I478" s="3">
        <f t="shared" si="36"/>
        <v>1</v>
      </c>
      <c r="J478" s="3">
        <f t="shared" si="37"/>
        <v>0</v>
      </c>
      <c r="K478" s="3">
        <f t="shared" si="38"/>
        <v>0</v>
      </c>
      <c r="L478" s="3">
        <f t="shared" si="39"/>
        <v>0</v>
      </c>
    </row>
    <row r="479" spans="1:12">
      <c r="A479" s="3">
        <v>25</v>
      </c>
      <c r="B479" s="3" t="s">
        <v>9</v>
      </c>
      <c r="C479" s="3">
        <v>35.625</v>
      </c>
      <c r="D479" s="3">
        <v>0</v>
      </c>
      <c r="E479" s="3" t="s">
        <v>10</v>
      </c>
      <c r="F479" s="3" t="s">
        <v>12</v>
      </c>
      <c r="G479" s="3">
        <v>2534.3937500000002</v>
      </c>
      <c r="H479" s="3">
        <f t="shared" si="35"/>
        <v>1</v>
      </c>
      <c r="I479" s="3">
        <f t="shared" si="36"/>
        <v>0</v>
      </c>
      <c r="J479" s="3">
        <f t="shared" si="37"/>
        <v>1</v>
      </c>
      <c r="K479" s="3">
        <f t="shared" si="38"/>
        <v>0</v>
      </c>
      <c r="L479" s="3">
        <f t="shared" si="39"/>
        <v>0</v>
      </c>
    </row>
    <row r="480" spans="1:12">
      <c r="A480" s="3">
        <v>21</v>
      </c>
      <c r="B480" s="3" t="s">
        <v>9</v>
      </c>
      <c r="C480" s="3">
        <v>36.85</v>
      </c>
      <c r="D480" s="3">
        <v>0</v>
      </c>
      <c r="E480" s="3" t="s">
        <v>10</v>
      </c>
      <c r="F480" s="3" t="s">
        <v>11</v>
      </c>
      <c r="G480" s="3">
        <v>1534.3045</v>
      </c>
      <c r="H480" s="3">
        <f t="shared" si="35"/>
        <v>1</v>
      </c>
      <c r="I480" s="3">
        <f t="shared" si="36"/>
        <v>0</v>
      </c>
      <c r="J480" s="3">
        <f t="shared" si="37"/>
        <v>0</v>
      </c>
      <c r="K480" s="3">
        <f t="shared" si="38"/>
        <v>1</v>
      </c>
      <c r="L480" s="3">
        <f t="shared" si="39"/>
        <v>0</v>
      </c>
    </row>
    <row r="481" spans="1:12">
      <c r="A481" s="3">
        <v>23</v>
      </c>
      <c r="B481" s="3" t="s">
        <v>9</v>
      </c>
      <c r="C481" s="3">
        <v>32.56</v>
      </c>
      <c r="D481" s="3">
        <v>0</v>
      </c>
      <c r="E481" s="3" t="s">
        <v>10</v>
      </c>
      <c r="F481" s="3" t="s">
        <v>11</v>
      </c>
      <c r="G481" s="3">
        <v>1824.2854</v>
      </c>
      <c r="H481" s="3">
        <f t="shared" si="35"/>
        <v>1</v>
      </c>
      <c r="I481" s="3">
        <f t="shared" si="36"/>
        <v>0</v>
      </c>
      <c r="J481" s="3">
        <f t="shared" si="37"/>
        <v>0</v>
      </c>
      <c r="K481" s="3">
        <f t="shared" si="38"/>
        <v>1</v>
      </c>
      <c r="L481" s="3">
        <f t="shared" si="39"/>
        <v>0</v>
      </c>
    </row>
    <row r="482" spans="1:12">
      <c r="A482" s="3">
        <v>63</v>
      </c>
      <c r="B482" s="3" t="s">
        <v>9</v>
      </c>
      <c r="C482" s="3">
        <v>41.325000000000003</v>
      </c>
      <c r="D482" s="3">
        <v>3</v>
      </c>
      <c r="E482" s="3" t="s">
        <v>10</v>
      </c>
      <c r="F482" s="3" t="s">
        <v>12</v>
      </c>
      <c r="G482" s="3">
        <v>15555.188749999999</v>
      </c>
      <c r="H482" s="3">
        <f t="shared" si="35"/>
        <v>1</v>
      </c>
      <c r="I482" s="3">
        <f t="shared" si="36"/>
        <v>0</v>
      </c>
      <c r="J482" s="3">
        <f t="shared" si="37"/>
        <v>1</v>
      </c>
      <c r="K482" s="3">
        <f t="shared" si="38"/>
        <v>0</v>
      </c>
      <c r="L482" s="3">
        <f t="shared" si="39"/>
        <v>0</v>
      </c>
    </row>
    <row r="483" spans="1:12">
      <c r="A483" s="3">
        <v>49</v>
      </c>
      <c r="B483" s="3" t="s">
        <v>9</v>
      </c>
      <c r="C483" s="3">
        <v>37.51</v>
      </c>
      <c r="D483" s="3">
        <v>2</v>
      </c>
      <c r="E483" s="3" t="s">
        <v>10</v>
      </c>
      <c r="F483" s="3" t="s">
        <v>11</v>
      </c>
      <c r="G483" s="3">
        <v>9304.7019</v>
      </c>
      <c r="H483" s="3">
        <f t="shared" si="35"/>
        <v>1</v>
      </c>
      <c r="I483" s="3">
        <f t="shared" si="36"/>
        <v>0</v>
      </c>
      <c r="J483" s="3">
        <f t="shared" si="37"/>
        <v>0</v>
      </c>
      <c r="K483" s="3">
        <f t="shared" si="38"/>
        <v>1</v>
      </c>
      <c r="L483" s="3">
        <f t="shared" si="39"/>
        <v>0</v>
      </c>
    </row>
    <row r="484" spans="1:12">
      <c r="A484" s="3">
        <v>18</v>
      </c>
      <c r="B484" s="3" t="s">
        <v>6</v>
      </c>
      <c r="C484" s="3">
        <v>31.35</v>
      </c>
      <c r="D484" s="3">
        <v>0</v>
      </c>
      <c r="E484" s="3" t="s">
        <v>10</v>
      </c>
      <c r="F484" s="3" t="s">
        <v>11</v>
      </c>
      <c r="G484" s="3">
        <v>1622.1885</v>
      </c>
      <c r="H484" s="3">
        <f t="shared" si="35"/>
        <v>0</v>
      </c>
      <c r="I484" s="3">
        <f t="shared" si="36"/>
        <v>0</v>
      </c>
      <c r="J484" s="3">
        <f t="shared" si="37"/>
        <v>0</v>
      </c>
      <c r="K484" s="3">
        <f t="shared" si="38"/>
        <v>1</v>
      </c>
      <c r="L484" s="3">
        <f t="shared" si="39"/>
        <v>0</v>
      </c>
    </row>
    <row r="485" spans="1:12">
      <c r="A485" s="3">
        <v>51</v>
      </c>
      <c r="B485" s="3" t="s">
        <v>6</v>
      </c>
      <c r="C485" s="3">
        <v>39.5</v>
      </c>
      <c r="D485" s="3">
        <v>1</v>
      </c>
      <c r="E485" s="3" t="s">
        <v>10</v>
      </c>
      <c r="F485" s="3" t="s">
        <v>8</v>
      </c>
      <c r="G485" s="3">
        <v>9880.0679999999993</v>
      </c>
      <c r="H485" s="3">
        <f t="shared" si="35"/>
        <v>0</v>
      </c>
      <c r="I485" s="3">
        <f t="shared" si="36"/>
        <v>0</v>
      </c>
      <c r="J485" s="3">
        <f t="shared" si="37"/>
        <v>0</v>
      </c>
      <c r="K485" s="3">
        <f t="shared" si="38"/>
        <v>0</v>
      </c>
      <c r="L485" s="3">
        <f t="shared" si="39"/>
        <v>1</v>
      </c>
    </row>
    <row r="486" spans="1:12">
      <c r="A486" s="3">
        <v>48</v>
      </c>
      <c r="B486" s="3" t="s">
        <v>9</v>
      </c>
      <c r="C486" s="3">
        <v>34.299999999999997</v>
      </c>
      <c r="D486" s="3">
        <v>3</v>
      </c>
      <c r="E486" s="3" t="s">
        <v>10</v>
      </c>
      <c r="F486" s="3" t="s">
        <v>8</v>
      </c>
      <c r="G486" s="3">
        <v>9563.0290000000005</v>
      </c>
      <c r="H486" s="3">
        <f t="shared" si="35"/>
        <v>1</v>
      </c>
      <c r="I486" s="3">
        <f t="shared" si="36"/>
        <v>0</v>
      </c>
      <c r="J486" s="3">
        <f t="shared" si="37"/>
        <v>0</v>
      </c>
      <c r="K486" s="3">
        <f t="shared" si="38"/>
        <v>0</v>
      </c>
      <c r="L486" s="3">
        <f t="shared" si="39"/>
        <v>1</v>
      </c>
    </row>
    <row r="487" spans="1:12">
      <c r="A487" s="3">
        <v>31</v>
      </c>
      <c r="B487" s="3" t="s">
        <v>6</v>
      </c>
      <c r="C487" s="3">
        <v>31.065000000000001</v>
      </c>
      <c r="D487" s="3">
        <v>0</v>
      </c>
      <c r="E487" s="3" t="s">
        <v>10</v>
      </c>
      <c r="F487" s="3" t="s">
        <v>13</v>
      </c>
      <c r="G487" s="3">
        <v>4347.0233500000004</v>
      </c>
      <c r="H487" s="3">
        <f t="shared" si="35"/>
        <v>0</v>
      </c>
      <c r="I487" s="3">
        <f t="shared" si="36"/>
        <v>0</v>
      </c>
      <c r="J487" s="3">
        <f t="shared" si="37"/>
        <v>0</v>
      </c>
      <c r="K487" s="3">
        <f t="shared" si="38"/>
        <v>0</v>
      </c>
      <c r="L487" s="3">
        <f t="shared" si="39"/>
        <v>0</v>
      </c>
    </row>
    <row r="488" spans="1:12">
      <c r="A488" s="3">
        <v>54</v>
      </c>
      <c r="B488" s="3" t="s">
        <v>6</v>
      </c>
      <c r="C488" s="3">
        <v>21.47</v>
      </c>
      <c r="D488" s="3">
        <v>3</v>
      </c>
      <c r="E488" s="3" t="s">
        <v>10</v>
      </c>
      <c r="F488" s="3" t="s">
        <v>12</v>
      </c>
      <c r="G488" s="3">
        <v>12475.3513</v>
      </c>
      <c r="H488" s="3">
        <f t="shared" si="35"/>
        <v>0</v>
      </c>
      <c r="I488" s="3">
        <f t="shared" si="36"/>
        <v>0</v>
      </c>
      <c r="J488" s="3">
        <f t="shared" si="37"/>
        <v>1</v>
      </c>
      <c r="K488" s="3">
        <f t="shared" si="38"/>
        <v>0</v>
      </c>
      <c r="L488" s="3">
        <f t="shared" si="39"/>
        <v>0</v>
      </c>
    </row>
    <row r="489" spans="1:12">
      <c r="A489" s="3">
        <v>19</v>
      </c>
      <c r="B489" s="3" t="s">
        <v>9</v>
      </c>
      <c r="C489" s="3">
        <v>28.7</v>
      </c>
      <c r="D489" s="3">
        <v>0</v>
      </c>
      <c r="E489" s="3" t="s">
        <v>10</v>
      </c>
      <c r="F489" s="3" t="s">
        <v>8</v>
      </c>
      <c r="G489" s="3">
        <v>1253.9359999999999</v>
      </c>
      <c r="H489" s="3">
        <f t="shared" si="35"/>
        <v>1</v>
      </c>
      <c r="I489" s="3">
        <f t="shared" si="36"/>
        <v>0</v>
      </c>
      <c r="J489" s="3">
        <f t="shared" si="37"/>
        <v>0</v>
      </c>
      <c r="K489" s="3">
        <f t="shared" si="38"/>
        <v>0</v>
      </c>
      <c r="L489" s="3">
        <f t="shared" si="39"/>
        <v>1</v>
      </c>
    </row>
    <row r="490" spans="1:12">
      <c r="A490" s="3">
        <v>44</v>
      </c>
      <c r="B490" s="3" t="s">
        <v>6</v>
      </c>
      <c r="C490" s="3">
        <v>38.06</v>
      </c>
      <c r="D490" s="3">
        <v>0</v>
      </c>
      <c r="E490" s="3" t="s">
        <v>7</v>
      </c>
      <c r="F490" s="3" t="s">
        <v>11</v>
      </c>
      <c r="G490" s="3">
        <v>48885.135609999998</v>
      </c>
      <c r="H490" s="3">
        <f t="shared" si="35"/>
        <v>0</v>
      </c>
      <c r="I490" s="3">
        <f t="shared" si="36"/>
        <v>1</v>
      </c>
      <c r="J490" s="3">
        <f t="shared" si="37"/>
        <v>0</v>
      </c>
      <c r="K490" s="3">
        <f t="shared" si="38"/>
        <v>1</v>
      </c>
      <c r="L490" s="3">
        <f t="shared" si="39"/>
        <v>0</v>
      </c>
    </row>
    <row r="491" spans="1:12">
      <c r="A491" s="3">
        <v>53</v>
      </c>
      <c r="B491" s="3" t="s">
        <v>9</v>
      </c>
      <c r="C491" s="3">
        <v>31.16</v>
      </c>
      <c r="D491" s="3">
        <v>1</v>
      </c>
      <c r="E491" s="3" t="s">
        <v>10</v>
      </c>
      <c r="F491" s="3" t="s">
        <v>12</v>
      </c>
      <c r="G491" s="3">
        <v>10461.9794</v>
      </c>
      <c r="H491" s="3">
        <f t="shared" si="35"/>
        <v>1</v>
      </c>
      <c r="I491" s="3">
        <f t="shared" si="36"/>
        <v>0</v>
      </c>
      <c r="J491" s="3">
        <f t="shared" si="37"/>
        <v>1</v>
      </c>
      <c r="K491" s="3">
        <f t="shared" si="38"/>
        <v>0</v>
      </c>
      <c r="L491" s="3">
        <f t="shared" si="39"/>
        <v>0</v>
      </c>
    </row>
    <row r="492" spans="1:12">
      <c r="A492" s="3">
        <v>19</v>
      </c>
      <c r="B492" s="3" t="s">
        <v>6</v>
      </c>
      <c r="C492" s="3">
        <v>32.9</v>
      </c>
      <c r="D492" s="3">
        <v>0</v>
      </c>
      <c r="E492" s="3" t="s">
        <v>10</v>
      </c>
      <c r="F492" s="3" t="s">
        <v>8</v>
      </c>
      <c r="G492" s="3">
        <v>1748.7739999999999</v>
      </c>
      <c r="H492" s="3">
        <f t="shared" si="35"/>
        <v>0</v>
      </c>
      <c r="I492" s="3">
        <f t="shared" si="36"/>
        <v>0</v>
      </c>
      <c r="J492" s="3">
        <f t="shared" si="37"/>
        <v>0</v>
      </c>
      <c r="K492" s="3">
        <f t="shared" si="38"/>
        <v>0</v>
      </c>
      <c r="L492" s="3">
        <f t="shared" si="39"/>
        <v>1</v>
      </c>
    </row>
    <row r="493" spans="1:12">
      <c r="A493" s="3">
        <v>61</v>
      </c>
      <c r="B493" s="3" t="s">
        <v>6</v>
      </c>
      <c r="C493" s="3">
        <v>25.08</v>
      </c>
      <c r="D493" s="3">
        <v>0</v>
      </c>
      <c r="E493" s="3" t="s">
        <v>10</v>
      </c>
      <c r="F493" s="3" t="s">
        <v>11</v>
      </c>
      <c r="G493" s="3">
        <v>24513.091260000001</v>
      </c>
      <c r="H493" s="3">
        <f t="shared" si="35"/>
        <v>0</v>
      </c>
      <c r="I493" s="3">
        <f t="shared" si="36"/>
        <v>0</v>
      </c>
      <c r="J493" s="3">
        <f t="shared" si="37"/>
        <v>0</v>
      </c>
      <c r="K493" s="3">
        <f t="shared" si="38"/>
        <v>1</v>
      </c>
      <c r="L493" s="3">
        <f t="shared" si="39"/>
        <v>0</v>
      </c>
    </row>
    <row r="494" spans="1:12">
      <c r="A494" s="3">
        <v>18</v>
      </c>
      <c r="B494" s="3" t="s">
        <v>6</v>
      </c>
      <c r="C494" s="3">
        <v>25.08</v>
      </c>
      <c r="D494" s="3">
        <v>0</v>
      </c>
      <c r="E494" s="3" t="s">
        <v>10</v>
      </c>
      <c r="F494" s="3" t="s">
        <v>13</v>
      </c>
      <c r="G494" s="3">
        <v>2196.4731999999999</v>
      </c>
      <c r="H494" s="3">
        <f t="shared" si="35"/>
        <v>0</v>
      </c>
      <c r="I494" s="3">
        <f t="shared" si="36"/>
        <v>0</v>
      </c>
      <c r="J494" s="3">
        <f t="shared" si="37"/>
        <v>0</v>
      </c>
      <c r="K494" s="3">
        <f t="shared" si="38"/>
        <v>0</v>
      </c>
      <c r="L494" s="3">
        <f t="shared" si="39"/>
        <v>0</v>
      </c>
    </row>
    <row r="495" spans="1:12">
      <c r="A495" s="3">
        <v>61</v>
      </c>
      <c r="B495" s="3" t="s">
        <v>9</v>
      </c>
      <c r="C495" s="3">
        <v>43.4</v>
      </c>
      <c r="D495" s="3">
        <v>0</v>
      </c>
      <c r="E495" s="3" t="s">
        <v>10</v>
      </c>
      <c r="F495" s="3" t="s">
        <v>8</v>
      </c>
      <c r="G495" s="3">
        <v>12574.049000000001</v>
      </c>
      <c r="H495" s="3">
        <f t="shared" si="35"/>
        <v>1</v>
      </c>
      <c r="I495" s="3">
        <f t="shared" si="36"/>
        <v>0</v>
      </c>
      <c r="J495" s="3">
        <f t="shared" si="37"/>
        <v>0</v>
      </c>
      <c r="K495" s="3">
        <f t="shared" si="38"/>
        <v>0</v>
      </c>
      <c r="L495" s="3">
        <f t="shared" si="39"/>
        <v>1</v>
      </c>
    </row>
    <row r="496" spans="1:12">
      <c r="A496" s="3">
        <v>21</v>
      </c>
      <c r="B496" s="3" t="s">
        <v>9</v>
      </c>
      <c r="C496" s="3">
        <v>25.7</v>
      </c>
      <c r="D496" s="3">
        <v>4</v>
      </c>
      <c r="E496" s="3" t="s">
        <v>7</v>
      </c>
      <c r="F496" s="3" t="s">
        <v>8</v>
      </c>
      <c r="G496" s="3">
        <v>17942.106</v>
      </c>
      <c r="H496" s="3">
        <f t="shared" si="35"/>
        <v>1</v>
      </c>
      <c r="I496" s="3">
        <f t="shared" si="36"/>
        <v>1</v>
      </c>
      <c r="J496" s="3">
        <f t="shared" si="37"/>
        <v>0</v>
      </c>
      <c r="K496" s="3">
        <f t="shared" si="38"/>
        <v>0</v>
      </c>
      <c r="L496" s="3">
        <f t="shared" si="39"/>
        <v>1</v>
      </c>
    </row>
    <row r="497" spans="1:12">
      <c r="A497" s="3">
        <v>20</v>
      </c>
      <c r="B497" s="3" t="s">
        <v>9</v>
      </c>
      <c r="C497" s="3">
        <v>27.93</v>
      </c>
      <c r="D497" s="3">
        <v>0</v>
      </c>
      <c r="E497" s="3" t="s">
        <v>10</v>
      </c>
      <c r="F497" s="3" t="s">
        <v>13</v>
      </c>
      <c r="G497" s="3">
        <v>1967.0227</v>
      </c>
      <c r="H497" s="3">
        <f t="shared" si="35"/>
        <v>1</v>
      </c>
      <c r="I497" s="3">
        <f t="shared" si="36"/>
        <v>0</v>
      </c>
      <c r="J497" s="3">
        <f t="shared" si="37"/>
        <v>0</v>
      </c>
      <c r="K497" s="3">
        <f t="shared" si="38"/>
        <v>0</v>
      </c>
      <c r="L497" s="3">
        <f t="shared" si="39"/>
        <v>0</v>
      </c>
    </row>
    <row r="498" spans="1:12">
      <c r="A498" s="3">
        <v>31</v>
      </c>
      <c r="B498" s="3" t="s">
        <v>6</v>
      </c>
      <c r="C498" s="3">
        <v>23.6</v>
      </c>
      <c r="D498" s="3">
        <v>2</v>
      </c>
      <c r="E498" s="3" t="s">
        <v>10</v>
      </c>
      <c r="F498" s="3" t="s">
        <v>8</v>
      </c>
      <c r="G498" s="3">
        <v>4931.6469999999999</v>
      </c>
      <c r="H498" s="3">
        <f t="shared" si="35"/>
        <v>0</v>
      </c>
      <c r="I498" s="3">
        <f t="shared" si="36"/>
        <v>0</v>
      </c>
      <c r="J498" s="3">
        <f t="shared" si="37"/>
        <v>0</v>
      </c>
      <c r="K498" s="3">
        <f t="shared" si="38"/>
        <v>0</v>
      </c>
      <c r="L498" s="3">
        <f t="shared" si="39"/>
        <v>1</v>
      </c>
    </row>
    <row r="499" spans="1:12">
      <c r="A499" s="3">
        <v>45</v>
      </c>
      <c r="B499" s="3" t="s">
        <v>9</v>
      </c>
      <c r="C499" s="3">
        <v>28.7</v>
      </c>
      <c r="D499" s="3">
        <v>2</v>
      </c>
      <c r="E499" s="3" t="s">
        <v>10</v>
      </c>
      <c r="F499" s="3" t="s">
        <v>8</v>
      </c>
      <c r="G499" s="3">
        <v>8027.9679999999998</v>
      </c>
      <c r="H499" s="3">
        <f t="shared" si="35"/>
        <v>1</v>
      </c>
      <c r="I499" s="3">
        <f t="shared" si="36"/>
        <v>0</v>
      </c>
      <c r="J499" s="3">
        <f t="shared" si="37"/>
        <v>0</v>
      </c>
      <c r="K499" s="3">
        <f t="shared" si="38"/>
        <v>0</v>
      </c>
      <c r="L499" s="3">
        <f t="shared" si="39"/>
        <v>1</v>
      </c>
    </row>
    <row r="500" spans="1:12">
      <c r="A500" s="3">
        <v>44</v>
      </c>
      <c r="B500" s="3" t="s">
        <v>6</v>
      </c>
      <c r="C500" s="3">
        <v>23.98</v>
      </c>
      <c r="D500" s="3">
        <v>2</v>
      </c>
      <c r="E500" s="3" t="s">
        <v>10</v>
      </c>
      <c r="F500" s="3" t="s">
        <v>11</v>
      </c>
      <c r="G500" s="3">
        <v>8211.1002000000008</v>
      </c>
      <c r="H500" s="3">
        <f t="shared" si="35"/>
        <v>0</v>
      </c>
      <c r="I500" s="3">
        <f t="shared" si="36"/>
        <v>0</v>
      </c>
      <c r="J500" s="3">
        <f t="shared" si="37"/>
        <v>0</v>
      </c>
      <c r="K500" s="3">
        <f t="shared" si="38"/>
        <v>1</v>
      </c>
      <c r="L500" s="3">
        <f t="shared" si="39"/>
        <v>0</v>
      </c>
    </row>
    <row r="501" spans="1:12">
      <c r="A501" s="3">
        <v>62</v>
      </c>
      <c r="B501" s="3" t="s">
        <v>6</v>
      </c>
      <c r="C501" s="3">
        <v>39.200000000000003</v>
      </c>
      <c r="D501" s="3">
        <v>0</v>
      </c>
      <c r="E501" s="3" t="s">
        <v>10</v>
      </c>
      <c r="F501" s="3" t="s">
        <v>8</v>
      </c>
      <c r="G501" s="3">
        <v>13470.86</v>
      </c>
      <c r="H501" s="3">
        <f t="shared" si="35"/>
        <v>0</v>
      </c>
      <c r="I501" s="3">
        <f t="shared" si="36"/>
        <v>0</v>
      </c>
      <c r="J501" s="3">
        <f t="shared" si="37"/>
        <v>0</v>
      </c>
      <c r="K501" s="3">
        <f t="shared" si="38"/>
        <v>0</v>
      </c>
      <c r="L501" s="3">
        <f t="shared" si="39"/>
        <v>1</v>
      </c>
    </row>
    <row r="502" spans="1:12">
      <c r="A502" s="3">
        <v>29</v>
      </c>
      <c r="B502" s="3" t="s">
        <v>9</v>
      </c>
      <c r="C502" s="3">
        <v>34.4</v>
      </c>
      <c r="D502" s="3">
        <v>0</v>
      </c>
      <c r="E502" s="3" t="s">
        <v>7</v>
      </c>
      <c r="F502" s="3" t="s">
        <v>8</v>
      </c>
      <c r="G502" s="3">
        <v>36197.699000000001</v>
      </c>
      <c r="H502" s="3">
        <f t="shared" si="35"/>
        <v>1</v>
      </c>
      <c r="I502" s="3">
        <f t="shared" si="36"/>
        <v>1</v>
      </c>
      <c r="J502" s="3">
        <f t="shared" si="37"/>
        <v>0</v>
      </c>
      <c r="K502" s="3">
        <f t="shared" si="38"/>
        <v>0</v>
      </c>
      <c r="L502" s="3">
        <f t="shared" si="39"/>
        <v>1</v>
      </c>
    </row>
    <row r="503" spans="1:12">
      <c r="A503" s="3">
        <v>43</v>
      </c>
      <c r="B503" s="3" t="s">
        <v>9</v>
      </c>
      <c r="C503" s="3">
        <v>26.03</v>
      </c>
      <c r="D503" s="3">
        <v>0</v>
      </c>
      <c r="E503" s="3" t="s">
        <v>10</v>
      </c>
      <c r="F503" s="3" t="s">
        <v>13</v>
      </c>
      <c r="G503" s="3">
        <v>6837.3687</v>
      </c>
      <c r="H503" s="3">
        <f t="shared" si="35"/>
        <v>1</v>
      </c>
      <c r="I503" s="3">
        <f t="shared" si="36"/>
        <v>0</v>
      </c>
      <c r="J503" s="3">
        <f t="shared" si="37"/>
        <v>0</v>
      </c>
      <c r="K503" s="3">
        <f t="shared" si="38"/>
        <v>0</v>
      </c>
      <c r="L503" s="3">
        <f t="shared" si="39"/>
        <v>0</v>
      </c>
    </row>
    <row r="504" spans="1:12">
      <c r="A504" s="3">
        <v>51</v>
      </c>
      <c r="B504" s="3" t="s">
        <v>9</v>
      </c>
      <c r="C504" s="3">
        <v>23.21</v>
      </c>
      <c r="D504" s="3">
        <v>1</v>
      </c>
      <c r="E504" s="3" t="s">
        <v>7</v>
      </c>
      <c r="F504" s="3" t="s">
        <v>11</v>
      </c>
      <c r="G504" s="3">
        <v>22218.1149</v>
      </c>
      <c r="H504" s="3">
        <f t="shared" si="35"/>
        <v>1</v>
      </c>
      <c r="I504" s="3">
        <f t="shared" si="36"/>
        <v>1</v>
      </c>
      <c r="J504" s="3">
        <f t="shared" si="37"/>
        <v>0</v>
      </c>
      <c r="K504" s="3">
        <f t="shared" si="38"/>
        <v>1</v>
      </c>
      <c r="L504" s="3">
        <f t="shared" si="39"/>
        <v>0</v>
      </c>
    </row>
    <row r="505" spans="1:12">
      <c r="A505" s="3">
        <v>19</v>
      </c>
      <c r="B505" s="3" t="s">
        <v>9</v>
      </c>
      <c r="C505" s="3">
        <v>30.25</v>
      </c>
      <c r="D505" s="3">
        <v>0</v>
      </c>
      <c r="E505" s="3" t="s">
        <v>7</v>
      </c>
      <c r="F505" s="3" t="s">
        <v>11</v>
      </c>
      <c r="G505" s="3">
        <v>32548.340499999998</v>
      </c>
      <c r="H505" s="3">
        <f t="shared" si="35"/>
        <v>1</v>
      </c>
      <c r="I505" s="3">
        <f t="shared" si="36"/>
        <v>1</v>
      </c>
      <c r="J505" s="3">
        <f t="shared" si="37"/>
        <v>0</v>
      </c>
      <c r="K505" s="3">
        <f t="shared" si="38"/>
        <v>1</v>
      </c>
      <c r="L505" s="3">
        <f t="shared" si="39"/>
        <v>0</v>
      </c>
    </row>
    <row r="506" spans="1:12">
      <c r="A506" s="3">
        <v>38</v>
      </c>
      <c r="B506" s="3" t="s">
        <v>6</v>
      </c>
      <c r="C506" s="3">
        <v>28.93</v>
      </c>
      <c r="D506" s="3">
        <v>1</v>
      </c>
      <c r="E506" s="3" t="s">
        <v>10</v>
      </c>
      <c r="F506" s="3" t="s">
        <v>11</v>
      </c>
      <c r="G506" s="3">
        <v>5974.3846999999996</v>
      </c>
      <c r="H506" s="3">
        <f t="shared" si="35"/>
        <v>0</v>
      </c>
      <c r="I506" s="3">
        <f t="shared" si="36"/>
        <v>0</v>
      </c>
      <c r="J506" s="3">
        <f t="shared" si="37"/>
        <v>0</v>
      </c>
      <c r="K506" s="3">
        <f t="shared" si="38"/>
        <v>1</v>
      </c>
      <c r="L506" s="3">
        <f t="shared" si="39"/>
        <v>0</v>
      </c>
    </row>
    <row r="507" spans="1:12">
      <c r="A507" s="3">
        <v>37</v>
      </c>
      <c r="B507" s="3" t="s">
        <v>9</v>
      </c>
      <c r="C507" s="3">
        <v>30.875</v>
      </c>
      <c r="D507" s="3">
        <v>3</v>
      </c>
      <c r="E507" s="3" t="s">
        <v>10</v>
      </c>
      <c r="F507" s="3" t="s">
        <v>12</v>
      </c>
      <c r="G507" s="3">
        <v>6796.8632500000003</v>
      </c>
      <c r="H507" s="3">
        <f t="shared" si="35"/>
        <v>1</v>
      </c>
      <c r="I507" s="3">
        <f t="shared" si="36"/>
        <v>0</v>
      </c>
      <c r="J507" s="3">
        <f t="shared" si="37"/>
        <v>1</v>
      </c>
      <c r="K507" s="3">
        <f t="shared" si="38"/>
        <v>0</v>
      </c>
      <c r="L507" s="3">
        <f t="shared" si="39"/>
        <v>0</v>
      </c>
    </row>
    <row r="508" spans="1:12">
      <c r="A508" s="3">
        <v>22</v>
      </c>
      <c r="B508" s="3" t="s">
        <v>9</v>
      </c>
      <c r="C508" s="3">
        <v>31.35</v>
      </c>
      <c r="D508" s="3">
        <v>1</v>
      </c>
      <c r="E508" s="3" t="s">
        <v>10</v>
      </c>
      <c r="F508" s="3" t="s">
        <v>12</v>
      </c>
      <c r="G508" s="3">
        <v>2643.2685000000001</v>
      </c>
      <c r="H508" s="3">
        <f t="shared" si="35"/>
        <v>1</v>
      </c>
      <c r="I508" s="3">
        <f t="shared" si="36"/>
        <v>0</v>
      </c>
      <c r="J508" s="3">
        <f t="shared" si="37"/>
        <v>1</v>
      </c>
      <c r="K508" s="3">
        <f t="shared" si="38"/>
        <v>0</v>
      </c>
      <c r="L508" s="3">
        <f t="shared" si="39"/>
        <v>0</v>
      </c>
    </row>
    <row r="509" spans="1:12">
      <c r="A509" s="3">
        <v>21</v>
      </c>
      <c r="B509" s="3" t="s">
        <v>9</v>
      </c>
      <c r="C509" s="3">
        <v>23.75</v>
      </c>
      <c r="D509" s="3">
        <v>2</v>
      </c>
      <c r="E509" s="3" t="s">
        <v>10</v>
      </c>
      <c r="F509" s="3" t="s">
        <v>12</v>
      </c>
      <c r="G509" s="3">
        <v>3077.0954999999999</v>
      </c>
      <c r="H509" s="3">
        <f t="shared" si="35"/>
        <v>1</v>
      </c>
      <c r="I509" s="3">
        <f t="shared" si="36"/>
        <v>0</v>
      </c>
      <c r="J509" s="3">
        <f t="shared" si="37"/>
        <v>1</v>
      </c>
      <c r="K509" s="3">
        <f t="shared" si="38"/>
        <v>0</v>
      </c>
      <c r="L509" s="3">
        <f t="shared" si="39"/>
        <v>0</v>
      </c>
    </row>
    <row r="510" spans="1:12">
      <c r="A510" s="3">
        <v>24</v>
      </c>
      <c r="B510" s="3" t="s">
        <v>6</v>
      </c>
      <c r="C510" s="3">
        <v>25.27</v>
      </c>
      <c r="D510" s="3">
        <v>0</v>
      </c>
      <c r="E510" s="3" t="s">
        <v>10</v>
      </c>
      <c r="F510" s="3" t="s">
        <v>13</v>
      </c>
      <c r="G510" s="3">
        <v>3044.2132999999999</v>
      </c>
      <c r="H510" s="3">
        <f t="shared" si="35"/>
        <v>0</v>
      </c>
      <c r="I510" s="3">
        <f t="shared" si="36"/>
        <v>0</v>
      </c>
      <c r="J510" s="3">
        <f t="shared" si="37"/>
        <v>0</v>
      </c>
      <c r="K510" s="3">
        <f t="shared" si="38"/>
        <v>0</v>
      </c>
      <c r="L510" s="3">
        <f t="shared" si="39"/>
        <v>0</v>
      </c>
    </row>
    <row r="511" spans="1:12">
      <c r="A511" s="3">
        <v>57</v>
      </c>
      <c r="B511" s="3" t="s">
        <v>6</v>
      </c>
      <c r="C511" s="3">
        <v>28.7</v>
      </c>
      <c r="D511" s="3">
        <v>0</v>
      </c>
      <c r="E511" s="3" t="s">
        <v>10</v>
      </c>
      <c r="F511" s="3" t="s">
        <v>8</v>
      </c>
      <c r="G511" s="3">
        <v>11455.28</v>
      </c>
      <c r="H511" s="3">
        <f t="shared" si="35"/>
        <v>0</v>
      </c>
      <c r="I511" s="3">
        <f t="shared" si="36"/>
        <v>0</v>
      </c>
      <c r="J511" s="3">
        <f t="shared" si="37"/>
        <v>0</v>
      </c>
      <c r="K511" s="3">
        <f t="shared" si="38"/>
        <v>0</v>
      </c>
      <c r="L511" s="3">
        <f t="shared" si="39"/>
        <v>1</v>
      </c>
    </row>
    <row r="512" spans="1:12">
      <c r="A512" s="3">
        <v>56</v>
      </c>
      <c r="B512" s="3" t="s">
        <v>9</v>
      </c>
      <c r="C512" s="3">
        <v>32.11</v>
      </c>
      <c r="D512" s="3">
        <v>1</v>
      </c>
      <c r="E512" s="3" t="s">
        <v>10</v>
      </c>
      <c r="F512" s="3" t="s">
        <v>13</v>
      </c>
      <c r="G512" s="3">
        <v>11763.000899999999</v>
      </c>
      <c r="H512" s="3">
        <f t="shared" si="35"/>
        <v>1</v>
      </c>
      <c r="I512" s="3">
        <f t="shared" si="36"/>
        <v>0</v>
      </c>
      <c r="J512" s="3">
        <f t="shared" si="37"/>
        <v>0</v>
      </c>
      <c r="K512" s="3">
        <f t="shared" si="38"/>
        <v>0</v>
      </c>
      <c r="L512" s="3">
        <f t="shared" si="39"/>
        <v>0</v>
      </c>
    </row>
    <row r="513" spans="1:12">
      <c r="A513" s="3">
        <v>27</v>
      </c>
      <c r="B513" s="3" t="s">
        <v>9</v>
      </c>
      <c r="C513" s="3">
        <v>33.659999999999997</v>
      </c>
      <c r="D513" s="3">
        <v>0</v>
      </c>
      <c r="E513" s="3" t="s">
        <v>10</v>
      </c>
      <c r="F513" s="3" t="s">
        <v>11</v>
      </c>
      <c r="G513" s="3">
        <v>2498.4144000000001</v>
      </c>
      <c r="H513" s="3">
        <f t="shared" si="35"/>
        <v>1</v>
      </c>
      <c r="I513" s="3">
        <f t="shared" si="36"/>
        <v>0</v>
      </c>
      <c r="J513" s="3">
        <f t="shared" si="37"/>
        <v>0</v>
      </c>
      <c r="K513" s="3">
        <f t="shared" si="38"/>
        <v>1</v>
      </c>
      <c r="L513" s="3">
        <f t="shared" si="39"/>
        <v>0</v>
      </c>
    </row>
    <row r="514" spans="1:12">
      <c r="A514" s="3">
        <v>51</v>
      </c>
      <c r="B514" s="3" t="s">
        <v>9</v>
      </c>
      <c r="C514" s="3">
        <v>22.42</v>
      </c>
      <c r="D514" s="3">
        <v>0</v>
      </c>
      <c r="E514" s="3" t="s">
        <v>10</v>
      </c>
      <c r="F514" s="3" t="s">
        <v>13</v>
      </c>
      <c r="G514" s="3">
        <v>9361.3268000000007</v>
      </c>
      <c r="H514" s="3">
        <f t="shared" si="35"/>
        <v>1</v>
      </c>
      <c r="I514" s="3">
        <f t="shared" si="36"/>
        <v>0</v>
      </c>
      <c r="J514" s="3">
        <f t="shared" si="37"/>
        <v>0</v>
      </c>
      <c r="K514" s="3">
        <f t="shared" si="38"/>
        <v>0</v>
      </c>
      <c r="L514" s="3">
        <f t="shared" si="39"/>
        <v>0</v>
      </c>
    </row>
    <row r="515" spans="1:12">
      <c r="A515" s="3">
        <v>19</v>
      </c>
      <c r="B515" s="3" t="s">
        <v>9</v>
      </c>
      <c r="C515" s="3">
        <v>30.4</v>
      </c>
      <c r="D515" s="3">
        <v>0</v>
      </c>
      <c r="E515" s="3" t="s">
        <v>10</v>
      </c>
      <c r="F515" s="3" t="s">
        <v>8</v>
      </c>
      <c r="G515" s="3">
        <v>1256.299</v>
      </c>
      <c r="H515" s="3">
        <f t="shared" ref="H515:H578" si="40">IF(B515="male",1,0)</f>
        <v>1</v>
      </c>
      <c r="I515" s="3">
        <f t="shared" ref="I515:I578" si="41">IF(E515="yes",1,0)</f>
        <v>0</v>
      </c>
      <c r="J515" s="3">
        <f t="shared" ref="J515:J578" si="42">IF(F515="northwest",1,0)</f>
        <v>0</v>
      </c>
      <c r="K515" s="3">
        <f t="shared" ref="K515:K578" si="43">IF(F515="southeast",1,0)</f>
        <v>0</v>
      </c>
      <c r="L515" s="3">
        <f t="shared" ref="L515:L578" si="44">IF(F515="southwest",1,0)</f>
        <v>1</v>
      </c>
    </row>
    <row r="516" spans="1:12">
      <c r="A516" s="3">
        <v>39</v>
      </c>
      <c r="B516" s="3" t="s">
        <v>9</v>
      </c>
      <c r="C516" s="3">
        <v>28.3</v>
      </c>
      <c r="D516" s="3">
        <v>1</v>
      </c>
      <c r="E516" s="3" t="s">
        <v>7</v>
      </c>
      <c r="F516" s="3" t="s">
        <v>8</v>
      </c>
      <c r="G516" s="3">
        <v>21082.16</v>
      </c>
      <c r="H516" s="3">
        <f t="shared" si="40"/>
        <v>1</v>
      </c>
      <c r="I516" s="3">
        <f t="shared" si="41"/>
        <v>1</v>
      </c>
      <c r="J516" s="3">
        <f t="shared" si="42"/>
        <v>0</v>
      </c>
      <c r="K516" s="3">
        <f t="shared" si="43"/>
        <v>0</v>
      </c>
      <c r="L516" s="3">
        <f t="shared" si="44"/>
        <v>1</v>
      </c>
    </row>
    <row r="517" spans="1:12">
      <c r="A517" s="3">
        <v>58</v>
      </c>
      <c r="B517" s="3" t="s">
        <v>9</v>
      </c>
      <c r="C517" s="3">
        <v>35.700000000000003</v>
      </c>
      <c r="D517" s="3">
        <v>0</v>
      </c>
      <c r="E517" s="3" t="s">
        <v>10</v>
      </c>
      <c r="F517" s="3" t="s">
        <v>8</v>
      </c>
      <c r="G517" s="3">
        <v>11362.754999999999</v>
      </c>
      <c r="H517" s="3">
        <f t="shared" si="40"/>
        <v>1</v>
      </c>
      <c r="I517" s="3">
        <f t="shared" si="41"/>
        <v>0</v>
      </c>
      <c r="J517" s="3">
        <f t="shared" si="42"/>
        <v>0</v>
      </c>
      <c r="K517" s="3">
        <f t="shared" si="43"/>
        <v>0</v>
      </c>
      <c r="L517" s="3">
        <f t="shared" si="44"/>
        <v>1</v>
      </c>
    </row>
    <row r="518" spans="1:12">
      <c r="A518" s="3">
        <v>20</v>
      </c>
      <c r="B518" s="3" t="s">
        <v>9</v>
      </c>
      <c r="C518" s="3">
        <v>35.31</v>
      </c>
      <c r="D518" s="3">
        <v>1</v>
      </c>
      <c r="E518" s="3" t="s">
        <v>10</v>
      </c>
      <c r="F518" s="3" t="s">
        <v>11</v>
      </c>
      <c r="G518" s="3">
        <v>27724.28875</v>
      </c>
      <c r="H518" s="3">
        <f t="shared" si="40"/>
        <v>1</v>
      </c>
      <c r="I518" s="3">
        <f t="shared" si="41"/>
        <v>0</v>
      </c>
      <c r="J518" s="3">
        <f t="shared" si="42"/>
        <v>0</v>
      </c>
      <c r="K518" s="3">
        <f t="shared" si="43"/>
        <v>1</v>
      </c>
      <c r="L518" s="3">
        <f t="shared" si="44"/>
        <v>0</v>
      </c>
    </row>
    <row r="519" spans="1:12">
      <c r="A519" s="3">
        <v>45</v>
      </c>
      <c r="B519" s="3" t="s">
        <v>9</v>
      </c>
      <c r="C519" s="3">
        <v>30.495000000000001</v>
      </c>
      <c r="D519" s="3">
        <v>2</v>
      </c>
      <c r="E519" s="3" t="s">
        <v>10</v>
      </c>
      <c r="F519" s="3" t="s">
        <v>12</v>
      </c>
      <c r="G519" s="3">
        <v>8413.4630500000003</v>
      </c>
      <c r="H519" s="3">
        <f t="shared" si="40"/>
        <v>1</v>
      </c>
      <c r="I519" s="3">
        <f t="shared" si="41"/>
        <v>0</v>
      </c>
      <c r="J519" s="3">
        <f t="shared" si="42"/>
        <v>1</v>
      </c>
      <c r="K519" s="3">
        <f t="shared" si="43"/>
        <v>0</v>
      </c>
      <c r="L519" s="3">
        <f t="shared" si="44"/>
        <v>0</v>
      </c>
    </row>
    <row r="520" spans="1:12">
      <c r="A520" s="3">
        <v>35</v>
      </c>
      <c r="B520" s="3" t="s">
        <v>6</v>
      </c>
      <c r="C520" s="3">
        <v>31</v>
      </c>
      <c r="D520" s="3">
        <v>1</v>
      </c>
      <c r="E520" s="3" t="s">
        <v>10</v>
      </c>
      <c r="F520" s="3" t="s">
        <v>8</v>
      </c>
      <c r="G520" s="3">
        <v>5240.7650000000003</v>
      </c>
      <c r="H520" s="3">
        <f t="shared" si="40"/>
        <v>0</v>
      </c>
      <c r="I520" s="3">
        <f t="shared" si="41"/>
        <v>0</v>
      </c>
      <c r="J520" s="3">
        <f t="shared" si="42"/>
        <v>0</v>
      </c>
      <c r="K520" s="3">
        <f t="shared" si="43"/>
        <v>0</v>
      </c>
      <c r="L520" s="3">
        <f t="shared" si="44"/>
        <v>1</v>
      </c>
    </row>
    <row r="521" spans="1:12">
      <c r="A521" s="3">
        <v>31</v>
      </c>
      <c r="B521" s="3" t="s">
        <v>9</v>
      </c>
      <c r="C521" s="3">
        <v>30.875</v>
      </c>
      <c r="D521" s="3">
        <v>0</v>
      </c>
      <c r="E521" s="3" t="s">
        <v>10</v>
      </c>
      <c r="F521" s="3" t="s">
        <v>13</v>
      </c>
      <c r="G521" s="3">
        <v>3857.7592500000001</v>
      </c>
      <c r="H521" s="3">
        <f t="shared" si="40"/>
        <v>1</v>
      </c>
      <c r="I521" s="3">
        <f t="shared" si="41"/>
        <v>0</v>
      </c>
      <c r="J521" s="3">
        <f t="shared" si="42"/>
        <v>0</v>
      </c>
      <c r="K521" s="3">
        <f t="shared" si="43"/>
        <v>0</v>
      </c>
      <c r="L521" s="3">
        <f t="shared" si="44"/>
        <v>0</v>
      </c>
    </row>
    <row r="522" spans="1:12">
      <c r="A522" s="3">
        <v>50</v>
      </c>
      <c r="B522" s="3" t="s">
        <v>6</v>
      </c>
      <c r="C522" s="3">
        <v>27.36</v>
      </c>
      <c r="D522" s="3">
        <v>0</v>
      </c>
      <c r="E522" s="3" t="s">
        <v>10</v>
      </c>
      <c r="F522" s="3" t="s">
        <v>13</v>
      </c>
      <c r="G522" s="3">
        <v>25656.575260000001</v>
      </c>
      <c r="H522" s="3">
        <f t="shared" si="40"/>
        <v>0</v>
      </c>
      <c r="I522" s="3">
        <f t="shared" si="41"/>
        <v>0</v>
      </c>
      <c r="J522" s="3">
        <f t="shared" si="42"/>
        <v>0</v>
      </c>
      <c r="K522" s="3">
        <f t="shared" si="43"/>
        <v>0</v>
      </c>
      <c r="L522" s="3">
        <f t="shared" si="44"/>
        <v>0</v>
      </c>
    </row>
    <row r="523" spans="1:12">
      <c r="A523" s="3">
        <v>32</v>
      </c>
      <c r="B523" s="3" t="s">
        <v>6</v>
      </c>
      <c r="C523" s="3">
        <v>44.22</v>
      </c>
      <c r="D523" s="3">
        <v>0</v>
      </c>
      <c r="E523" s="3" t="s">
        <v>10</v>
      </c>
      <c r="F523" s="3" t="s">
        <v>11</v>
      </c>
      <c r="G523" s="3">
        <v>3994.1777999999999</v>
      </c>
      <c r="H523" s="3">
        <f t="shared" si="40"/>
        <v>0</v>
      </c>
      <c r="I523" s="3">
        <f t="shared" si="41"/>
        <v>0</v>
      </c>
      <c r="J523" s="3">
        <f t="shared" si="42"/>
        <v>0</v>
      </c>
      <c r="K523" s="3">
        <f t="shared" si="43"/>
        <v>1</v>
      </c>
      <c r="L523" s="3">
        <f t="shared" si="44"/>
        <v>0</v>
      </c>
    </row>
    <row r="524" spans="1:12">
      <c r="A524" s="3">
        <v>51</v>
      </c>
      <c r="B524" s="3" t="s">
        <v>6</v>
      </c>
      <c r="C524" s="3">
        <v>33.914999999999999</v>
      </c>
      <c r="D524" s="3">
        <v>0</v>
      </c>
      <c r="E524" s="3" t="s">
        <v>10</v>
      </c>
      <c r="F524" s="3" t="s">
        <v>13</v>
      </c>
      <c r="G524" s="3">
        <v>9866.3048500000004</v>
      </c>
      <c r="H524" s="3">
        <f t="shared" si="40"/>
        <v>0</v>
      </c>
      <c r="I524" s="3">
        <f t="shared" si="41"/>
        <v>0</v>
      </c>
      <c r="J524" s="3">
        <f t="shared" si="42"/>
        <v>0</v>
      </c>
      <c r="K524" s="3">
        <f t="shared" si="43"/>
        <v>0</v>
      </c>
      <c r="L524" s="3">
        <f t="shared" si="44"/>
        <v>0</v>
      </c>
    </row>
    <row r="525" spans="1:12">
      <c r="A525" s="3">
        <v>38</v>
      </c>
      <c r="B525" s="3" t="s">
        <v>6</v>
      </c>
      <c r="C525" s="3">
        <v>37.729999999999997</v>
      </c>
      <c r="D525" s="3">
        <v>0</v>
      </c>
      <c r="E525" s="3" t="s">
        <v>10</v>
      </c>
      <c r="F525" s="3" t="s">
        <v>11</v>
      </c>
      <c r="G525" s="3">
        <v>5397.6166999999996</v>
      </c>
      <c r="H525" s="3">
        <f t="shared" si="40"/>
        <v>0</v>
      </c>
      <c r="I525" s="3">
        <f t="shared" si="41"/>
        <v>0</v>
      </c>
      <c r="J525" s="3">
        <f t="shared" si="42"/>
        <v>0</v>
      </c>
      <c r="K525" s="3">
        <f t="shared" si="43"/>
        <v>1</v>
      </c>
      <c r="L525" s="3">
        <f t="shared" si="44"/>
        <v>0</v>
      </c>
    </row>
    <row r="526" spans="1:12">
      <c r="A526" s="3">
        <v>42</v>
      </c>
      <c r="B526" s="3" t="s">
        <v>9</v>
      </c>
      <c r="C526" s="3">
        <v>26.07</v>
      </c>
      <c r="D526" s="3">
        <v>1</v>
      </c>
      <c r="E526" s="3" t="s">
        <v>7</v>
      </c>
      <c r="F526" s="3" t="s">
        <v>11</v>
      </c>
      <c r="G526" s="3">
        <v>38245.593269999998</v>
      </c>
      <c r="H526" s="3">
        <f t="shared" si="40"/>
        <v>1</v>
      </c>
      <c r="I526" s="3">
        <f t="shared" si="41"/>
        <v>1</v>
      </c>
      <c r="J526" s="3">
        <f t="shared" si="42"/>
        <v>0</v>
      </c>
      <c r="K526" s="3">
        <f t="shared" si="43"/>
        <v>1</v>
      </c>
      <c r="L526" s="3">
        <f t="shared" si="44"/>
        <v>0</v>
      </c>
    </row>
    <row r="527" spans="1:12">
      <c r="A527" s="3">
        <v>18</v>
      </c>
      <c r="B527" s="3" t="s">
        <v>6</v>
      </c>
      <c r="C527" s="3">
        <v>33.880000000000003</v>
      </c>
      <c r="D527" s="3">
        <v>0</v>
      </c>
      <c r="E527" s="3" t="s">
        <v>10</v>
      </c>
      <c r="F527" s="3" t="s">
        <v>11</v>
      </c>
      <c r="G527" s="3">
        <v>11482.63485</v>
      </c>
      <c r="H527" s="3">
        <f t="shared" si="40"/>
        <v>0</v>
      </c>
      <c r="I527" s="3">
        <f t="shared" si="41"/>
        <v>0</v>
      </c>
      <c r="J527" s="3">
        <f t="shared" si="42"/>
        <v>0</v>
      </c>
      <c r="K527" s="3">
        <f t="shared" si="43"/>
        <v>1</v>
      </c>
      <c r="L527" s="3">
        <f t="shared" si="44"/>
        <v>0</v>
      </c>
    </row>
    <row r="528" spans="1:12">
      <c r="A528" s="3">
        <v>19</v>
      </c>
      <c r="B528" s="3" t="s">
        <v>6</v>
      </c>
      <c r="C528" s="3">
        <v>30.59</v>
      </c>
      <c r="D528" s="3">
        <v>2</v>
      </c>
      <c r="E528" s="3" t="s">
        <v>10</v>
      </c>
      <c r="F528" s="3" t="s">
        <v>12</v>
      </c>
      <c r="G528" s="3">
        <v>24059.680189999999</v>
      </c>
      <c r="H528" s="3">
        <f t="shared" si="40"/>
        <v>0</v>
      </c>
      <c r="I528" s="3">
        <f t="shared" si="41"/>
        <v>0</v>
      </c>
      <c r="J528" s="3">
        <f t="shared" si="42"/>
        <v>1</v>
      </c>
      <c r="K528" s="3">
        <f t="shared" si="43"/>
        <v>0</v>
      </c>
      <c r="L528" s="3">
        <f t="shared" si="44"/>
        <v>0</v>
      </c>
    </row>
    <row r="529" spans="1:12">
      <c r="A529" s="3">
        <v>51</v>
      </c>
      <c r="B529" s="3" t="s">
        <v>6</v>
      </c>
      <c r="C529" s="3">
        <v>25.8</v>
      </c>
      <c r="D529" s="3">
        <v>1</v>
      </c>
      <c r="E529" s="3" t="s">
        <v>10</v>
      </c>
      <c r="F529" s="3" t="s">
        <v>8</v>
      </c>
      <c r="G529" s="3">
        <v>9861.0249999999996</v>
      </c>
      <c r="H529" s="3">
        <f t="shared" si="40"/>
        <v>0</v>
      </c>
      <c r="I529" s="3">
        <f t="shared" si="41"/>
        <v>0</v>
      </c>
      <c r="J529" s="3">
        <f t="shared" si="42"/>
        <v>0</v>
      </c>
      <c r="K529" s="3">
        <f t="shared" si="43"/>
        <v>0</v>
      </c>
      <c r="L529" s="3">
        <f t="shared" si="44"/>
        <v>1</v>
      </c>
    </row>
    <row r="530" spans="1:12">
      <c r="A530" s="3">
        <v>46</v>
      </c>
      <c r="B530" s="3" t="s">
        <v>9</v>
      </c>
      <c r="C530" s="3">
        <v>39.424999999999997</v>
      </c>
      <c r="D530" s="3">
        <v>1</v>
      </c>
      <c r="E530" s="3" t="s">
        <v>10</v>
      </c>
      <c r="F530" s="3" t="s">
        <v>13</v>
      </c>
      <c r="G530" s="3">
        <v>8342.9087500000005</v>
      </c>
      <c r="H530" s="3">
        <f t="shared" si="40"/>
        <v>1</v>
      </c>
      <c r="I530" s="3">
        <f t="shared" si="41"/>
        <v>0</v>
      </c>
      <c r="J530" s="3">
        <f t="shared" si="42"/>
        <v>0</v>
      </c>
      <c r="K530" s="3">
        <f t="shared" si="43"/>
        <v>0</v>
      </c>
      <c r="L530" s="3">
        <f t="shared" si="44"/>
        <v>0</v>
      </c>
    </row>
    <row r="531" spans="1:12">
      <c r="A531" s="3">
        <v>18</v>
      </c>
      <c r="B531" s="3" t="s">
        <v>9</v>
      </c>
      <c r="C531" s="3">
        <v>25.46</v>
      </c>
      <c r="D531" s="3">
        <v>0</v>
      </c>
      <c r="E531" s="3" t="s">
        <v>10</v>
      </c>
      <c r="F531" s="3" t="s">
        <v>13</v>
      </c>
      <c r="G531" s="3">
        <v>1708.0014000000001</v>
      </c>
      <c r="H531" s="3">
        <f t="shared" si="40"/>
        <v>1</v>
      </c>
      <c r="I531" s="3">
        <f t="shared" si="41"/>
        <v>0</v>
      </c>
      <c r="J531" s="3">
        <f t="shared" si="42"/>
        <v>0</v>
      </c>
      <c r="K531" s="3">
        <f t="shared" si="43"/>
        <v>0</v>
      </c>
      <c r="L531" s="3">
        <f t="shared" si="44"/>
        <v>0</v>
      </c>
    </row>
    <row r="532" spans="1:12">
      <c r="A532" s="3">
        <v>57</v>
      </c>
      <c r="B532" s="3" t="s">
        <v>9</v>
      </c>
      <c r="C532" s="3">
        <v>42.13</v>
      </c>
      <c r="D532" s="3">
        <v>1</v>
      </c>
      <c r="E532" s="3" t="s">
        <v>7</v>
      </c>
      <c r="F532" s="3" t="s">
        <v>11</v>
      </c>
      <c r="G532" s="3">
        <v>48675.517699999997</v>
      </c>
      <c r="H532" s="3">
        <f t="shared" si="40"/>
        <v>1</v>
      </c>
      <c r="I532" s="3">
        <f t="shared" si="41"/>
        <v>1</v>
      </c>
      <c r="J532" s="3">
        <f t="shared" si="42"/>
        <v>0</v>
      </c>
      <c r="K532" s="3">
        <f t="shared" si="43"/>
        <v>1</v>
      </c>
      <c r="L532" s="3">
        <f t="shared" si="44"/>
        <v>0</v>
      </c>
    </row>
    <row r="533" spans="1:12">
      <c r="A533" s="3">
        <v>62</v>
      </c>
      <c r="B533" s="3" t="s">
        <v>6</v>
      </c>
      <c r="C533" s="3">
        <v>31.73</v>
      </c>
      <c r="D533" s="3">
        <v>0</v>
      </c>
      <c r="E533" s="3" t="s">
        <v>10</v>
      </c>
      <c r="F533" s="3" t="s">
        <v>13</v>
      </c>
      <c r="G533" s="3">
        <v>14043.476699999999</v>
      </c>
      <c r="H533" s="3">
        <f t="shared" si="40"/>
        <v>0</v>
      </c>
      <c r="I533" s="3">
        <f t="shared" si="41"/>
        <v>0</v>
      </c>
      <c r="J533" s="3">
        <f t="shared" si="42"/>
        <v>0</v>
      </c>
      <c r="K533" s="3">
        <f t="shared" si="43"/>
        <v>0</v>
      </c>
      <c r="L533" s="3">
        <f t="shared" si="44"/>
        <v>0</v>
      </c>
    </row>
    <row r="534" spans="1:12">
      <c r="A534" s="3">
        <v>59</v>
      </c>
      <c r="B534" s="3" t="s">
        <v>9</v>
      </c>
      <c r="C534" s="3">
        <v>29.7</v>
      </c>
      <c r="D534" s="3">
        <v>2</v>
      </c>
      <c r="E534" s="3" t="s">
        <v>10</v>
      </c>
      <c r="F534" s="3" t="s">
        <v>11</v>
      </c>
      <c r="G534" s="3">
        <v>12925.886</v>
      </c>
      <c r="H534" s="3">
        <f t="shared" si="40"/>
        <v>1</v>
      </c>
      <c r="I534" s="3">
        <f t="shared" si="41"/>
        <v>0</v>
      </c>
      <c r="J534" s="3">
        <f t="shared" si="42"/>
        <v>0</v>
      </c>
      <c r="K534" s="3">
        <f t="shared" si="43"/>
        <v>1</v>
      </c>
      <c r="L534" s="3">
        <f t="shared" si="44"/>
        <v>0</v>
      </c>
    </row>
    <row r="535" spans="1:12">
      <c r="A535" s="3">
        <v>37</v>
      </c>
      <c r="B535" s="3" t="s">
        <v>9</v>
      </c>
      <c r="C535" s="3">
        <v>36.19</v>
      </c>
      <c r="D535" s="3">
        <v>0</v>
      </c>
      <c r="E535" s="3" t="s">
        <v>10</v>
      </c>
      <c r="F535" s="3" t="s">
        <v>11</v>
      </c>
      <c r="G535" s="3">
        <v>19214.705529999999</v>
      </c>
      <c r="H535" s="3">
        <f t="shared" si="40"/>
        <v>1</v>
      </c>
      <c r="I535" s="3">
        <f t="shared" si="41"/>
        <v>0</v>
      </c>
      <c r="J535" s="3">
        <f t="shared" si="42"/>
        <v>0</v>
      </c>
      <c r="K535" s="3">
        <f t="shared" si="43"/>
        <v>1</v>
      </c>
      <c r="L535" s="3">
        <f t="shared" si="44"/>
        <v>0</v>
      </c>
    </row>
    <row r="536" spans="1:12">
      <c r="A536" s="3">
        <v>64</v>
      </c>
      <c r="B536" s="3" t="s">
        <v>9</v>
      </c>
      <c r="C536" s="3">
        <v>40.479999999999997</v>
      </c>
      <c r="D536" s="3">
        <v>0</v>
      </c>
      <c r="E536" s="3" t="s">
        <v>10</v>
      </c>
      <c r="F536" s="3" t="s">
        <v>11</v>
      </c>
      <c r="G536" s="3">
        <v>13831.1152</v>
      </c>
      <c r="H536" s="3">
        <f t="shared" si="40"/>
        <v>1</v>
      </c>
      <c r="I536" s="3">
        <f t="shared" si="41"/>
        <v>0</v>
      </c>
      <c r="J536" s="3">
        <f t="shared" si="42"/>
        <v>0</v>
      </c>
      <c r="K536" s="3">
        <f t="shared" si="43"/>
        <v>1</v>
      </c>
      <c r="L536" s="3">
        <f t="shared" si="44"/>
        <v>0</v>
      </c>
    </row>
    <row r="537" spans="1:12">
      <c r="A537" s="3">
        <v>38</v>
      </c>
      <c r="B537" s="3" t="s">
        <v>9</v>
      </c>
      <c r="C537" s="3">
        <v>28.024999999999999</v>
      </c>
      <c r="D537" s="3">
        <v>1</v>
      </c>
      <c r="E537" s="3" t="s">
        <v>10</v>
      </c>
      <c r="F537" s="3" t="s">
        <v>13</v>
      </c>
      <c r="G537" s="3">
        <v>6067.1267500000004</v>
      </c>
      <c r="H537" s="3">
        <f t="shared" si="40"/>
        <v>1</v>
      </c>
      <c r="I537" s="3">
        <f t="shared" si="41"/>
        <v>0</v>
      </c>
      <c r="J537" s="3">
        <f t="shared" si="42"/>
        <v>0</v>
      </c>
      <c r="K537" s="3">
        <f t="shared" si="43"/>
        <v>0</v>
      </c>
      <c r="L537" s="3">
        <f t="shared" si="44"/>
        <v>0</v>
      </c>
    </row>
    <row r="538" spans="1:12">
      <c r="A538" s="3">
        <v>33</v>
      </c>
      <c r="B538" s="3" t="s">
        <v>6</v>
      </c>
      <c r="C538" s="3">
        <v>38.9</v>
      </c>
      <c r="D538" s="3">
        <v>3</v>
      </c>
      <c r="E538" s="3" t="s">
        <v>10</v>
      </c>
      <c r="F538" s="3" t="s">
        <v>8</v>
      </c>
      <c r="G538" s="3">
        <v>5972.3779999999997</v>
      </c>
      <c r="H538" s="3">
        <f t="shared" si="40"/>
        <v>0</v>
      </c>
      <c r="I538" s="3">
        <f t="shared" si="41"/>
        <v>0</v>
      </c>
      <c r="J538" s="3">
        <f t="shared" si="42"/>
        <v>0</v>
      </c>
      <c r="K538" s="3">
        <f t="shared" si="43"/>
        <v>0</v>
      </c>
      <c r="L538" s="3">
        <f t="shared" si="44"/>
        <v>1</v>
      </c>
    </row>
    <row r="539" spans="1:12">
      <c r="A539" s="3">
        <v>46</v>
      </c>
      <c r="B539" s="3" t="s">
        <v>6</v>
      </c>
      <c r="C539" s="3">
        <v>30.2</v>
      </c>
      <c r="D539" s="3">
        <v>2</v>
      </c>
      <c r="E539" s="3" t="s">
        <v>10</v>
      </c>
      <c r="F539" s="3" t="s">
        <v>8</v>
      </c>
      <c r="G539" s="3">
        <v>8825.0859999999993</v>
      </c>
      <c r="H539" s="3">
        <f t="shared" si="40"/>
        <v>0</v>
      </c>
      <c r="I539" s="3">
        <f t="shared" si="41"/>
        <v>0</v>
      </c>
      <c r="J539" s="3">
        <f t="shared" si="42"/>
        <v>0</v>
      </c>
      <c r="K539" s="3">
        <f t="shared" si="43"/>
        <v>0</v>
      </c>
      <c r="L539" s="3">
        <f t="shared" si="44"/>
        <v>1</v>
      </c>
    </row>
    <row r="540" spans="1:12">
      <c r="A540" s="3">
        <v>46</v>
      </c>
      <c r="B540" s="3" t="s">
        <v>6</v>
      </c>
      <c r="C540" s="3">
        <v>28.05</v>
      </c>
      <c r="D540" s="3">
        <v>1</v>
      </c>
      <c r="E540" s="3" t="s">
        <v>10</v>
      </c>
      <c r="F540" s="3" t="s">
        <v>11</v>
      </c>
      <c r="G540" s="3">
        <v>8233.0974999999999</v>
      </c>
      <c r="H540" s="3">
        <f t="shared" si="40"/>
        <v>0</v>
      </c>
      <c r="I540" s="3">
        <f t="shared" si="41"/>
        <v>0</v>
      </c>
      <c r="J540" s="3">
        <f t="shared" si="42"/>
        <v>0</v>
      </c>
      <c r="K540" s="3">
        <f t="shared" si="43"/>
        <v>1</v>
      </c>
      <c r="L540" s="3">
        <f t="shared" si="44"/>
        <v>0</v>
      </c>
    </row>
    <row r="541" spans="1:12">
      <c r="A541" s="3">
        <v>53</v>
      </c>
      <c r="B541" s="3" t="s">
        <v>9</v>
      </c>
      <c r="C541" s="3">
        <v>31.35</v>
      </c>
      <c r="D541" s="3">
        <v>0</v>
      </c>
      <c r="E541" s="3" t="s">
        <v>10</v>
      </c>
      <c r="F541" s="3" t="s">
        <v>11</v>
      </c>
      <c r="G541" s="3">
        <v>27346.04207</v>
      </c>
      <c r="H541" s="3">
        <f t="shared" si="40"/>
        <v>1</v>
      </c>
      <c r="I541" s="3">
        <f t="shared" si="41"/>
        <v>0</v>
      </c>
      <c r="J541" s="3">
        <f t="shared" si="42"/>
        <v>0</v>
      </c>
      <c r="K541" s="3">
        <f t="shared" si="43"/>
        <v>1</v>
      </c>
      <c r="L541" s="3">
        <f t="shared" si="44"/>
        <v>0</v>
      </c>
    </row>
    <row r="542" spans="1:12">
      <c r="A542" s="3">
        <v>34</v>
      </c>
      <c r="B542" s="3" t="s">
        <v>6</v>
      </c>
      <c r="C542" s="3">
        <v>38</v>
      </c>
      <c r="D542" s="3">
        <v>3</v>
      </c>
      <c r="E542" s="3" t="s">
        <v>10</v>
      </c>
      <c r="F542" s="3" t="s">
        <v>8</v>
      </c>
      <c r="G542" s="3">
        <v>6196.4480000000003</v>
      </c>
      <c r="H542" s="3">
        <f t="shared" si="40"/>
        <v>0</v>
      </c>
      <c r="I542" s="3">
        <f t="shared" si="41"/>
        <v>0</v>
      </c>
      <c r="J542" s="3">
        <f t="shared" si="42"/>
        <v>0</v>
      </c>
      <c r="K542" s="3">
        <f t="shared" si="43"/>
        <v>0</v>
      </c>
      <c r="L542" s="3">
        <f t="shared" si="44"/>
        <v>1</v>
      </c>
    </row>
    <row r="543" spans="1:12">
      <c r="A543" s="3">
        <v>20</v>
      </c>
      <c r="B543" s="3" t="s">
        <v>6</v>
      </c>
      <c r="C543" s="3">
        <v>31.79</v>
      </c>
      <c r="D543" s="3">
        <v>2</v>
      </c>
      <c r="E543" s="3" t="s">
        <v>10</v>
      </c>
      <c r="F543" s="3" t="s">
        <v>11</v>
      </c>
      <c r="G543" s="3">
        <v>3056.3881000000001</v>
      </c>
      <c r="H543" s="3">
        <f t="shared" si="40"/>
        <v>0</v>
      </c>
      <c r="I543" s="3">
        <f t="shared" si="41"/>
        <v>0</v>
      </c>
      <c r="J543" s="3">
        <f t="shared" si="42"/>
        <v>0</v>
      </c>
      <c r="K543" s="3">
        <f t="shared" si="43"/>
        <v>1</v>
      </c>
      <c r="L543" s="3">
        <f t="shared" si="44"/>
        <v>0</v>
      </c>
    </row>
    <row r="544" spans="1:12">
      <c r="A544" s="3">
        <v>63</v>
      </c>
      <c r="B544" s="3" t="s">
        <v>6</v>
      </c>
      <c r="C544" s="3">
        <v>36.299999999999997</v>
      </c>
      <c r="D544" s="3">
        <v>0</v>
      </c>
      <c r="E544" s="3" t="s">
        <v>10</v>
      </c>
      <c r="F544" s="3" t="s">
        <v>11</v>
      </c>
      <c r="G544" s="3">
        <v>13887.204</v>
      </c>
      <c r="H544" s="3">
        <f t="shared" si="40"/>
        <v>0</v>
      </c>
      <c r="I544" s="3">
        <f t="shared" si="41"/>
        <v>0</v>
      </c>
      <c r="J544" s="3">
        <f t="shared" si="42"/>
        <v>0</v>
      </c>
      <c r="K544" s="3">
        <f t="shared" si="43"/>
        <v>1</v>
      </c>
      <c r="L544" s="3">
        <f t="shared" si="44"/>
        <v>0</v>
      </c>
    </row>
    <row r="545" spans="1:12">
      <c r="A545" s="3">
        <v>54</v>
      </c>
      <c r="B545" s="3" t="s">
        <v>6</v>
      </c>
      <c r="C545" s="3">
        <v>47.41</v>
      </c>
      <c r="D545" s="3">
        <v>0</v>
      </c>
      <c r="E545" s="3" t="s">
        <v>7</v>
      </c>
      <c r="F545" s="3" t="s">
        <v>11</v>
      </c>
      <c r="G545" s="3">
        <v>63770.428010000003</v>
      </c>
      <c r="H545" s="3">
        <f t="shared" si="40"/>
        <v>0</v>
      </c>
      <c r="I545" s="3">
        <f t="shared" si="41"/>
        <v>1</v>
      </c>
      <c r="J545" s="3">
        <f t="shared" si="42"/>
        <v>0</v>
      </c>
      <c r="K545" s="3">
        <f t="shared" si="43"/>
        <v>1</v>
      </c>
      <c r="L545" s="3">
        <f t="shared" si="44"/>
        <v>0</v>
      </c>
    </row>
    <row r="546" spans="1:12">
      <c r="A546" s="3">
        <v>54</v>
      </c>
      <c r="B546" s="3" t="s">
        <v>9</v>
      </c>
      <c r="C546" s="3">
        <v>30.21</v>
      </c>
      <c r="D546" s="3">
        <v>0</v>
      </c>
      <c r="E546" s="3" t="s">
        <v>10</v>
      </c>
      <c r="F546" s="3" t="s">
        <v>12</v>
      </c>
      <c r="G546" s="3">
        <v>10231.499900000001</v>
      </c>
      <c r="H546" s="3">
        <f t="shared" si="40"/>
        <v>1</v>
      </c>
      <c r="I546" s="3">
        <f t="shared" si="41"/>
        <v>0</v>
      </c>
      <c r="J546" s="3">
        <f t="shared" si="42"/>
        <v>1</v>
      </c>
      <c r="K546" s="3">
        <f t="shared" si="43"/>
        <v>0</v>
      </c>
      <c r="L546" s="3">
        <f t="shared" si="44"/>
        <v>0</v>
      </c>
    </row>
    <row r="547" spans="1:12">
      <c r="A547" s="3">
        <v>49</v>
      </c>
      <c r="B547" s="3" t="s">
        <v>9</v>
      </c>
      <c r="C547" s="3">
        <v>25.84</v>
      </c>
      <c r="D547" s="3">
        <v>2</v>
      </c>
      <c r="E547" s="3" t="s">
        <v>7</v>
      </c>
      <c r="F547" s="3" t="s">
        <v>12</v>
      </c>
      <c r="G547" s="3">
        <v>23807.240600000001</v>
      </c>
      <c r="H547" s="3">
        <f t="shared" si="40"/>
        <v>1</v>
      </c>
      <c r="I547" s="3">
        <f t="shared" si="41"/>
        <v>1</v>
      </c>
      <c r="J547" s="3">
        <f t="shared" si="42"/>
        <v>1</v>
      </c>
      <c r="K547" s="3">
        <f t="shared" si="43"/>
        <v>0</v>
      </c>
      <c r="L547" s="3">
        <f t="shared" si="44"/>
        <v>0</v>
      </c>
    </row>
    <row r="548" spans="1:12">
      <c r="A548" s="3">
        <v>28</v>
      </c>
      <c r="B548" s="3" t="s">
        <v>9</v>
      </c>
      <c r="C548" s="3">
        <v>35.435000000000002</v>
      </c>
      <c r="D548" s="3">
        <v>0</v>
      </c>
      <c r="E548" s="3" t="s">
        <v>10</v>
      </c>
      <c r="F548" s="3" t="s">
        <v>13</v>
      </c>
      <c r="G548" s="3">
        <v>3268.84665</v>
      </c>
      <c r="H548" s="3">
        <f t="shared" si="40"/>
        <v>1</v>
      </c>
      <c r="I548" s="3">
        <f t="shared" si="41"/>
        <v>0</v>
      </c>
      <c r="J548" s="3">
        <f t="shared" si="42"/>
        <v>0</v>
      </c>
      <c r="K548" s="3">
        <f t="shared" si="43"/>
        <v>0</v>
      </c>
      <c r="L548" s="3">
        <f t="shared" si="44"/>
        <v>0</v>
      </c>
    </row>
    <row r="549" spans="1:12">
      <c r="A549" s="3">
        <v>54</v>
      </c>
      <c r="B549" s="3" t="s">
        <v>6</v>
      </c>
      <c r="C549" s="3">
        <v>46.7</v>
      </c>
      <c r="D549" s="3">
        <v>2</v>
      </c>
      <c r="E549" s="3" t="s">
        <v>10</v>
      </c>
      <c r="F549" s="3" t="s">
        <v>8</v>
      </c>
      <c r="G549" s="3">
        <v>11538.421</v>
      </c>
      <c r="H549" s="3">
        <f t="shared" si="40"/>
        <v>0</v>
      </c>
      <c r="I549" s="3">
        <f t="shared" si="41"/>
        <v>0</v>
      </c>
      <c r="J549" s="3">
        <f t="shared" si="42"/>
        <v>0</v>
      </c>
      <c r="K549" s="3">
        <f t="shared" si="43"/>
        <v>0</v>
      </c>
      <c r="L549" s="3">
        <f t="shared" si="44"/>
        <v>1</v>
      </c>
    </row>
    <row r="550" spans="1:12">
      <c r="A550" s="3">
        <v>25</v>
      </c>
      <c r="B550" s="3" t="s">
        <v>6</v>
      </c>
      <c r="C550" s="3">
        <v>28.594999999999999</v>
      </c>
      <c r="D550" s="3">
        <v>0</v>
      </c>
      <c r="E550" s="3" t="s">
        <v>10</v>
      </c>
      <c r="F550" s="3" t="s">
        <v>13</v>
      </c>
      <c r="G550" s="3">
        <v>3213.6220499999999</v>
      </c>
      <c r="H550" s="3">
        <f t="shared" si="40"/>
        <v>0</v>
      </c>
      <c r="I550" s="3">
        <f t="shared" si="41"/>
        <v>0</v>
      </c>
      <c r="J550" s="3">
        <f t="shared" si="42"/>
        <v>0</v>
      </c>
      <c r="K550" s="3">
        <f t="shared" si="43"/>
        <v>0</v>
      </c>
      <c r="L550" s="3">
        <f t="shared" si="44"/>
        <v>0</v>
      </c>
    </row>
    <row r="551" spans="1:12">
      <c r="A551" s="3">
        <v>43</v>
      </c>
      <c r="B551" s="3" t="s">
        <v>6</v>
      </c>
      <c r="C551" s="3">
        <v>46.2</v>
      </c>
      <c r="D551" s="3">
        <v>0</v>
      </c>
      <c r="E551" s="3" t="s">
        <v>7</v>
      </c>
      <c r="F551" s="3" t="s">
        <v>11</v>
      </c>
      <c r="G551" s="3">
        <v>45863.205000000002</v>
      </c>
      <c r="H551" s="3">
        <f t="shared" si="40"/>
        <v>0</v>
      </c>
      <c r="I551" s="3">
        <f t="shared" si="41"/>
        <v>1</v>
      </c>
      <c r="J551" s="3">
        <f t="shared" si="42"/>
        <v>0</v>
      </c>
      <c r="K551" s="3">
        <f t="shared" si="43"/>
        <v>1</v>
      </c>
      <c r="L551" s="3">
        <f t="shared" si="44"/>
        <v>0</v>
      </c>
    </row>
    <row r="552" spans="1:12">
      <c r="A552" s="3">
        <v>63</v>
      </c>
      <c r="B552" s="3" t="s">
        <v>9</v>
      </c>
      <c r="C552" s="3">
        <v>30.8</v>
      </c>
      <c r="D552" s="3">
        <v>0</v>
      </c>
      <c r="E552" s="3" t="s">
        <v>10</v>
      </c>
      <c r="F552" s="3" t="s">
        <v>8</v>
      </c>
      <c r="G552" s="3">
        <v>13390.558999999999</v>
      </c>
      <c r="H552" s="3">
        <f t="shared" si="40"/>
        <v>1</v>
      </c>
      <c r="I552" s="3">
        <f t="shared" si="41"/>
        <v>0</v>
      </c>
      <c r="J552" s="3">
        <f t="shared" si="42"/>
        <v>0</v>
      </c>
      <c r="K552" s="3">
        <f t="shared" si="43"/>
        <v>0</v>
      </c>
      <c r="L552" s="3">
        <f t="shared" si="44"/>
        <v>1</v>
      </c>
    </row>
    <row r="553" spans="1:12">
      <c r="A553" s="3">
        <v>32</v>
      </c>
      <c r="B553" s="3" t="s">
        <v>6</v>
      </c>
      <c r="C553" s="3">
        <v>28.93</v>
      </c>
      <c r="D553" s="3">
        <v>0</v>
      </c>
      <c r="E553" s="3" t="s">
        <v>10</v>
      </c>
      <c r="F553" s="3" t="s">
        <v>11</v>
      </c>
      <c r="G553" s="3">
        <v>3972.9247</v>
      </c>
      <c r="H553" s="3">
        <f t="shared" si="40"/>
        <v>0</v>
      </c>
      <c r="I553" s="3">
        <f t="shared" si="41"/>
        <v>0</v>
      </c>
      <c r="J553" s="3">
        <f t="shared" si="42"/>
        <v>0</v>
      </c>
      <c r="K553" s="3">
        <f t="shared" si="43"/>
        <v>1</v>
      </c>
      <c r="L553" s="3">
        <f t="shared" si="44"/>
        <v>0</v>
      </c>
    </row>
    <row r="554" spans="1:12">
      <c r="A554" s="3">
        <v>62</v>
      </c>
      <c r="B554" s="3" t="s">
        <v>9</v>
      </c>
      <c r="C554" s="3">
        <v>21.4</v>
      </c>
      <c r="D554" s="3">
        <v>0</v>
      </c>
      <c r="E554" s="3" t="s">
        <v>10</v>
      </c>
      <c r="F554" s="3" t="s">
        <v>8</v>
      </c>
      <c r="G554" s="3">
        <v>12957.118</v>
      </c>
      <c r="H554" s="3">
        <f t="shared" si="40"/>
        <v>1</v>
      </c>
      <c r="I554" s="3">
        <f t="shared" si="41"/>
        <v>0</v>
      </c>
      <c r="J554" s="3">
        <f t="shared" si="42"/>
        <v>0</v>
      </c>
      <c r="K554" s="3">
        <f t="shared" si="43"/>
        <v>0</v>
      </c>
      <c r="L554" s="3">
        <f t="shared" si="44"/>
        <v>1</v>
      </c>
    </row>
    <row r="555" spans="1:12">
      <c r="A555" s="3">
        <v>52</v>
      </c>
      <c r="B555" s="3" t="s">
        <v>6</v>
      </c>
      <c r="C555" s="3">
        <v>31.73</v>
      </c>
      <c r="D555" s="3">
        <v>2</v>
      </c>
      <c r="E555" s="3" t="s">
        <v>10</v>
      </c>
      <c r="F555" s="3" t="s">
        <v>12</v>
      </c>
      <c r="G555" s="3">
        <v>11187.6567</v>
      </c>
      <c r="H555" s="3">
        <f t="shared" si="40"/>
        <v>0</v>
      </c>
      <c r="I555" s="3">
        <f t="shared" si="41"/>
        <v>0</v>
      </c>
      <c r="J555" s="3">
        <f t="shared" si="42"/>
        <v>1</v>
      </c>
      <c r="K555" s="3">
        <f t="shared" si="43"/>
        <v>0</v>
      </c>
      <c r="L555" s="3">
        <f t="shared" si="44"/>
        <v>0</v>
      </c>
    </row>
    <row r="556" spans="1:12">
      <c r="A556" s="3">
        <v>25</v>
      </c>
      <c r="B556" s="3" t="s">
        <v>6</v>
      </c>
      <c r="C556" s="3">
        <v>41.325000000000003</v>
      </c>
      <c r="D556" s="3">
        <v>0</v>
      </c>
      <c r="E556" s="3" t="s">
        <v>10</v>
      </c>
      <c r="F556" s="3" t="s">
        <v>13</v>
      </c>
      <c r="G556" s="3">
        <v>17878.900679999999</v>
      </c>
      <c r="H556" s="3">
        <f t="shared" si="40"/>
        <v>0</v>
      </c>
      <c r="I556" s="3">
        <f t="shared" si="41"/>
        <v>0</v>
      </c>
      <c r="J556" s="3">
        <f t="shared" si="42"/>
        <v>0</v>
      </c>
      <c r="K556" s="3">
        <f t="shared" si="43"/>
        <v>0</v>
      </c>
      <c r="L556" s="3">
        <f t="shared" si="44"/>
        <v>0</v>
      </c>
    </row>
    <row r="557" spans="1:12">
      <c r="A557" s="3">
        <v>28</v>
      </c>
      <c r="B557" s="3" t="s">
        <v>9</v>
      </c>
      <c r="C557" s="3">
        <v>23.8</v>
      </c>
      <c r="D557" s="3">
        <v>2</v>
      </c>
      <c r="E557" s="3" t="s">
        <v>10</v>
      </c>
      <c r="F557" s="3" t="s">
        <v>8</v>
      </c>
      <c r="G557" s="3">
        <v>3847.674</v>
      </c>
      <c r="H557" s="3">
        <f t="shared" si="40"/>
        <v>1</v>
      </c>
      <c r="I557" s="3">
        <f t="shared" si="41"/>
        <v>0</v>
      </c>
      <c r="J557" s="3">
        <f t="shared" si="42"/>
        <v>0</v>
      </c>
      <c r="K557" s="3">
        <f t="shared" si="43"/>
        <v>0</v>
      </c>
      <c r="L557" s="3">
        <f t="shared" si="44"/>
        <v>1</v>
      </c>
    </row>
    <row r="558" spans="1:12">
      <c r="A558" s="3">
        <v>46</v>
      </c>
      <c r="B558" s="3" t="s">
        <v>9</v>
      </c>
      <c r="C558" s="3">
        <v>33.44</v>
      </c>
      <c r="D558" s="3">
        <v>1</v>
      </c>
      <c r="E558" s="3" t="s">
        <v>10</v>
      </c>
      <c r="F558" s="3" t="s">
        <v>13</v>
      </c>
      <c r="G558" s="3">
        <v>8334.5895999999993</v>
      </c>
      <c r="H558" s="3">
        <f t="shared" si="40"/>
        <v>1</v>
      </c>
      <c r="I558" s="3">
        <f t="shared" si="41"/>
        <v>0</v>
      </c>
      <c r="J558" s="3">
        <f t="shared" si="42"/>
        <v>0</v>
      </c>
      <c r="K558" s="3">
        <f t="shared" si="43"/>
        <v>0</v>
      </c>
      <c r="L558" s="3">
        <f t="shared" si="44"/>
        <v>0</v>
      </c>
    </row>
    <row r="559" spans="1:12">
      <c r="A559" s="3">
        <v>34</v>
      </c>
      <c r="B559" s="3" t="s">
        <v>9</v>
      </c>
      <c r="C559" s="3">
        <v>34.21</v>
      </c>
      <c r="D559" s="3">
        <v>0</v>
      </c>
      <c r="E559" s="3" t="s">
        <v>10</v>
      </c>
      <c r="F559" s="3" t="s">
        <v>11</v>
      </c>
      <c r="G559" s="3">
        <v>3935.1799000000001</v>
      </c>
      <c r="H559" s="3">
        <f t="shared" si="40"/>
        <v>1</v>
      </c>
      <c r="I559" s="3">
        <f t="shared" si="41"/>
        <v>0</v>
      </c>
      <c r="J559" s="3">
        <f t="shared" si="42"/>
        <v>0</v>
      </c>
      <c r="K559" s="3">
        <f t="shared" si="43"/>
        <v>1</v>
      </c>
      <c r="L559" s="3">
        <f t="shared" si="44"/>
        <v>0</v>
      </c>
    </row>
    <row r="560" spans="1:12">
      <c r="A560" s="3">
        <v>35</v>
      </c>
      <c r="B560" s="3" t="s">
        <v>6</v>
      </c>
      <c r="C560" s="3">
        <v>34.104999999999997</v>
      </c>
      <c r="D560" s="3">
        <v>3</v>
      </c>
      <c r="E560" s="3" t="s">
        <v>7</v>
      </c>
      <c r="F560" s="3" t="s">
        <v>12</v>
      </c>
      <c r="G560" s="3">
        <v>39983.425949999997</v>
      </c>
      <c r="H560" s="3">
        <f t="shared" si="40"/>
        <v>0</v>
      </c>
      <c r="I560" s="3">
        <f t="shared" si="41"/>
        <v>1</v>
      </c>
      <c r="J560" s="3">
        <f t="shared" si="42"/>
        <v>1</v>
      </c>
      <c r="K560" s="3">
        <f t="shared" si="43"/>
        <v>0</v>
      </c>
      <c r="L560" s="3">
        <f t="shared" si="44"/>
        <v>0</v>
      </c>
    </row>
    <row r="561" spans="1:12">
      <c r="A561" s="3">
        <v>19</v>
      </c>
      <c r="B561" s="3" t="s">
        <v>9</v>
      </c>
      <c r="C561" s="3">
        <v>35.53</v>
      </c>
      <c r="D561" s="3">
        <v>0</v>
      </c>
      <c r="E561" s="3" t="s">
        <v>10</v>
      </c>
      <c r="F561" s="3" t="s">
        <v>12</v>
      </c>
      <c r="G561" s="3">
        <v>1646.4296999999999</v>
      </c>
      <c r="H561" s="3">
        <f t="shared" si="40"/>
        <v>1</v>
      </c>
      <c r="I561" s="3">
        <f t="shared" si="41"/>
        <v>0</v>
      </c>
      <c r="J561" s="3">
        <f t="shared" si="42"/>
        <v>1</v>
      </c>
      <c r="K561" s="3">
        <f t="shared" si="43"/>
        <v>0</v>
      </c>
      <c r="L561" s="3">
        <f t="shared" si="44"/>
        <v>0</v>
      </c>
    </row>
    <row r="562" spans="1:12">
      <c r="A562" s="3">
        <v>46</v>
      </c>
      <c r="B562" s="3" t="s">
        <v>6</v>
      </c>
      <c r="C562" s="3">
        <v>19.95</v>
      </c>
      <c r="D562" s="3">
        <v>2</v>
      </c>
      <c r="E562" s="3" t="s">
        <v>10</v>
      </c>
      <c r="F562" s="3" t="s">
        <v>12</v>
      </c>
      <c r="G562" s="3">
        <v>9193.8384999999998</v>
      </c>
      <c r="H562" s="3">
        <f t="shared" si="40"/>
        <v>0</v>
      </c>
      <c r="I562" s="3">
        <f t="shared" si="41"/>
        <v>0</v>
      </c>
      <c r="J562" s="3">
        <f t="shared" si="42"/>
        <v>1</v>
      </c>
      <c r="K562" s="3">
        <f t="shared" si="43"/>
        <v>0</v>
      </c>
      <c r="L562" s="3">
        <f t="shared" si="44"/>
        <v>0</v>
      </c>
    </row>
    <row r="563" spans="1:12">
      <c r="A563" s="3">
        <v>54</v>
      </c>
      <c r="B563" s="3" t="s">
        <v>6</v>
      </c>
      <c r="C563" s="3">
        <v>32.68</v>
      </c>
      <c r="D563" s="3">
        <v>0</v>
      </c>
      <c r="E563" s="3" t="s">
        <v>10</v>
      </c>
      <c r="F563" s="3" t="s">
        <v>13</v>
      </c>
      <c r="G563" s="3">
        <v>10923.933199999999</v>
      </c>
      <c r="H563" s="3">
        <f t="shared" si="40"/>
        <v>0</v>
      </c>
      <c r="I563" s="3">
        <f t="shared" si="41"/>
        <v>0</v>
      </c>
      <c r="J563" s="3">
        <f t="shared" si="42"/>
        <v>0</v>
      </c>
      <c r="K563" s="3">
        <f t="shared" si="43"/>
        <v>0</v>
      </c>
      <c r="L563" s="3">
        <f t="shared" si="44"/>
        <v>0</v>
      </c>
    </row>
    <row r="564" spans="1:12">
      <c r="A564" s="3">
        <v>27</v>
      </c>
      <c r="B564" s="3" t="s">
        <v>9</v>
      </c>
      <c r="C564" s="3">
        <v>30.5</v>
      </c>
      <c r="D564" s="3">
        <v>0</v>
      </c>
      <c r="E564" s="3" t="s">
        <v>10</v>
      </c>
      <c r="F564" s="3" t="s">
        <v>8</v>
      </c>
      <c r="G564" s="3">
        <v>2494.0219999999999</v>
      </c>
      <c r="H564" s="3">
        <f t="shared" si="40"/>
        <v>1</v>
      </c>
      <c r="I564" s="3">
        <f t="shared" si="41"/>
        <v>0</v>
      </c>
      <c r="J564" s="3">
        <f t="shared" si="42"/>
        <v>0</v>
      </c>
      <c r="K564" s="3">
        <f t="shared" si="43"/>
        <v>0</v>
      </c>
      <c r="L564" s="3">
        <f t="shared" si="44"/>
        <v>1</v>
      </c>
    </row>
    <row r="565" spans="1:12">
      <c r="A565" s="3">
        <v>50</v>
      </c>
      <c r="B565" s="3" t="s">
        <v>9</v>
      </c>
      <c r="C565" s="3">
        <v>44.77</v>
      </c>
      <c r="D565" s="3">
        <v>1</v>
      </c>
      <c r="E565" s="3" t="s">
        <v>10</v>
      </c>
      <c r="F565" s="3" t="s">
        <v>11</v>
      </c>
      <c r="G565" s="3">
        <v>9058.7302999999993</v>
      </c>
      <c r="H565" s="3">
        <f t="shared" si="40"/>
        <v>1</v>
      </c>
      <c r="I565" s="3">
        <f t="shared" si="41"/>
        <v>0</v>
      </c>
      <c r="J565" s="3">
        <f t="shared" si="42"/>
        <v>0</v>
      </c>
      <c r="K565" s="3">
        <f t="shared" si="43"/>
        <v>1</v>
      </c>
      <c r="L565" s="3">
        <f t="shared" si="44"/>
        <v>0</v>
      </c>
    </row>
    <row r="566" spans="1:12">
      <c r="A566" s="3">
        <v>18</v>
      </c>
      <c r="B566" s="3" t="s">
        <v>6</v>
      </c>
      <c r="C566" s="3">
        <v>32.119999999999997</v>
      </c>
      <c r="D566" s="3">
        <v>2</v>
      </c>
      <c r="E566" s="3" t="s">
        <v>10</v>
      </c>
      <c r="F566" s="3" t="s">
        <v>11</v>
      </c>
      <c r="G566" s="3">
        <v>2801.2588000000001</v>
      </c>
      <c r="H566" s="3">
        <f t="shared" si="40"/>
        <v>0</v>
      </c>
      <c r="I566" s="3">
        <f t="shared" si="41"/>
        <v>0</v>
      </c>
      <c r="J566" s="3">
        <f t="shared" si="42"/>
        <v>0</v>
      </c>
      <c r="K566" s="3">
        <f t="shared" si="43"/>
        <v>1</v>
      </c>
      <c r="L566" s="3">
        <f t="shared" si="44"/>
        <v>0</v>
      </c>
    </row>
    <row r="567" spans="1:12">
      <c r="A567" s="3">
        <v>19</v>
      </c>
      <c r="B567" s="3" t="s">
        <v>6</v>
      </c>
      <c r="C567" s="3">
        <v>30.495000000000001</v>
      </c>
      <c r="D567" s="3">
        <v>0</v>
      </c>
      <c r="E567" s="3" t="s">
        <v>10</v>
      </c>
      <c r="F567" s="3" t="s">
        <v>12</v>
      </c>
      <c r="G567" s="3">
        <v>2128.4310500000001</v>
      </c>
      <c r="H567" s="3">
        <f t="shared" si="40"/>
        <v>0</v>
      </c>
      <c r="I567" s="3">
        <f t="shared" si="41"/>
        <v>0</v>
      </c>
      <c r="J567" s="3">
        <f t="shared" si="42"/>
        <v>1</v>
      </c>
      <c r="K567" s="3">
        <f t="shared" si="43"/>
        <v>0</v>
      </c>
      <c r="L567" s="3">
        <f t="shared" si="44"/>
        <v>0</v>
      </c>
    </row>
    <row r="568" spans="1:12">
      <c r="A568" s="3">
        <v>38</v>
      </c>
      <c r="B568" s="3" t="s">
        <v>6</v>
      </c>
      <c r="C568" s="3">
        <v>40.564999999999998</v>
      </c>
      <c r="D568" s="3">
        <v>1</v>
      </c>
      <c r="E568" s="3" t="s">
        <v>10</v>
      </c>
      <c r="F568" s="3" t="s">
        <v>12</v>
      </c>
      <c r="G568" s="3">
        <v>6373.55735</v>
      </c>
      <c r="H568" s="3">
        <f t="shared" si="40"/>
        <v>0</v>
      </c>
      <c r="I568" s="3">
        <f t="shared" si="41"/>
        <v>0</v>
      </c>
      <c r="J568" s="3">
        <f t="shared" si="42"/>
        <v>1</v>
      </c>
      <c r="K568" s="3">
        <f t="shared" si="43"/>
        <v>0</v>
      </c>
      <c r="L568" s="3">
        <f t="shared" si="44"/>
        <v>0</v>
      </c>
    </row>
    <row r="569" spans="1:12">
      <c r="A569" s="3">
        <v>41</v>
      </c>
      <c r="B569" s="3" t="s">
        <v>9</v>
      </c>
      <c r="C569" s="3">
        <v>30.59</v>
      </c>
      <c r="D569" s="3">
        <v>2</v>
      </c>
      <c r="E569" s="3" t="s">
        <v>10</v>
      </c>
      <c r="F569" s="3" t="s">
        <v>12</v>
      </c>
      <c r="G569" s="3">
        <v>7256.7231000000002</v>
      </c>
      <c r="H569" s="3">
        <f t="shared" si="40"/>
        <v>1</v>
      </c>
      <c r="I569" s="3">
        <f t="shared" si="41"/>
        <v>0</v>
      </c>
      <c r="J569" s="3">
        <f t="shared" si="42"/>
        <v>1</v>
      </c>
      <c r="K569" s="3">
        <f t="shared" si="43"/>
        <v>0</v>
      </c>
      <c r="L569" s="3">
        <f t="shared" si="44"/>
        <v>0</v>
      </c>
    </row>
    <row r="570" spans="1:12">
      <c r="A570" s="3">
        <v>49</v>
      </c>
      <c r="B570" s="3" t="s">
        <v>6</v>
      </c>
      <c r="C570" s="3">
        <v>31.9</v>
      </c>
      <c r="D570" s="3">
        <v>5</v>
      </c>
      <c r="E570" s="3" t="s">
        <v>10</v>
      </c>
      <c r="F570" s="3" t="s">
        <v>8</v>
      </c>
      <c r="G570" s="3">
        <v>11552.904</v>
      </c>
      <c r="H570" s="3">
        <f t="shared" si="40"/>
        <v>0</v>
      </c>
      <c r="I570" s="3">
        <f t="shared" si="41"/>
        <v>0</v>
      </c>
      <c r="J570" s="3">
        <f t="shared" si="42"/>
        <v>0</v>
      </c>
      <c r="K570" s="3">
        <f t="shared" si="43"/>
        <v>0</v>
      </c>
      <c r="L570" s="3">
        <f t="shared" si="44"/>
        <v>1</v>
      </c>
    </row>
    <row r="571" spans="1:12">
      <c r="A571" s="3">
        <v>48</v>
      </c>
      <c r="B571" s="3" t="s">
        <v>9</v>
      </c>
      <c r="C571" s="3">
        <v>40.564999999999998</v>
      </c>
      <c r="D571" s="3">
        <v>2</v>
      </c>
      <c r="E571" s="3" t="s">
        <v>7</v>
      </c>
      <c r="F571" s="3" t="s">
        <v>12</v>
      </c>
      <c r="G571" s="3">
        <v>45702.022349999999</v>
      </c>
      <c r="H571" s="3">
        <f t="shared" si="40"/>
        <v>1</v>
      </c>
      <c r="I571" s="3">
        <f t="shared" si="41"/>
        <v>1</v>
      </c>
      <c r="J571" s="3">
        <f t="shared" si="42"/>
        <v>1</v>
      </c>
      <c r="K571" s="3">
        <f t="shared" si="43"/>
        <v>0</v>
      </c>
      <c r="L571" s="3">
        <f t="shared" si="44"/>
        <v>0</v>
      </c>
    </row>
    <row r="572" spans="1:12">
      <c r="A572" s="3">
        <v>31</v>
      </c>
      <c r="B572" s="3" t="s">
        <v>6</v>
      </c>
      <c r="C572" s="3">
        <v>29.1</v>
      </c>
      <c r="D572" s="3">
        <v>0</v>
      </c>
      <c r="E572" s="3" t="s">
        <v>10</v>
      </c>
      <c r="F572" s="3" t="s">
        <v>8</v>
      </c>
      <c r="G572" s="3">
        <v>3761.2919999999999</v>
      </c>
      <c r="H572" s="3">
        <f t="shared" si="40"/>
        <v>0</v>
      </c>
      <c r="I572" s="3">
        <f t="shared" si="41"/>
        <v>0</v>
      </c>
      <c r="J572" s="3">
        <f t="shared" si="42"/>
        <v>0</v>
      </c>
      <c r="K572" s="3">
        <f t="shared" si="43"/>
        <v>0</v>
      </c>
      <c r="L572" s="3">
        <f t="shared" si="44"/>
        <v>1</v>
      </c>
    </row>
    <row r="573" spans="1:12">
      <c r="A573" s="3">
        <v>18</v>
      </c>
      <c r="B573" s="3" t="s">
        <v>6</v>
      </c>
      <c r="C573" s="3">
        <v>37.29</v>
      </c>
      <c r="D573" s="3">
        <v>1</v>
      </c>
      <c r="E573" s="3" t="s">
        <v>10</v>
      </c>
      <c r="F573" s="3" t="s">
        <v>11</v>
      </c>
      <c r="G573" s="3">
        <v>2219.4450999999999</v>
      </c>
      <c r="H573" s="3">
        <f t="shared" si="40"/>
        <v>0</v>
      </c>
      <c r="I573" s="3">
        <f t="shared" si="41"/>
        <v>0</v>
      </c>
      <c r="J573" s="3">
        <f t="shared" si="42"/>
        <v>0</v>
      </c>
      <c r="K573" s="3">
        <f t="shared" si="43"/>
        <v>1</v>
      </c>
      <c r="L573" s="3">
        <f t="shared" si="44"/>
        <v>0</v>
      </c>
    </row>
    <row r="574" spans="1:12">
      <c r="A574" s="3">
        <v>30</v>
      </c>
      <c r="B574" s="3" t="s">
        <v>6</v>
      </c>
      <c r="C574" s="3">
        <v>43.12</v>
      </c>
      <c r="D574" s="3">
        <v>2</v>
      </c>
      <c r="E574" s="3" t="s">
        <v>10</v>
      </c>
      <c r="F574" s="3" t="s">
        <v>11</v>
      </c>
      <c r="G574" s="3">
        <v>4753.6368000000002</v>
      </c>
      <c r="H574" s="3">
        <f t="shared" si="40"/>
        <v>0</v>
      </c>
      <c r="I574" s="3">
        <f t="shared" si="41"/>
        <v>0</v>
      </c>
      <c r="J574" s="3">
        <f t="shared" si="42"/>
        <v>0</v>
      </c>
      <c r="K574" s="3">
        <f t="shared" si="43"/>
        <v>1</v>
      </c>
      <c r="L574" s="3">
        <f t="shared" si="44"/>
        <v>0</v>
      </c>
    </row>
    <row r="575" spans="1:12">
      <c r="A575" s="3">
        <v>62</v>
      </c>
      <c r="B575" s="3" t="s">
        <v>6</v>
      </c>
      <c r="C575" s="3">
        <v>36.86</v>
      </c>
      <c r="D575" s="3">
        <v>1</v>
      </c>
      <c r="E575" s="3" t="s">
        <v>10</v>
      </c>
      <c r="F575" s="3" t="s">
        <v>13</v>
      </c>
      <c r="G575" s="3">
        <v>31620.001059999999</v>
      </c>
      <c r="H575" s="3">
        <f t="shared" si="40"/>
        <v>0</v>
      </c>
      <c r="I575" s="3">
        <f t="shared" si="41"/>
        <v>0</v>
      </c>
      <c r="J575" s="3">
        <f t="shared" si="42"/>
        <v>0</v>
      </c>
      <c r="K575" s="3">
        <f t="shared" si="43"/>
        <v>0</v>
      </c>
      <c r="L575" s="3">
        <f t="shared" si="44"/>
        <v>0</v>
      </c>
    </row>
    <row r="576" spans="1:12">
      <c r="A576" s="3">
        <v>57</v>
      </c>
      <c r="B576" s="3" t="s">
        <v>6</v>
      </c>
      <c r="C576" s="3">
        <v>34.295000000000002</v>
      </c>
      <c r="D576" s="3">
        <v>2</v>
      </c>
      <c r="E576" s="3" t="s">
        <v>10</v>
      </c>
      <c r="F576" s="3" t="s">
        <v>13</v>
      </c>
      <c r="G576" s="3">
        <v>13224.057049999999</v>
      </c>
      <c r="H576" s="3">
        <f t="shared" si="40"/>
        <v>0</v>
      </c>
      <c r="I576" s="3">
        <f t="shared" si="41"/>
        <v>0</v>
      </c>
      <c r="J576" s="3">
        <f t="shared" si="42"/>
        <v>0</v>
      </c>
      <c r="K576" s="3">
        <f t="shared" si="43"/>
        <v>0</v>
      </c>
      <c r="L576" s="3">
        <f t="shared" si="44"/>
        <v>0</v>
      </c>
    </row>
    <row r="577" spans="1:12">
      <c r="A577" s="3">
        <v>58</v>
      </c>
      <c r="B577" s="3" t="s">
        <v>6</v>
      </c>
      <c r="C577" s="3">
        <v>27.17</v>
      </c>
      <c r="D577" s="3">
        <v>0</v>
      </c>
      <c r="E577" s="3" t="s">
        <v>10</v>
      </c>
      <c r="F577" s="3" t="s">
        <v>12</v>
      </c>
      <c r="G577" s="3">
        <v>12222.898300000001</v>
      </c>
      <c r="H577" s="3">
        <f t="shared" si="40"/>
        <v>0</v>
      </c>
      <c r="I577" s="3">
        <f t="shared" si="41"/>
        <v>0</v>
      </c>
      <c r="J577" s="3">
        <f t="shared" si="42"/>
        <v>1</v>
      </c>
      <c r="K577" s="3">
        <f t="shared" si="43"/>
        <v>0</v>
      </c>
      <c r="L577" s="3">
        <f t="shared" si="44"/>
        <v>0</v>
      </c>
    </row>
    <row r="578" spans="1:12">
      <c r="A578" s="3">
        <v>22</v>
      </c>
      <c r="B578" s="3" t="s">
        <v>9</v>
      </c>
      <c r="C578" s="3">
        <v>26.84</v>
      </c>
      <c r="D578" s="3">
        <v>0</v>
      </c>
      <c r="E578" s="3" t="s">
        <v>10</v>
      </c>
      <c r="F578" s="3" t="s">
        <v>11</v>
      </c>
      <c r="G578" s="3">
        <v>1664.9996000000001</v>
      </c>
      <c r="H578" s="3">
        <f t="shared" si="40"/>
        <v>1</v>
      </c>
      <c r="I578" s="3">
        <f t="shared" si="41"/>
        <v>0</v>
      </c>
      <c r="J578" s="3">
        <f t="shared" si="42"/>
        <v>0</v>
      </c>
      <c r="K578" s="3">
        <f t="shared" si="43"/>
        <v>1</v>
      </c>
      <c r="L578" s="3">
        <f t="shared" si="44"/>
        <v>0</v>
      </c>
    </row>
    <row r="579" spans="1:12">
      <c r="A579" s="3">
        <v>31</v>
      </c>
      <c r="B579" s="3" t="s">
        <v>6</v>
      </c>
      <c r="C579" s="3">
        <v>38.094999999999999</v>
      </c>
      <c r="D579" s="3">
        <v>1</v>
      </c>
      <c r="E579" s="3" t="s">
        <v>7</v>
      </c>
      <c r="F579" s="3" t="s">
        <v>13</v>
      </c>
      <c r="G579" s="3">
        <v>58571.074480000003</v>
      </c>
      <c r="H579" s="3">
        <f t="shared" ref="H579:H642" si="45">IF(B579="male",1,0)</f>
        <v>0</v>
      </c>
      <c r="I579" s="3">
        <f t="shared" ref="I579:I642" si="46">IF(E579="yes",1,0)</f>
        <v>1</v>
      </c>
      <c r="J579" s="3">
        <f t="shared" ref="J579:J642" si="47">IF(F579="northwest",1,0)</f>
        <v>0</v>
      </c>
      <c r="K579" s="3">
        <f t="shared" ref="K579:K642" si="48">IF(F579="southeast",1,0)</f>
        <v>0</v>
      </c>
      <c r="L579" s="3">
        <f t="shared" ref="L579:L642" si="49">IF(F579="southwest",1,0)</f>
        <v>0</v>
      </c>
    </row>
    <row r="580" spans="1:12">
      <c r="A580" s="3">
        <v>52</v>
      </c>
      <c r="B580" s="3" t="s">
        <v>9</v>
      </c>
      <c r="C580" s="3">
        <v>30.2</v>
      </c>
      <c r="D580" s="3">
        <v>1</v>
      </c>
      <c r="E580" s="3" t="s">
        <v>10</v>
      </c>
      <c r="F580" s="3" t="s">
        <v>8</v>
      </c>
      <c r="G580" s="3">
        <v>9724.5300000000007</v>
      </c>
      <c r="H580" s="3">
        <f t="shared" si="45"/>
        <v>1</v>
      </c>
      <c r="I580" s="3">
        <f t="shared" si="46"/>
        <v>0</v>
      </c>
      <c r="J580" s="3">
        <f t="shared" si="47"/>
        <v>0</v>
      </c>
      <c r="K580" s="3">
        <f t="shared" si="48"/>
        <v>0</v>
      </c>
      <c r="L580" s="3">
        <f t="shared" si="49"/>
        <v>1</v>
      </c>
    </row>
    <row r="581" spans="1:12">
      <c r="A581" s="3">
        <v>25</v>
      </c>
      <c r="B581" s="3" t="s">
        <v>6</v>
      </c>
      <c r="C581" s="3">
        <v>23.465</v>
      </c>
      <c r="D581" s="3">
        <v>0</v>
      </c>
      <c r="E581" s="3" t="s">
        <v>10</v>
      </c>
      <c r="F581" s="3" t="s">
        <v>13</v>
      </c>
      <c r="G581" s="3">
        <v>3206.4913499999998</v>
      </c>
      <c r="H581" s="3">
        <f t="shared" si="45"/>
        <v>0</v>
      </c>
      <c r="I581" s="3">
        <f t="shared" si="46"/>
        <v>0</v>
      </c>
      <c r="J581" s="3">
        <f t="shared" si="47"/>
        <v>0</v>
      </c>
      <c r="K581" s="3">
        <f t="shared" si="48"/>
        <v>0</v>
      </c>
      <c r="L581" s="3">
        <f t="shared" si="49"/>
        <v>0</v>
      </c>
    </row>
    <row r="582" spans="1:12">
      <c r="A582" s="3">
        <v>59</v>
      </c>
      <c r="B582" s="3" t="s">
        <v>9</v>
      </c>
      <c r="C582" s="3">
        <v>25.46</v>
      </c>
      <c r="D582" s="3">
        <v>1</v>
      </c>
      <c r="E582" s="3" t="s">
        <v>10</v>
      </c>
      <c r="F582" s="3" t="s">
        <v>13</v>
      </c>
      <c r="G582" s="3">
        <v>12913.992399999999</v>
      </c>
      <c r="H582" s="3">
        <f t="shared" si="45"/>
        <v>1</v>
      </c>
      <c r="I582" s="3">
        <f t="shared" si="46"/>
        <v>0</v>
      </c>
      <c r="J582" s="3">
        <f t="shared" si="47"/>
        <v>0</v>
      </c>
      <c r="K582" s="3">
        <f t="shared" si="48"/>
        <v>0</v>
      </c>
      <c r="L582" s="3">
        <f t="shared" si="49"/>
        <v>0</v>
      </c>
    </row>
    <row r="583" spans="1:12">
      <c r="A583" s="3">
        <v>19</v>
      </c>
      <c r="B583" s="3" t="s">
        <v>9</v>
      </c>
      <c r="C583" s="3">
        <v>30.59</v>
      </c>
      <c r="D583" s="3">
        <v>0</v>
      </c>
      <c r="E583" s="3" t="s">
        <v>10</v>
      </c>
      <c r="F583" s="3" t="s">
        <v>12</v>
      </c>
      <c r="G583" s="3">
        <v>1639.5631000000001</v>
      </c>
      <c r="H583" s="3">
        <f t="shared" si="45"/>
        <v>1</v>
      </c>
      <c r="I583" s="3">
        <f t="shared" si="46"/>
        <v>0</v>
      </c>
      <c r="J583" s="3">
        <f t="shared" si="47"/>
        <v>1</v>
      </c>
      <c r="K583" s="3">
        <f t="shared" si="48"/>
        <v>0</v>
      </c>
      <c r="L583" s="3">
        <f t="shared" si="49"/>
        <v>0</v>
      </c>
    </row>
    <row r="584" spans="1:12">
      <c r="A584" s="3">
        <v>39</v>
      </c>
      <c r="B584" s="3" t="s">
        <v>9</v>
      </c>
      <c r="C584" s="3">
        <v>45.43</v>
      </c>
      <c r="D584" s="3">
        <v>2</v>
      </c>
      <c r="E584" s="3" t="s">
        <v>10</v>
      </c>
      <c r="F584" s="3" t="s">
        <v>11</v>
      </c>
      <c r="G584" s="3">
        <v>6356.2707</v>
      </c>
      <c r="H584" s="3">
        <f t="shared" si="45"/>
        <v>1</v>
      </c>
      <c r="I584" s="3">
        <f t="shared" si="46"/>
        <v>0</v>
      </c>
      <c r="J584" s="3">
        <f t="shared" si="47"/>
        <v>0</v>
      </c>
      <c r="K584" s="3">
        <f t="shared" si="48"/>
        <v>1</v>
      </c>
      <c r="L584" s="3">
        <f t="shared" si="49"/>
        <v>0</v>
      </c>
    </row>
    <row r="585" spans="1:12">
      <c r="A585" s="3">
        <v>32</v>
      </c>
      <c r="B585" s="3" t="s">
        <v>6</v>
      </c>
      <c r="C585" s="3">
        <v>23.65</v>
      </c>
      <c r="D585" s="3">
        <v>1</v>
      </c>
      <c r="E585" s="3" t="s">
        <v>10</v>
      </c>
      <c r="F585" s="3" t="s">
        <v>11</v>
      </c>
      <c r="G585" s="3">
        <v>17626.239509999999</v>
      </c>
      <c r="H585" s="3">
        <f t="shared" si="45"/>
        <v>0</v>
      </c>
      <c r="I585" s="3">
        <f t="shared" si="46"/>
        <v>0</v>
      </c>
      <c r="J585" s="3">
        <f t="shared" si="47"/>
        <v>0</v>
      </c>
      <c r="K585" s="3">
        <f t="shared" si="48"/>
        <v>1</v>
      </c>
      <c r="L585" s="3">
        <f t="shared" si="49"/>
        <v>0</v>
      </c>
    </row>
    <row r="586" spans="1:12">
      <c r="A586" s="3">
        <v>19</v>
      </c>
      <c r="B586" s="3" t="s">
        <v>9</v>
      </c>
      <c r="C586" s="3">
        <v>20.7</v>
      </c>
      <c r="D586" s="3">
        <v>0</v>
      </c>
      <c r="E586" s="3" t="s">
        <v>10</v>
      </c>
      <c r="F586" s="3" t="s">
        <v>8</v>
      </c>
      <c r="G586" s="3">
        <v>1242.816</v>
      </c>
      <c r="H586" s="3">
        <f t="shared" si="45"/>
        <v>1</v>
      </c>
      <c r="I586" s="3">
        <f t="shared" si="46"/>
        <v>0</v>
      </c>
      <c r="J586" s="3">
        <f t="shared" si="47"/>
        <v>0</v>
      </c>
      <c r="K586" s="3">
        <f t="shared" si="48"/>
        <v>0</v>
      </c>
      <c r="L586" s="3">
        <f t="shared" si="49"/>
        <v>1</v>
      </c>
    </row>
    <row r="587" spans="1:12">
      <c r="A587" s="3">
        <v>33</v>
      </c>
      <c r="B587" s="3" t="s">
        <v>6</v>
      </c>
      <c r="C587" s="3">
        <v>28.27</v>
      </c>
      <c r="D587" s="3">
        <v>1</v>
      </c>
      <c r="E587" s="3" t="s">
        <v>10</v>
      </c>
      <c r="F587" s="3" t="s">
        <v>11</v>
      </c>
      <c r="G587" s="3">
        <v>4779.6022999999996</v>
      </c>
      <c r="H587" s="3">
        <f t="shared" si="45"/>
        <v>0</v>
      </c>
      <c r="I587" s="3">
        <f t="shared" si="46"/>
        <v>0</v>
      </c>
      <c r="J587" s="3">
        <f t="shared" si="47"/>
        <v>0</v>
      </c>
      <c r="K587" s="3">
        <f t="shared" si="48"/>
        <v>1</v>
      </c>
      <c r="L587" s="3">
        <f t="shared" si="49"/>
        <v>0</v>
      </c>
    </row>
    <row r="588" spans="1:12">
      <c r="A588" s="3">
        <v>21</v>
      </c>
      <c r="B588" s="3" t="s">
        <v>9</v>
      </c>
      <c r="C588" s="3">
        <v>20.234999999999999</v>
      </c>
      <c r="D588" s="3">
        <v>3</v>
      </c>
      <c r="E588" s="3" t="s">
        <v>10</v>
      </c>
      <c r="F588" s="3" t="s">
        <v>13</v>
      </c>
      <c r="G588" s="3">
        <v>3861.2096499999998</v>
      </c>
      <c r="H588" s="3">
        <f t="shared" si="45"/>
        <v>1</v>
      </c>
      <c r="I588" s="3">
        <f t="shared" si="46"/>
        <v>0</v>
      </c>
      <c r="J588" s="3">
        <f t="shared" si="47"/>
        <v>0</v>
      </c>
      <c r="K588" s="3">
        <f t="shared" si="48"/>
        <v>0</v>
      </c>
      <c r="L588" s="3">
        <f t="shared" si="49"/>
        <v>0</v>
      </c>
    </row>
    <row r="589" spans="1:12">
      <c r="A589" s="3">
        <v>34</v>
      </c>
      <c r="B589" s="3" t="s">
        <v>6</v>
      </c>
      <c r="C589" s="3">
        <v>30.21</v>
      </c>
      <c r="D589" s="3">
        <v>1</v>
      </c>
      <c r="E589" s="3" t="s">
        <v>7</v>
      </c>
      <c r="F589" s="3" t="s">
        <v>12</v>
      </c>
      <c r="G589" s="3">
        <v>43943.876100000001</v>
      </c>
      <c r="H589" s="3">
        <f t="shared" si="45"/>
        <v>0</v>
      </c>
      <c r="I589" s="3">
        <f t="shared" si="46"/>
        <v>1</v>
      </c>
      <c r="J589" s="3">
        <f t="shared" si="47"/>
        <v>1</v>
      </c>
      <c r="K589" s="3">
        <f t="shared" si="48"/>
        <v>0</v>
      </c>
      <c r="L589" s="3">
        <f t="shared" si="49"/>
        <v>0</v>
      </c>
    </row>
    <row r="590" spans="1:12">
      <c r="A590" s="3">
        <v>61</v>
      </c>
      <c r="B590" s="3" t="s">
        <v>6</v>
      </c>
      <c r="C590" s="3">
        <v>35.909999999999997</v>
      </c>
      <c r="D590" s="3">
        <v>0</v>
      </c>
      <c r="E590" s="3" t="s">
        <v>10</v>
      </c>
      <c r="F590" s="3" t="s">
        <v>13</v>
      </c>
      <c r="G590" s="3">
        <v>13635.6379</v>
      </c>
      <c r="H590" s="3">
        <f t="shared" si="45"/>
        <v>0</v>
      </c>
      <c r="I590" s="3">
        <f t="shared" si="46"/>
        <v>0</v>
      </c>
      <c r="J590" s="3">
        <f t="shared" si="47"/>
        <v>0</v>
      </c>
      <c r="K590" s="3">
        <f t="shared" si="48"/>
        <v>0</v>
      </c>
      <c r="L590" s="3">
        <f t="shared" si="49"/>
        <v>0</v>
      </c>
    </row>
    <row r="591" spans="1:12">
      <c r="A591" s="3">
        <v>38</v>
      </c>
      <c r="B591" s="3" t="s">
        <v>6</v>
      </c>
      <c r="C591" s="3">
        <v>30.69</v>
      </c>
      <c r="D591" s="3">
        <v>1</v>
      </c>
      <c r="E591" s="3" t="s">
        <v>10</v>
      </c>
      <c r="F591" s="3" t="s">
        <v>11</v>
      </c>
      <c r="G591" s="3">
        <v>5976.8311000000003</v>
      </c>
      <c r="H591" s="3">
        <f t="shared" si="45"/>
        <v>0</v>
      </c>
      <c r="I591" s="3">
        <f t="shared" si="46"/>
        <v>0</v>
      </c>
      <c r="J591" s="3">
        <f t="shared" si="47"/>
        <v>0</v>
      </c>
      <c r="K591" s="3">
        <f t="shared" si="48"/>
        <v>1</v>
      </c>
      <c r="L591" s="3">
        <f t="shared" si="49"/>
        <v>0</v>
      </c>
    </row>
    <row r="592" spans="1:12">
      <c r="A592" s="3">
        <v>58</v>
      </c>
      <c r="B592" s="3" t="s">
        <v>6</v>
      </c>
      <c r="C592" s="3">
        <v>29</v>
      </c>
      <c r="D592" s="3">
        <v>0</v>
      </c>
      <c r="E592" s="3" t="s">
        <v>10</v>
      </c>
      <c r="F592" s="3" t="s">
        <v>8</v>
      </c>
      <c r="G592" s="3">
        <v>11842.441999999999</v>
      </c>
      <c r="H592" s="3">
        <f t="shared" si="45"/>
        <v>0</v>
      </c>
      <c r="I592" s="3">
        <f t="shared" si="46"/>
        <v>0</v>
      </c>
      <c r="J592" s="3">
        <f t="shared" si="47"/>
        <v>0</v>
      </c>
      <c r="K592" s="3">
        <f t="shared" si="48"/>
        <v>0</v>
      </c>
      <c r="L592" s="3">
        <f t="shared" si="49"/>
        <v>1</v>
      </c>
    </row>
    <row r="593" spans="1:12">
      <c r="A593" s="3">
        <v>47</v>
      </c>
      <c r="B593" s="3" t="s">
        <v>9</v>
      </c>
      <c r="C593" s="3">
        <v>19.57</v>
      </c>
      <c r="D593" s="3">
        <v>1</v>
      </c>
      <c r="E593" s="3" t="s">
        <v>10</v>
      </c>
      <c r="F593" s="3" t="s">
        <v>12</v>
      </c>
      <c r="G593" s="3">
        <v>8428.0692999999992</v>
      </c>
      <c r="H593" s="3">
        <f t="shared" si="45"/>
        <v>1</v>
      </c>
      <c r="I593" s="3">
        <f t="shared" si="46"/>
        <v>0</v>
      </c>
      <c r="J593" s="3">
        <f t="shared" si="47"/>
        <v>1</v>
      </c>
      <c r="K593" s="3">
        <f t="shared" si="48"/>
        <v>0</v>
      </c>
      <c r="L593" s="3">
        <f t="shared" si="49"/>
        <v>0</v>
      </c>
    </row>
    <row r="594" spans="1:12">
      <c r="A594" s="3">
        <v>20</v>
      </c>
      <c r="B594" s="3" t="s">
        <v>9</v>
      </c>
      <c r="C594" s="3">
        <v>31.13</v>
      </c>
      <c r="D594" s="3">
        <v>2</v>
      </c>
      <c r="E594" s="3" t="s">
        <v>10</v>
      </c>
      <c r="F594" s="3" t="s">
        <v>11</v>
      </c>
      <c r="G594" s="3">
        <v>2566.4706999999999</v>
      </c>
      <c r="H594" s="3">
        <f t="shared" si="45"/>
        <v>1</v>
      </c>
      <c r="I594" s="3">
        <f t="shared" si="46"/>
        <v>0</v>
      </c>
      <c r="J594" s="3">
        <f t="shared" si="47"/>
        <v>0</v>
      </c>
      <c r="K594" s="3">
        <f t="shared" si="48"/>
        <v>1</v>
      </c>
      <c r="L594" s="3">
        <f t="shared" si="49"/>
        <v>0</v>
      </c>
    </row>
    <row r="595" spans="1:12">
      <c r="A595" s="3">
        <v>21</v>
      </c>
      <c r="B595" s="3" t="s">
        <v>6</v>
      </c>
      <c r="C595" s="3">
        <v>21.85</v>
      </c>
      <c r="D595" s="3">
        <v>1</v>
      </c>
      <c r="E595" s="3" t="s">
        <v>7</v>
      </c>
      <c r="F595" s="3" t="s">
        <v>13</v>
      </c>
      <c r="G595" s="3">
        <v>15359.104499999999</v>
      </c>
      <c r="H595" s="3">
        <f t="shared" si="45"/>
        <v>0</v>
      </c>
      <c r="I595" s="3">
        <f t="shared" si="46"/>
        <v>1</v>
      </c>
      <c r="J595" s="3">
        <f t="shared" si="47"/>
        <v>0</v>
      </c>
      <c r="K595" s="3">
        <f t="shared" si="48"/>
        <v>0</v>
      </c>
      <c r="L595" s="3">
        <f t="shared" si="49"/>
        <v>0</v>
      </c>
    </row>
    <row r="596" spans="1:12">
      <c r="A596" s="3">
        <v>41</v>
      </c>
      <c r="B596" s="3" t="s">
        <v>9</v>
      </c>
      <c r="C596" s="3">
        <v>40.26</v>
      </c>
      <c r="D596" s="3">
        <v>0</v>
      </c>
      <c r="E596" s="3" t="s">
        <v>10</v>
      </c>
      <c r="F596" s="3" t="s">
        <v>11</v>
      </c>
      <c r="G596" s="3">
        <v>5709.1643999999997</v>
      </c>
      <c r="H596" s="3">
        <f t="shared" si="45"/>
        <v>1</v>
      </c>
      <c r="I596" s="3">
        <f t="shared" si="46"/>
        <v>0</v>
      </c>
      <c r="J596" s="3">
        <f t="shared" si="47"/>
        <v>0</v>
      </c>
      <c r="K596" s="3">
        <f t="shared" si="48"/>
        <v>1</v>
      </c>
      <c r="L596" s="3">
        <f t="shared" si="49"/>
        <v>0</v>
      </c>
    </row>
    <row r="597" spans="1:12">
      <c r="A597" s="3">
        <v>46</v>
      </c>
      <c r="B597" s="3" t="s">
        <v>6</v>
      </c>
      <c r="C597" s="3">
        <v>33.725000000000001</v>
      </c>
      <c r="D597" s="3">
        <v>1</v>
      </c>
      <c r="E597" s="3" t="s">
        <v>10</v>
      </c>
      <c r="F597" s="3" t="s">
        <v>13</v>
      </c>
      <c r="G597" s="3">
        <v>8823.9857499999998</v>
      </c>
      <c r="H597" s="3">
        <f t="shared" si="45"/>
        <v>0</v>
      </c>
      <c r="I597" s="3">
        <f t="shared" si="46"/>
        <v>0</v>
      </c>
      <c r="J597" s="3">
        <f t="shared" si="47"/>
        <v>0</v>
      </c>
      <c r="K597" s="3">
        <f t="shared" si="48"/>
        <v>0</v>
      </c>
      <c r="L597" s="3">
        <f t="shared" si="49"/>
        <v>0</v>
      </c>
    </row>
    <row r="598" spans="1:12">
      <c r="A598" s="3">
        <v>42</v>
      </c>
      <c r="B598" s="3" t="s">
        <v>6</v>
      </c>
      <c r="C598" s="3">
        <v>29.48</v>
      </c>
      <c r="D598" s="3">
        <v>2</v>
      </c>
      <c r="E598" s="3" t="s">
        <v>10</v>
      </c>
      <c r="F598" s="3" t="s">
        <v>11</v>
      </c>
      <c r="G598" s="3">
        <v>7640.3091999999997</v>
      </c>
      <c r="H598" s="3">
        <f t="shared" si="45"/>
        <v>0</v>
      </c>
      <c r="I598" s="3">
        <f t="shared" si="46"/>
        <v>0</v>
      </c>
      <c r="J598" s="3">
        <f t="shared" si="47"/>
        <v>0</v>
      </c>
      <c r="K598" s="3">
        <f t="shared" si="48"/>
        <v>1</v>
      </c>
      <c r="L598" s="3">
        <f t="shared" si="49"/>
        <v>0</v>
      </c>
    </row>
    <row r="599" spans="1:12">
      <c r="A599" s="3">
        <v>34</v>
      </c>
      <c r="B599" s="3" t="s">
        <v>6</v>
      </c>
      <c r="C599" s="3">
        <v>33.25</v>
      </c>
      <c r="D599" s="3">
        <v>1</v>
      </c>
      <c r="E599" s="3" t="s">
        <v>10</v>
      </c>
      <c r="F599" s="3" t="s">
        <v>13</v>
      </c>
      <c r="G599" s="3">
        <v>5594.8455000000004</v>
      </c>
      <c r="H599" s="3">
        <f t="shared" si="45"/>
        <v>0</v>
      </c>
      <c r="I599" s="3">
        <f t="shared" si="46"/>
        <v>0</v>
      </c>
      <c r="J599" s="3">
        <f t="shared" si="47"/>
        <v>0</v>
      </c>
      <c r="K599" s="3">
        <f t="shared" si="48"/>
        <v>0</v>
      </c>
      <c r="L599" s="3">
        <f t="shared" si="49"/>
        <v>0</v>
      </c>
    </row>
    <row r="600" spans="1:12">
      <c r="A600" s="3">
        <v>43</v>
      </c>
      <c r="B600" s="3" t="s">
        <v>9</v>
      </c>
      <c r="C600" s="3">
        <v>32.6</v>
      </c>
      <c r="D600" s="3">
        <v>2</v>
      </c>
      <c r="E600" s="3" t="s">
        <v>10</v>
      </c>
      <c r="F600" s="3" t="s">
        <v>8</v>
      </c>
      <c r="G600" s="3">
        <v>7441.5010000000002</v>
      </c>
      <c r="H600" s="3">
        <f t="shared" si="45"/>
        <v>1</v>
      </c>
      <c r="I600" s="3">
        <f t="shared" si="46"/>
        <v>0</v>
      </c>
      <c r="J600" s="3">
        <f t="shared" si="47"/>
        <v>0</v>
      </c>
      <c r="K600" s="3">
        <f t="shared" si="48"/>
        <v>0</v>
      </c>
      <c r="L600" s="3">
        <f t="shared" si="49"/>
        <v>1</v>
      </c>
    </row>
    <row r="601" spans="1:12">
      <c r="A601" s="3">
        <v>52</v>
      </c>
      <c r="B601" s="3" t="s">
        <v>6</v>
      </c>
      <c r="C601" s="3">
        <v>37.524999999999999</v>
      </c>
      <c r="D601" s="3">
        <v>2</v>
      </c>
      <c r="E601" s="3" t="s">
        <v>10</v>
      </c>
      <c r="F601" s="3" t="s">
        <v>12</v>
      </c>
      <c r="G601" s="3">
        <v>33471.971890000001</v>
      </c>
      <c r="H601" s="3">
        <f t="shared" si="45"/>
        <v>0</v>
      </c>
      <c r="I601" s="3">
        <f t="shared" si="46"/>
        <v>0</v>
      </c>
      <c r="J601" s="3">
        <f t="shared" si="47"/>
        <v>1</v>
      </c>
      <c r="K601" s="3">
        <f t="shared" si="48"/>
        <v>0</v>
      </c>
      <c r="L601" s="3">
        <f t="shared" si="49"/>
        <v>0</v>
      </c>
    </row>
    <row r="602" spans="1:12">
      <c r="A602" s="3">
        <v>18</v>
      </c>
      <c r="B602" s="3" t="s">
        <v>6</v>
      </c>
      <c r="C602" s="3">
        <v>39.159999999999997</v>
      </c>
      <c r="D602" s="3">
        <v>0</v>
      </c>
      <c r="E602" s="3" t="s">
        <v>10</v>
      </c>
      <c r="F602" s="3" t="s">
        <v>11</v>
      </c>
      <c r="G602" s="3">
        <v>1633.0444</v>
      </c>
      <c r="H602" s="3">
        <f t="shared" si="45"/>
        <v>0</v>
      </c>
      <c r="I602" s="3">
        <f t="shared" si="46"/>
        <v>0</v>
      </c>
      <c r="J602" s="3">
        <f t="shared" si="47"/>
        <v>0</v>
      </c>
      <c r="K602" s="3">
        <f t="shared" si="48"/>
        <v>1</v>
      </c>
      <c r="L602" s="3">
        <f t="shared" si="49"/>
        <v>0</v>
      </c>
    </row>
    <row r="603" spans="1:12">
      <c r="A603" s="3">
        <v>51</v>
      </c>
      <c r="B603" s="3" t="s">
        <v>9</v>
      </c>
      <c r="C603" s="3">
        <v>31.635000000000002</v>
      </c>
      <c r="D603" s="3">
        <v>0</v>
      </c>
      <c r="E603" s="3" t="s">
        <v>10</v>
      </c>
      <c r="F603" s="3" t="s">
        <v>12</v>
      </c>
      <c r="G603" s="3">
        <v>9174.1356500000002</v>
      </c>
      <c r="H603" s="3">
        <f t="shared" si="45"/>
        <v>1</v>
      </c>
      <c r="I603" s="3">
        <f t="shared" si="46"/>
        <v>0</v>
      </c>
      <c r="J603" s="3">
        <f t="shared" si="47"/>
        <v>1</v>
      </c>
      <c r="K603" s="3">
        <f t="shared" si="48"/>
        <v>0</v>
      </c>
      <c r="L603" s="3">
        <f t="shared" si="49"/>
        <v>0</v>
      </c>
    </row>
    <row r="604" spans="1:12">
      <c r="A604" s="3">
        <v>56</v>
      </c>
      <c r="B604" s="3" t="s">
        <v>6</v>
      </c>
      <c r="C604" s="3">
        <v>25.3</v>
      </c>
      <c r="D604" s="3">
        <v>0</v>
      </c>
      <c r="E604" s="3" t="s">
        <v>10</v>
      </c>
      <c r="F604" s="3" t="s">
        <v>8</v>
      </c>
      <c r="G604" s="3">
        <v>11070.535</v>
      </c>
      <c r="H604" s="3">
        <f t="shared" si="45"/>
        <v>0</v>
      </c>
      <c r="I604" s="3">
        <f t="shared" si="46"/>
        <v>0</v>
      </c>
      <c r="J604" s="3">
        <f t="shared" si="47"/>
        <v>0</v>
      </c>
      <c r="K604" s="3">
        <f t="shared" si="48"/>
        <v>0</v>
      </c>
      <c r="L604" s="3">
        <f t="shared" si="49"/>
        <v>1</v>
      </c>
    </row>
    <row r="605" spans="1:12">
      <c r="A605" s="3">
        <v>64</v>
      </c>
      <c r="B605" s="3" t="s">
        <v>6</v>
      </c>
      <c r="C605" s="3">
        <v>39.049999999999997</v>
      </c>
      <c r="D605" s="3">
        <v>3</v>
      </c>
      <c r="E605" s="3" t="s">
        <v>10</v>
      </c>
      <c r="F605" s="3" t="s">
        <v>11</v>
      </c>
      <c r="G605" s="3">
        <v>16085.127500000001</v>
      </c>
      <c r="H605" s="3">
        <f t="shared" si="45"/>
        <v>0</v>
      </c>
      <c r="I605" s="3">
        <f t="shared" si="46"/>
        <v>0</v>
      </c>
      <c r="J605" s="3">
        <f t="shared" si="47"/>
        <v>0</v>
      </c>
      <c r="K605" s="3">
        <f t="shared" si="48"/>
        <v>1</v>
      </c>
      <c r="L605" s="3">
        <f t="shared" si="49"/>
        <v>0</v>
      </c>
    </row>
    <row r="606" spans="1:12">
      <c r="A606" s="3">
        <v>19</v>
      </c>
      <c r="B606" s="3" t="s">
        <v>6</v>
      </c>
      <c r="C606" s="3">
        <v>28.31</v>
      </c>
      <c r="D606" s="3">
        <v>0</v>
      </c>
      <c r="E606" s="3" t="s">
        <v>7</v>
      </c>
      <c r="F606" s="3" t="s">
        <v>12</v>
      </c>
      <c r="G606" s="3">
        <v>17468.983899999999</v>
      </c>
      <c r="H606" s="3">
        <f t="shared" si="45"/>
        <v>0</v>
      </c>
      <c r="I606" s="3">
        <f t="shared" si="46"/>
        <v>1</v>
      </c>
      <c r="J606" s="3">
        <f t="shared" si="47"/>
        <v>1</v>
      </c>
      <c r="K606" s="3">
        <f t="shared" si="48"/>
        <v>0</v>
      </c>
      <c r="L606" s="3">
        <f t="shared" si="49"/>
        <v>0</v>
      </c>
    </row>
    <row r="607" spans="1:12">
      <c r="A607" s="3">
        <v>51</v>
      </c>
      <c r="B607" s="3" t="s">
        <v>6</v>
      </c>
      <c r="C607" s="3">
        <v>34.1</v>
      </c>
      <c r="D607" s="3">
        <v>0</v>
      </c>
      <c r="E607" s="3" t="s">
        <v>10</v>
      </c>
      <c r="F607" s="3" t="s">
        <v>11</v>
      </c>
      <c r="G607" s="3">
        <v>9283.5619999999999</v>
      </c>
      <c r="H607" s="3">
        <f t="shared" si="45"/>
        <v>0</v>
      </c>
      <c r="I607" s="3">
        <f t="shared" si="46"/>
        <v>0</v>
      </c>
      <c r="J607" s="3">
        <f t="shared" si="47"/>
        <v>0</v>
      </c>
      <c r="K607" s="3">
        <f t="shared" si="48"/>
        <v>1</v>
      </c>
      <c r="L607" s="3">
        <f t="shared" si="49"/>
        <v>0</v>
      </c>
    </row>
    <row r="608" spans="1:12">
      <c r="A608" s="3">
        <v>27</v>
      </c>
      <c r="B608" s="3" t="s">
        <v>6</v>
      </c>
      <c r="C608" s="3">
        <v>25.175000000000001</v>
      </c>
      <c r="D608" s="3">
        <v>0</v>
      </c>
      <c r="E608" s="3" t="s">
        <v>10</v>
      </c>
      <c r="F608" s="3" t="s">
        <v>13</v>
      </c>
      <c r="G608" s="3">
        <v>3558.6202499999999</v>
      </c>
      <c r="H608" s="3">
        <f t="shared" si="45"/>
        <v>0</v>
      </c>
      <c r="I608" s="3">
        <f t="shared" si="46"/>
        <v>0</v>
      </c>
      <c r="J608" s="3">
        <f t="shared" si="47"/>
        <v>0</v>
      </c>
      <c r="K608" s="3">
        <f t="shared" si="48"/>
        <v>0</v>
      </c>
      <c r="L608" s="3">
        <f t="shared" si="49"/>
        <v>0</v>
      </c>
    </row>
    <row r="609" spans="1:12">
      <c r="A609" s="3">
        <v>59</v>
      </c>
      <c r="B609" s="3" t="s">
        <v>6</v>
      </c>
      <c r="C609" s="3">
        <v>23.655000000000001</v>
      </c>
      <c r="D609" s="3">
        <v>0</v>
      </c>
      <c r="E609" s="3" t="s">
        <v>7</v>
      </c>
      <c r="F609" s="3" t="s">
        <v>12</v>
      </c>
      <c r="G609" s="3">
        <v>25678.778450000002</v>
      </c>
      <c r="H609" s="3">
        <f t="shared" si="45"/>
        <v>0</v>
      </c>
      <c r="I609" s="3">
        <f t="shared" si="46"/>
        <v>1</v>
      </c>
      <c r="J609" s="3">
        <f t="shared" si="47"/>
        <v>1</v>
      </c>
      <c r="K609" s="3">
        <f t="shared" si="48"/>
        <v>0</v>
      </c>
      <c r="L609" s="3">
        <f t="shared" si="49"/>
        <v>0</v>
      </c>
    </row>
    <row r="610" spans="1:12">
      <c r="A610" s="3">
        <v>28</v>
      </c>
      <c r="B610" s="3" t="s">
        <v>9</v>
      </c>
      <c r="C610" s="3">
        <v>26.98</v>
      </c>
      <c r="D610" s="3">
        <v>2</v>
      </c>
      <c r="E610" s="3" t="s">
        <v>10</v>
      </c>
      <c r="F610" s="3" t="s">
        <v>13</v>
      </c>
      <c r="G610" s="3">
        <v>4435.0941999999995</v>
      </c>
      <c r="H610" s="3">
        <f t="shared" si="45"/>
        <v>1</v>
      </c>
      <c r="I610" s="3">
        <f t="shared" si="46"/>
        <v>0</v>
      </c>
      <c r="J610" s="3">
        <f t="shared" si="47"/>
        <v>0</v>
      </c>
      <c r="K610" s="3">
        <f t="shared" si="48"/>
        <v>0</v>
      </c>
      <c r="L610" s="3">
        <f t="shared" si="49"/>
        <v>0</v>
      </c>
    </row>
    <row r="611" spans="1:12">
      <c r="A611" s="3">
        <v>30</v>
      </c>
      <c r="B611" s="3" t="s">
        <v>9</v>
      </c>
      <c r="C611" s="3">
        <v>37.799999999999997</v>
      </c>
      <c r="D611" s="3">
        <v>2</v>
      </c>
      <c r="E611" s="3" t="s">
        <v>7</v>
      </c>
      <c r="F611" s="3" t="s">
        <v>8</v>
      </c>
      <c r="G611" s="3">
        <v>39241.442000000003</v>
      </c>
      <c r="H611" s="3">
        <f t="shared" si="45"/>
        <v>1</v>
      </c>
      <c r="I611" s="3">
        <f t="shared" si="46"/>
        <v>1</v>
      </c>
      <c r="J611" s="3">
        <f t="shared" si="47"/>
        <v>0</v>
      </c>
      <c r="K611" s="3">
        <f t="shared" si="48"/>
        <v>0</v>
      </c>
      <c r="L611" s="3">
        <f t="shared" si="49"/>
        <v>1</v>
      </c>
    </row>
    <row r="612" spans="1:12">
      <c r="A612" s="3">
        <v>47</v>
      </c>
      <c r="B612" s="3" t="s">
        <v>6</v>
      </c>
      <c r="C612" s="3">
        <v>29.37</v>
      </c>
      <c r="D612" s="3">
        <v>1</v>
      </c>
      <c r="E612" s="3" t="s">
        <v>10</v>
      </c>
      <c r="F612" s="3" t="s">
        <v>11</v>
      </c>
      <c r="G612" s="3">
        <v>8547.6913000000004</v>
      </c>
      <c r="H612" s="3">
        <f t="shared" si="45"/>
        <v>0</v>
      </c>
      <c r="I612" s="3">
        <f t="shared" si="46"/>
        <v>0</v>
      </c>
      <c r="J612" s="3">
        <f t="shared" si="47"/>
        <v>0</v>
      </c>
      <c r="K612" s="3">
        <f t="shared" si="48"/>
        <v>1</v>
      </c>
      <c r="L612" s="3">
        <f t="shared" si="49"/>
        <v>0</v>
      </c>
    </row>
    <row r="613" spans="1:12">
      <c r="A613" s="3">
        <v>38</v>
      </c>
      <c r="B613" s="3" t="s">
        <v>6</v>
      </c>
      <c r="C613" s="3">
        <v>34.799999999999997</v>
      </c>
      <c r="D613" s="3">
        <v>2</v>
      </c>
      <c r="E613" s="3" t="s">
        <v>10</v>
      </c>
      <c r="F613" s="3" t="s">
        <v>8</v>
      </c>
      <c r="G613" s="3">
        <v>6571.5439999999999</v>
      </c>
      <c r="H613" s="3">
        <f t="shared" si="45"/>
        <v>0</v>
      </c>
      <c r="I613" s="3">
        <f t="shared" si="46"/>
        <v>0</v>
      </c>
      <c r="J613" s="3">
        <f t="shared" si="47"/>
        <v>0</v>
      </c>
      <c r="K613" s="3">
        <f t="shared" si="48"/>
        <v>0</v>
      </c>
      <c r="L613" s="3">
        <f t="shared" si="49"/>
        <v>1</v>
      </c>
    </row>
    <row r="614" spans="1:12">
      <c r="A614" s="3">
        <v>18</v>
      </c>
      <c r="B614" s="3" t="s">
        <v>6</v>
      </c>
      <c r="C614" s="3">
        <v>33.155000000000001</v>
      </c>
      <c r="D614" s="3">
        <v>0</v>
      </c>
      <c r="E614" s="3" t="s">
        <v>10</v>
      </c>
      <c r="F614" s="3" t="s">
        <v>13</v>
      </c>
      <c r="G614" s="3">
        <v>2207.6974500000001</v>
      </c>
      <c r="H614" s="3">
        <f t="shared" si="45"/>
        <v>0</v>
      </c>
      <c r="I614" s="3">
        <f t="shared" si="46"/>
        <v>0</v>
      </c>
      <c r="J614" s="3">
        <f t="shared" si="47"/>
        <v>0</v>
      </c>
      <c r="K614" s="3">
        <f t="shared" si="48"/>
        <v>0</v>
      </c>
      <c r="L614" s="3">
        <f t="shared" si="49"/>
        <v>0</v>
      </c>
    </row>
    <row r="615" spans="1:12">
      <c r="A615" s="3">
        <v>34</v>
      </c>
      <c r="B615" s="3" t="s">
        <v>6</v>
      </c>
      <c r="C615" s="3">
        <v>19</v>
      </c>
      <c r="D615" s="3">
        <v>3</v>
      </c>
      <c r="E615" s="3" t="s">
        <v>10</v>
      </c>
      <c r="F615" s="3" t="s">
        <v>13</v>
      </c>
      <c r="G615" s="3">
        <v>6753.0379999999996</v>
      </c>
      <c r="H615" s="3">
        <f t="shared" si="45"/>
        <v>0</v>
      </c>
      <c r="I615" s="3">
        <f t="shared" si="46"/>
        <v>0</v>
      </c>
      <c r="J615" s="3">
        <f t="shared" si="47"/>
        <v>0</v>
      </c>
      <c r="K615" s="3">
        <f t="shared" si="48"/>
        <v>0</v>
      </c>
      <c r="L615" s="3">
        <f t="shared" si="49"/>
        <v>0</v>
      </c>
    </row>
    <row r="616" spans="1:12">
      <c r="A616" s="3">
        <v>20</v>
      </c>
      <c r="B616" s="3" t="s">
        <v>6</v>
      </c>
      <c r="C616" s="3">
        <v>33</v>
      </c>
      <c r="D616" s="3">
        <v>0</v>
      </c>
      <c r="E616" s="3" t="s">
        <v>10</v>
      </c>
      <c r="F616" s="3" t="s">
        <v>11</v>
      </c>
      <c r="G616" s="3">
        <v>1880.07</v>
      </c>
      <c r="H616" s="3">
        <f t="shared" si="45"/>
        <v>0</v>
      </c>
      <c r="I616" s="3">
        <f t="shared" si="46"/>
        <v>0</v>
      </c>
      <c r="J616" s="3">
        <f t="shared" si="47"/>
        <v>0</v>
      </c>
      <c r="K616" s="3">
        <f t="shared" si="48"/>
        <v>1</v>
      </c>
      <c r="L616" s="3">
        <f t="shared" si="49"/>
        <v>0</v>
      </c>
    </row>
    <row r="617" spans="1:12">
      <c r="A617" s="3">
        <v>47</v>
      </c>
      <c r="B617" s="3" t="s">
        <v>6</v>
      </c>
      <c r="C617" s="3">
        <v>36.630000000000003</v>
      </c>
      <c r="D617" s="3">
        <v>1</v>
      </c>
      <c r="E617" s="3" t="s">
        <v>7</v>
      </c>
      <c r="F617" s="3" t="s">
        <v>11</v>
      </c>
      <c r="G617" s="3">
        <v>42969.852700000003</v>
      </c>
      <c r="H617" s="3">
        <f t="shared" si="45"/>
        <v>0</v>
      </c>
      <c r="I617" s="3">
        <f t="shared" si="46"/>
        <v>1</v>
      </c>
      <c r="J617" s="3">
        <f t="shared" si="47"/>
        <v>0</v>
      </c>
      <c r="K617" s="3">
        <f t="shared" si="48"/>
        <v>1</v>
      </c>
      <c r="L617" s="3">
        <f t="shared" si="49"/>
        <v>0</v>
      </c>
    </row>
    <row r="618" spans="1:12">
      <c r="A618" s="3">
        <v>56</v>
      </c>
      <c r="B618" s="3" t="s">
        <v>6</v>
      </c>
      <c r="C618" s="3">
        <v>28.594999999999999</v>
      </c>
      <c r="D618" s="3">
        <v>0</v>
      </c>
      <c r="E618" s="3" t="s">
        <v>10</v>
      </c>
      <c r="F618" s="3" t="s">
        <v>13</v>
      </c>
      <c r="G618" s="3">
        <v>11658.11505</v>
      </c>
      <c r="H618" s="3">
        <f t="shared" si="45"/>
        <v>0</v>
      </c>
      <c r="I618" s="3">
        <f t="shared" si="46"/>
        <v>0</v>
      </c>
      <c r="J618" s="3">
        <f t="shared" si="47"/>
        <v>0</v>
      </c>
      <c r="K618" s="3">
        <f t="shared" si="48"/>
        <v>0</v>
      </c>
      <c r="L618" s="3">
        <f t="shared" si="49"/>
        <v>0</v>
      </c>
    </row>
    <row r="619" spans="1:12">
      <c r="A619" s="3">
        <v>49</v>
      </c>
      <c r="B619" s="3" t="s">
        <v>9</v>
      </c>
      <c r="C619" s="3">
        <v>25.6</v>
      </c>
      <c r="D619" s="3">
        <v>2</v>
      </c>
      <c r="E619" s="3" t="s">
        <v>7</v>
      </c>
      <c r="F619" s="3" t="s">
        <v>8</v>
      </c>
      <c r="G619" s="3">
        <v>23306.546999999999</v>
      </c>
      <c r="H619" s="3">
        <f t="shared" si="45"/>
        <v>1</v>
      </c>
      <c r="I619" s="3">
        <f t="shared" si="46"/>
        <v>1</v>
      </c>
      <c r="J619" s="3">
        <f t="shared" si="47"/>
        <v>0</v>
      </c>
      <c r="K619" s="3">
        <f t="shared" si="48"/>
        <v>0</v>
      </c>
      <c r="L619" s="3">
        <f t="shared" si="49"/>
        <v>1</v>
      </c>
    </row>
    <row r="620" spans="1:12">
      <c r="A620" s="3">
        <v>19</v>
      </c>
      <c r="B620" s="3" t="s">
        <v>6</v>
      </c>
      <c r="C620" s="3">
        <v>33.11</v>
      </c>
      <c r="D620" s="3">
        <v>0</v>
      </c>
      <c r="E620" s="3" t="s">
        <v>7</v>
      </c>
      <c r="F620" s="3" t="s">
        <v>11</v>
      </c>
      <c r="G620" s="3">
        <v>34439.855900000002</v>
      </c>
      <c r="H620" s="3">
        <f t="shared" si="45"/>
        <v>0</v>
      </c>
      <c r="I620" s="3">
        <f t="shared" si="46"/>
        <v>1</v>
      </c>
      <c r="J620" s="3">
        <f t="shared" si="47"/>
        <v>0</v>
      </c>
      <c r="K620" s="3">
        <f t="shared" si="48"/>
        <v>1</v>
      </c>
      <c r="L620" s="3">
        <f t="shared" si="49"/>
        <v>0</v>
      </c>
    </row>
    <row r="621" spans="1:12">
      <c r="A621" s="3">
        <v>55</v>
      </c>
      <c r="B621" s="3" t="s">
        <v>6</v>
      </c>
      <c r="C621" s="3">
        <v>37.1</v>
      </c>
      <c r="D621" s="3">
        <v>0</v>
      </c>
      <c r="E621" s="3" t="s">
        <v>10</v>
      </c>
      <c r="F621" s="3" t="s">
        <v>8</v>
      </c>
      <c r="G621" s="3">
        <v>10713.644</v>
      </c>
      <c r="H621" s="3">
        <f t="shared" si="45"/>
        <v>0</v>
      </c>
      <c r="I621" s="3">
        <f t="shared" si="46"/>
        <v>0</v>
      </c>
      <c r="J621" s="3">
        <f t="shared" si="47"/>
        <v>0</v>
      </c>
      <c r="K621" s="3">
        <f t="shared" si="48"/>
        <v>0</v>
      </c>
      <c r="L621" s="3">
        <f t="shared" si="49"/>
        <v>1</v>
      </c>
    </row>
    <row r="622" spans="1:12">
      <c r="A622" s="3">
        <v>30</v>
      </c>
      <c r="B622" s="3" t="s">
        <v>9</v>
      </c>
      <c r="C622" s="3">
        <v>31.4</v>
      </c>
      <c r="D622" s="3">
        <v>1</v>
      </c>
      <c r="E622" s="3" t="s">
        <v>10</v>
      </c>
      <c r="F622" s="3" t="s">
        <v>8</v>
      </c>
      <c r="G622" s="3">
        <v>3659.346</v>
      </c>
      <c r="H622" s="3">
        <f t="shared" si="45"/>
        <v>1</v>
      </c>
      <c r="I622" s="3">
        <f t="shared" si="46"/>
        <v>0</v>
      </c>
      <c r="J622" s="3">
        <f t="shared" si="47"/>
        <v>0</v>
      </c>
      <c r="K622" s="3">
        <f t="shared" si="48"/>
        <v>0</v>
      </c>
      <c r="L622" s="3">
        <f t="shared" si="49"/>
        <v>1</v>
      </c>
    </row>
    <row r="623" spans="1:12">
      <c r="A623" s="3">
        <v>37</v>
      </c>
      <c r="B623" s="3" t="s">
        <v>9</v>
      </c>
      <c r="C623" s="3">
        <v>34.1</v>
      </c>
      <c r="D623" s="3">
        <v>4</v>
      </c>
      <c r="E623" s="3" t="s">
        <v>7</v>
      </c>
      <c r="F623" s="3" t="s">
        <v>8</v>
      </c>
      <c r="G623" s="3">
        <v>40182.245999999999</v>
      </c>
      <c r="H623" s="3">
        <f t="shared" si="45"/>
        <v>1</v>
      </c>
      <c r="I623" s="3">
        <f t="shared" si="46"/>
        <v>1</v>
      </c>
      <c r="J623" s="3">
        <f t="shared" si="47"/>
        <v>0</v>
      </c>
      <c r="K623" s="3">
        <f t="shared" si="48"/>
        <v>0</v>
      </c>
      <c r="L623" s="3">
        <f t="shared" si="49"/>
        <v>1</v>
      </c>
    </row>
    <row r="624" spans="1:12">
      <c r="A624" s="3">
        <v>49</v>
      </c>
      <c r="B624" s="3" t="s">
        <v>6</v>
      </c>
      <c r="C624" s="3">
        <v>21.3</v>
      </c>
      <c r="D624" s="3">
        <v>1</v>
      </c>
      <c r="E624" s="3" t="s">
        <v>10</v>
      </c>
      <c r="F624" s="3" t="s">
        <v>8</v>
      </c>
      <c r="G624" s="3">
        <v>9182.17</v>
      </c>
      <c r="H624" s="3">
        <f t="shared" si="45"/>
        <v>0</v>
      </c>
      <c r="I624" s="3">
        <f t="shared" si="46"/>
        <v>0</v>
      </c>
      <c r="J624" s="3">
        <f t="shared" si="47"/>
        <v>0</v>
      </c>
      <c r="K624" s="3">
        <f t="shared" si="48"/>
        <v>0</v>
      </c>
      <c r="L624" s="3">
        <f t="shared" si="49"/>
        <v>1</v>
      </c>
    </row>
    <row r="625" spans="1:12">
      <c r="A625" s="3">
        <v>18</v>
      </c>
      <c r="B625" s="3" t="s">
        <v>9</v>
      </c>
      <c r="C625" s="3">
        <v>33.534999999999997</v>
      </c>
      <c r="D625" s="3">
        <v>0</v>
      </c>
      <c r="E625" s="3" t="s">
        <v>7</v>
      </c>
      <c r="F625" s="3" t="s">
        <v>13</v>
      </c>
      <c r="G625" s="3">
        <v>34617.840649999998</v>
      </c>
      <c r="H625" s="3">
        <f t="shared" si="45"/>
        <v>1</v>
      </c>
      <c r="I625" s="3">
        <f t="shared" si="46"/>
        <v>1</v>
      </c>
      <c r="J625" s="3">
        <f t="shared" si="47"/>
        <v>0</v>
      </c>
      <c r="K625" s="3">
        <f t="shared" si="48"/>
        <v>0</v>
      </c>
      <c r="L625" s="3">
        <f t="shared" si="49"/>
        <v>0</v>
      </c>
    </row>
    <row r="626" spans="1:12">
      <c r="A626" s="3">
        <v>59</v>
      </c>
      <c r="B626" s="3" t="s">
        <v>9</v>
      </c>
      <c r="C626" s="3">
        <v>28.785</v>
      </c>
      <c r="D626" s="3">
        <v>0</v>
      </c>
      <c r="E626" s="3" t="s">
        <v>10</v>
      </c>
      <c r="F626" s="3" t="s">
        <v>12</v>
      </c>
      <c r="G626" s="3">
        <v>12129.614149999999</v>
      </c>
      <c r="H626" s="3">
        <f t="shared" si="45"/>
        <v>1</v>
      </c>
      <c r="I626" s="3">
        <f t="shared" si="46"/>
        <v>0</v>
      </c>
      <c r="J626" s="3">
        <f t="shared" si="47"/>
        <v>1</v>
      </c>
      <c r="K626" s="3">
        <f t="shared" si="48"/>
        <v>0</v>
      </c>
      <c r="L626" s="3">
        <f t="shared" si="49"/>
        <v>0</v>
      </c>
    </row>
    <row r="627" spans="1:12">
      <c r="A627" s="3">
        <v>29</v>
      </c>
      <c r="B627" s="3" t="s">
        <v>6</v>
      </c>
      <c r="C627" s="3">
        <v>26.03</v>
      </c>
      <c r="D627" s="3">
        <v>0</v>
      </c>
      <c r="E627" s="3" t="s">
        <v>10</v>
      </c>
      <c r="F627" s="3" t="s">
        <v>12</v>
      </c>
      <c r="G627" s="3">
        <v>3736.4647</v>
      </c>
      <c r="H627" s="3">
        <f t="shared" si="45"/>
        <v>0</v>
      </c>
      <c r="I627" s="3">
        <f t="shared" si="46"/>
        <v>0</v>
      </c>
      <c r="J627" s="3">
        <f t="shared" si="47"/>
        <v>1</v>
      </c>
      <c r="K627" s="3">
        <f t="shared" si="48"/>
        <v>0</v>
      </c>
      <c r="L627" s="3">
        <f t="shared" si="49"/>
        <v>0</v>
      </c>
    </row>
    <row r="628" spans="1:12">
      <c r="A628" s="3">
        <v>36</v>
      </c>
      <c r="B628" s="3" t="s">
        <v>9</v>
      </c>
      <c r="C628" s="3">
        <v>28.88</v>
      </c>
      <c r="D628" s="3">
        <v>3</v>
      </c>
      <c r="E628" s="3" t="s">
        <v>10</v>
      </c>
      <c r="F628" s="3" t="s">
        <v>13</v>
      </c>
      <c r="G628" s="3">
        <v>6748.5911999999998</v>
      </c>
      <c r="H628" s="3">
        <f t="shared" si="45"/>
        <v>1</v>
      </c>
      <c r="I628" s="3">
        <f t="shared" si="46"/>
        <v>0</v>
      </c>
      <c r="J628" s="3">
        <f t="shared" si="47"/>
        <v>0</v>
      </c>
      <c r="K628" s="3">
        <f t="shared" si="48"/>
        <v>0</v>
      </c>
      <c r="L628" s="3">
        <f t="shared" si="49"/>
        <v>0</v>
      </c>
    </row>
    <row r="629" spans="1:12">
      <c r="A629" s="3">
        <v>33</v>
      </c>
      <c r="B629" s="3" t="s">
        <v>9</v>
      </c>
      <c r="C629" s="3">
        <v>42.46</v>
      </c>
      <c r="D629" s="3">
        <v>1</v>
      </c>
      <c r="E629" s="3" t="s">
        <v>10</v>
      </c>
      <c r="F629" s="3" t="s">
        <v>11</v>
      </c>
      <c r="G629" s="3">
        <v>11326.71487</v>
      </c>
      <c r="H629" s="3">
        <f t="shared" si="45"/>
        <v>1</v>
      </c>
      <c r="I629" s="3">
        <f t="shared" si="46"/>
        <v>0</v>
      </c>
      <c r="J629" s="3">
        <f t="shared" si="47"/>
        <v>0</v>
      </c>
      <c r="K629" s="3">
        <f t="shared" si="48"/>
        <v>1</v>
      </c>
      <c r="L629" s="3">
        <f t="shared" si="49"/>
        <v>0</v>
      </c>
    </row>
    <row r="630" spans="1:12">
      <c r="A630" s="3">
        <v>58</v>
      </c>
      <c r="B630" s="3" t="s">
        <v>9</v>
      </c>
      <c r="C630" s="3">
        <v>38</v>
      </c>
      <c r="D630" s="3">
        <v>0</v>
      </c>
      <c r="E630" s="3" t="s">
        <v>10</v>
      </c>
      <c r="F630" s="3" t="s">
        <v>8</v>
      </c>
      <c r="G630" s="3">
        <v>11365.951999999999</v>
      </c>
      <c r="H630" s="3">
        <f t="shared" si="45"/>
        <v>1</v>
      </c>
      <c r="I630" s="3">
        <f t="shared" si="46"/>
        <v>0</v>
      </c>
      <c r="J630" s="3">
        <f t="shared" si="47"/>
        <v>0</v>
      </c>
      <c r="K630" s="3">
        <f t="shared" si="48"/>
        <v>0</v>
      </c>
      <c r="L630" s="3">
        <f t="shared" si="49"/>
        <v>1</v>
      </c>
    </row>
    <row r="631" spans="1:12">
      <c r="A631" s="3">
        <v>44</v>
      </c>
      <c r="B631" s="3" t="s">
        <v>6</v>
      </c>
      <c r="C631" s="3">
        <v>38.950000000000003</v>
      </c>
      <c r="D631" s="3">
        <v>0</v>
      </c>
      <c r="E631" s="3" t="s">
        <v>7</v>
      </c>
      <c r="F631" s="3" t="s">
        <v>12</v>
      </c>
      <c r="G631" s="3">
        <v>42983.458500000001</v>
      </c>
      <c r="H631" s="3">
        <f t="shared" si="45"/>
        <v>0</v>
      </c>
      <c r="I631" s="3">
        <f t="shared" si="46"/>
        <v>1</v>
      </c>
      <c r="J631" s="3">
        <f t="shared" si="47"/>
        <v>1</v>
      </c>
      <c r="K631" s="3">
        <f t="shared" si="48"/>
        <v>0</v>
      </c>
      <c r="L631" s="3">
        <f t="shared" si="49"/>
        <v>0</v>
      </c>
    </row>
    <row r="632" spans="1:12">
      <c r="A632" s="3">
        <v>53</v>
      </c>
      <c r="B632" s="3" t="s">
        <v>9</v>
      </c>
      <c r="C632" s="3">
        <v>36.1</v>
      </c>
      <c r="D632" s="3">
        <v>1</v>
      </c>
      <c r="E632" s="3" t="s">
        <v>10</v>
      </c>
      <c r="F632" s="3" t="s">
        <v>8</v>
      </c>
      <c r="G632" s="3">
        <v>10085.846</v>
      </c>
      <c r="H632" s="3">
        <f t="shared" si="45"/>
        <v>1</v>
      </c>
      <c r="I632" s="3">
        <f t="shared" si="46"/>
        <v>0</v>
      </c>
      <c r="J632" s="3">
        <f t="shared" si="47"/>
        <v>0</v>
      </c>
      <c r="K632" s="3">
        <f t="shared" si="48"/>
        <v>0</v>
      </c>
      <c r="L632" s="3">
        <f t="shared" si="49"/>
        <v>1</v>
      </c>
    </row>
    <row r="633" spans="1:12">
      <c r="A633" s="3">
        <v>24</v>
      </c>
      <c r="B633" s="3" t="s">
        <v>9</v>
      </c>
      <c r="C633" s="3">
        <v>29.3</v>
      </c>
      <c r="D633" s="3">
        <v>0</v>
      </c>
      <c r="E633" s="3" t="s">
        <v>10</v>
      </c>
      <c r="F633" s="3" t="s">
        <v>8</v>
      </c>
      <c r="G633" s="3">
        <v>1977.8150000000001</v>
      </c>
      <c r="H633" s="3">
        <f t="shared" si="45"/>
        <v>1</v>
      </c>
      <c r="I633" s="3">
        <f t="shared" si="46"/>
        <v>0</v>
      </c>
      <c r="J633" s="3">
        <f t="shared" si="47"/>
        <v>0</v>
      </c>
      <c r="K633" s="3">
        <f t="shared" si="48"/>
        <v>0</v>
      </c>
      <c r="L633" s="3">
        <f t="shared" si="49"/>
        <v>1</v>
      </c>
    </row>
    <row r="634" spans="1:12">
      <c r="A634" s="3">
        <v>29</v>
      </c>
      <c r="B634" s="3" t="s">
        <v>6</v>
      </c>
      <c r="C634" s="3">
        <v>35.53</v>
      </c>
      <c r="D634" s="3">
        <v>0</v>
      </c>
      <c r="E634" s="3" t="s">
        <v>10</v>
      </c>
      <c r="F634" s="3" t="s">
        <v>11</v>
      </c>
      <c r="G634" s="3">
        <v>3366.6696999999999</v>
      </c>
      <c r="H634" s="3">
        <f t="shared" si="45"/>
        <v>0</v>
      </c>
      <c r="I634" s="3">
        <f t="shared" si="46"/>
        <v>0</v>
      </c>
      <c r="J634" s="3">
        <f t="shared" si="47"/>
        <v>0</v>
      </c>
      <c r="K634" s="3">
        <f t="shared" si="48"/>
        <v>1</v>
      </c>
      <c r="L634" s="3">
        <f t="shared" si="49"/>
        <v>0</v>
      </c>
    </row>
    <row r="635" spans="1:12">
      <c r="A635" s="3">
        <v>40</v>
      </c>
      <c r="B635" s="3" t="s">
        <v>9</v>
      </c>
      <c r="C635" s="3">
        <v>22.704999999999998</v>
      </c>
      <c r="D635" s="3">
        <v>2</v>
      </c>
      <c r="E635" s="3" t="s">
        <v>10</v>
      </c>
      <c r="F635" s="3" t="s">
        <v>13</v>
      </c>
      <c r="G635" s="3">
        <v>7173.35995</v>
      </c>
      <c r="H635" s="3">
        <f t="shared" si="45"/>
        <v>1</v>
      </c>
      <c r="I635" s="3">
        <f t="shared" si="46"/>
        <v>0</v>
      </c>
      <c r="J635" s="3">
        <f t="shared" si="47"/>
        <v>0</v>
      </c>
      <c r="K635" s="3">
        <f t="shared" si="48"/>
        <v>0</v>
      </c>
      <c r="L635" s="3">
        <f t="shared" si="49"/>
        <v>0</v>
      </c>
    </row>
    <row r="636" spans="1:12">
      <c r="A636" s="3">
        <v>51</v>
      </c>
      <c r="B636" s="3" t="s">
        <v>9</v>
      </c>
      <c r="C636" s="3">
        <v>39.700000000000003</v>
      </c>
      <c r="D636" s="3">
        <v>1</v>
      </c>
      <c r="E636" s="3" t="s">
        <v>10</v>
      </c>
      <c r="F636" s="3" t="s">
        <v>8</v>
      </c>
      <c r="G636" s="3">
        <v>9391.3459999999995</v>
      </c>
      <c r="H636" s="3">
        <f t="shared" si="45"/>
        <v>1</v>
      </c>
      <c r="I636" s="3">
        <f t="shared" si="46"/>
        <v>0</v>
      </c>
      <c r="J636" s="3">
        <f t="shared" si="47"/>
        <v>0</v>
      </c>
      <c r="K636" s="3">
        <f t="shared" si="48"/>
        <v>0</v>
      </c>
      <c r="L636" s="3">
        <f t="shared" si="49"/>
        <v>1</v>
      </c>
    </row>
    <row r="637" spans="1:12">
      <c r="A637" s="3">
        <v>64</v>
      </c>
      <c r="B637" s="3" t="s">
        <v>9</v>
      </c>
      <c r="C637" s="3">
        <v>38.19</v>
      </c>
      <c r="D637" s="3">
        <v>0</v>
      </c>
      <c r="E637" s="3" t="s">
        <v>10</v>
      </c>
      <c r="F637" s="3" t="s">
        <v>13</v>
      </c>
      <c r="G637" s="3">
        <v>14410.9321</v>
      </c>
      <c r="H637" s="3">
        <f t="shared" si="45"/>
        <v>1</v>
      </c>
      <c r="I637" s="3">
        <f t="shared" si="46"/>
        <v>0</v>
      </c>
      <c r="J637" s="3">
        <f t="shared" si="47"/>
        <v>0</v>
      </c>
      <c r="K637" s="3">
        <f t="shared" si="48"/>
        <v>0</v>
      </c>
      <c r="L637" s="3">
        <f t="shared" si="49"/>
        <v>0</v>
      </c>
    </row>
    <row r="638" spans="1:12">
      <c r="A638" s="3">
        <v>19</v>
      </c>
      <c r="B638" s="3" t="s">
        <v>6</v>
      </c>
      <c r="C638" s="3">
        <v>24.51</v>
      </c>
      <c r="D638" s="3">
        <v>1</v>
      </c>
      <c r="E638" s="3" t="s">
        <v>10</v>
      </c>
      <c r="F638" s="3" t="s">
        <v>12</v>
      </c>
      <c r="G638" s="3">
        <v>2709.1118999999999</v>
      </c>
      <c r="H638" s="3">
        <f t="shared" si="45"/>
        <v>0</v>
      </c>
      <c r="I638" s="3">
        <f t="shared" si="46"/>
        <v>0</v>
      </c>
      <c r="J638" s="3">
        <f t="shared" si="47"/>
        <v>1</v>
      </c>
      <c r="K638" s="3">
        <f t="shared" si="48"/>
        <v>0</v>
      </c>
      <c r="L638" s="3">
        <f t="shared" si="49"/>
        <v>0</v>
      </c>
    </row>
    <row r="639" spans="1:12">
      <c r="A639" s="3">
        <v>35</v>
      </c>
      <c r="B639" s="3" t="s">
        <v>6</v>
      </c>
      <c r="C639" s="3">
        <v>38.094999999999999</v>
      </c>
      <c r="D639" s="3">
        <v>2</v>
      </c>
      <c r="E639" s="3" t="s">
        <v>10</v>
      </c>
      <c r="F639" s="3" t="s">
        <v>13</v>
      </c>
      <c r="G639" s="3">
        <v>24915.046259999999</v>
      </c>
      <c r="H639" s="3">
        <f t="shared" si="45"/>
        <v>0</v>
      </c>
      <c r="I639" s="3">
        <f t="shared" si="46"/>
        <v>0</v>
      </c>
      <c r="J639" s="3">
        <f t="shared" si="47"/>
        <v>0</v>
      </c>
      <c r="K639" s="3">
        <f t="shared" si="48"/>
        <v>0</v>
      </c>
      <c r="L639" s="3">
        <f t="shared" si="49"/>
        <v>0</v>
      </c>
    </row>
    <row r="640" spans="1:12">
      <c r="A640" s="3">
        <v>39</v>
      </c>
      <c r="B640" s="3" t="s">
        <v>9</v>
      </c>
      <c r="C640" s="3">
        <v>26.41</v>
      </c>
      <c r="D640" s="3">
        <v>0</v>
      </c>
      <c r="E640" s="3" t="s">
        <v>7</v>
      </c>
      <c r="F640" s="3" t="s">
        <v>13</v>
      </c>
      <c r="G640" s="3">
        <v>20149.322899999999</v>
      </c>
      <c r="H640" s="3">
        <f t="shared" si="45"/>
        <v>1</v>
      </c>
      <c r="I640" s="3">
        <f t="shared" si="46"/>
        <v>1</v>
      </c>
      <c r="J640" s="3">
        <f t="shared" si="47"/>
        <v>0</v>
      </c>
      <c r="K640" s="3">
        <f t="shared" si="48"/>
        <v>0</v>
      </c>
      <c r="L640" s="3">
        <f t="shared" si="49"/>
        <v>0</v>
      </c>
    </row>
    <row r="641" spans="1:12">
      <c r="A641" s="3">
        <v>56</v>
      </c>
      <c r="B641" s="3" t="s">
        <v>9</v>
      </c>
      <c r="C641" s="3">
        <v>33.659999999999997</v>
      </c>
      <c r="D641" s="3">
        <v>4</v>
      </c>
      <c r="E641" s="3" t="s">
        <v>10</v>
      </c>
      <c r="F641" s="3" t="s">
        <v>11</v>
      </c>
      <c r="G641" s="3">
        <v>12949.1554</v>
      </c>
      <c r="H641" s="3">
        <f t="shared" si="45"/>
        <v>1</v>
      </c>
      <c r="I641" s="3">
        <f t="shared" si="46"/>
        <v>0</v>
      </c>
      <c r="J641" s="3">
        <f t="shared" si="47"/>
        <v>0</v>
      </c>
      <c r="K641" s="3">
        <f t="shared" si="48"/>
        <v>1</v>
      </c>
      <c r="L641" s="3">
        <f t="shared" si="49"/>
        <v>0</v>
      </c>
    </row>
    <row r="642" spans="1:12">
      <c r="A642" s="3">
        <v>33</v>
      </c>
      <c r="B642" s="3" t="s">
        <v>9</v>
      </c>
      <c r="C642" s="3">
        <v>42.4</v>
      </c>
      <c r="D642" s="3">
        <v>5</v>
      </c>
      <c r="E642" s="3" t="s">
        <v>10</v>
      </c>
      <c r="F642" s="3" t="s">
        <v>8</v>
      </c>
      <c r="G642" s="3">
        <v>6666.2430000000004</v>
      </c>
      <c r="H642" s="3">
        <f t="shared" si="45"/>
        <v>1</v>
      </c>
      <c r="I642" s="3">
        <f t="shared" si="46"/>
        <v>0</v>
      </c>
      <c r="J642" s="3">
        <f t="shared" si="47"/>
        <v>0</v>
      </c>
      <c r="K642" s="3">
        <f t="shared" si="48"/>
        <v>0</v>
      </c>
      <c r="L642" s="3">
        <f t="shared" si="49"/>
        <v>1</v>
      </c>
    </row>
    <row r="643" spans="1:12">
      <c r="A643" s="3">
        <v>42</v>
      </c>
      <c r="B643" s="3" t="s">
        <v>9</v>
      </c>
      <c r="C643" s="3">
        <v>28.31</v>
      </c>
      <c r="D643" s="3">
        <v>3</v>
      </c>
      <c r="E643" s="3" t="s">
        <v>7</v>
      </c>
      <c r="F643" s="3" t="s">
        <v>12</v>
      </c>
      <c r="G643" s="3">
        <v>32787.458590000002</v>
      </c>
      <c r="H643" s="3">
        <f t="shared" ref="H643:H706" si="50">IF(B643="male",1,0)</f>
        <v>1</v>
      </c>
      <c r="I643" s="3">
        <f t="shared" ref="I643:I706" si="51">IF(E643="yes",1,0)</f>
        <v>1</v>
      </c>
      <c r="J643" s="3">
        <f t="shared" ref="J643:J706" si="52">IF(F643="northwest",1,0)</f>
        <v>1</v>
      </c>
      <c r="K643" s="3">
        <f t="shared" ref="K643:K706" si="53">IF(F643="southeast",1,0)</f>
        <v>0</v>
      </c>
      <c r="L643" s="3">
        <f t="shared" ref="L643:L706" si="54">IF(F643="southwest",1,0)</f>
        <v>0</v>
      </c>
    </row>
    <row r="644" spans="1:12">
      <c r="A644" s="3">
        <v>61</v>
      </c>
      <c r="B644" s="3" t="s">
        <v>9</v>
      </c>
      <c r="C644" s="3">
        <v>33.914999999999999</v>
      </c>
      <c r="D644" s="3">
        <v>0</v>
      </c>
      <c r="E644" s="3" t="s">
        <v>10</v>
      </c>
      <c r="F644" s="3" t="s">
        <v>13</v>
      </c>
      <c r="G644" s="3">
        <v>13143.86485</v>
      </c>
      <c r="H644" s="3">
        <f t="shared" si="50"/>
        <v>1</v>
      </c>
      <c r="I644" s="3">
        <f t="shared" si="51"/>
        <v>0</v>
      </c>
      <c r="J644" s="3">
        <f t="shared" si="52"/>
        <v>0</v>
      </c>
      <c r="K644" s="3">
        <f t="shared" si="53"/>
        <v>0</v>
      </c>
      <c r="L644" s="3">
        <f t="shared" si="54"/>
        <v>0</v>
      </c>
    </row>
    <row r="645" spans="1:12">
      <c r="A645" s="3">
        <v>23</v>
      </c>
      <c r="B645" s="3" t="s">
        <v>6</v>
      </c>
      <c r="C645" s="3">
        <v>34.96</v>
      </c>
      <c r="D645" s="3">
        <v>3</v>
      </c>
      <c r="E645" s="3" t="s">
        <v>10</v>
      </c>
      <c r="F645" s="3" t="s">
        <v>12</v>
      </c>
      <c r="G645" s="3">
        <v>4466.6214</v>
      </c>
      <c r="H645" s="3">
        <f t="shared" si="50"/>
        <v>0</v>
      </c>
      <c r="I645" s="3">
        <f t="shared" si="51"/>
        <v>0</v>
      </c>
      <c r="J645" s="3">
        <f t="shared" si="52"/>
        <v>1</v>
      </c>
      <c r="K645" s="3">
        <f t="shared" si="53"/>
        <v>0</v>
      </c>
      <c r="L645" s="3">
        <f t="shared" si="54"/>
        <v>0</v>
      </c>
    </row>
    <row r="646" spans="1:12">
      <c r="A646" s="3">
        <v>43</v>
      </c>
      <c r="B646" s="3" t="s">
        <v>9</v>
      </c>
      <c r="C646" s="3">
        <v>35.31</v>
      </c>
      <c r="D646" s="3">
        <v>2</v>
      </c>
      <c r="E646" s="3" t="s">
        <v>10</v>
      </c>
      <c r="F646" s="3" t="s">
        <v>11</v>
      </c>
      <c r="G646" s="3">
        <v>18806.145469999999</v>
      </c>
      <c r="H646" s="3">
        <f t="shared" si="50"/>
        <v>1</v>
      </c>
      <c r="I646" s="3">
        <f t="shared" si="51"/>
        <v>0</v>
      </c>
      <c r="J646" s="3">
        <f t="shared" si="52"/>
        <v>0</v>
      </c>
      <c r="K646" s="3">
        <f t="shared" si="53"/>
        <v>1</v>
      </c>
      <c r="L646" s="3">
        <f t="shared" si="54"/>
        <v>0</v>
      </c>
    </row>
    <row r="647" spans="1:12">
      <c r="A647" s="3">
        <v>48</v>
      </c>
      <c r="B647" s="3" t="s">
        <v>9</v>
      </c>
      <c r="C647" s="3">
        <v>30.78</v>
      </c>
      <c r="D647" s="3">
        <v>3</v>
      </c>
      <c r="E647" s="3" t="s">
        <v>10</v>
      </c>
      <c r="F647" s="3" t="s">
        <v>13</v>
      </c>
      <c r="G647" s="3">
        <v>10141.136200000001</v>
      </c>
      <c r="H647" s="3">
        <f t="shared" si="50"/>
        <v>1</v>
      </c>
      <c r="I647" s="3">
        <f t="shared" si="51"/>
        <v>0</v>
      </c>
      <c r="J647" s="3">
        <f t="shared" si="52"/>
        <v>0</v>
      </c>
      <c r="K647" s="3">
        <f t="shared" si="53"/>
        <v>0</v>
      </c>
      <c r="L647" s="3">
        <f t="shared" si="54"/>
        <v>0</v>
      </c>
    </row>
    <row r="648" spans="1:12">
      <c r="A648" s="3">
        <v>39</v>
      </c>
      <c r="B648" s="3" t="s">
        <v>9</v>
      </c>
      <c r="C648" s="3">
        <v>26.22</v>
      </c>
      <c r="D648" s="3">
        <v>1</v>
      </c>
      <c r="E648" s="3" t="s">
        <v>10</v>
      </c>
      <c r="F648" s="3" t="s">
        <v>12</v>
      </c>
      <c r="G648" s="3">
        <v>6123.5688</v>
      </c>
      <c r="H648" s="3">
        <f t="shared" si="50"/>
        <v>1</v>
      </c>
      <c r="I648" s="3">
        <f t="shared" si="51"/>
        <v>0</v>
      </c>
      <c r="J648" s="3">
        <f t="shared" si="52"/>
        <v>1</v>
      </c>
      <c r="K648" s="3">
        <f t="shared" si="53"/>
        <v>0</v>
      </c>
      <c r="L648" s="3">
        <f t="shared" si="54"/>
        <v>0</v>
      </c>
    </row>
    <row r="649" spans="1:12">
      <c r="A649" s="3">
        <v>40</v>
      </c>
      <c r="B649" s="3" t="s">
        <v>6</v>
      </c>
      <c r="C649" s="3">
        <v>23.37</v>
      </c>
      <c r="D649" s="3">
        <v>3</v>
      </c>
      <c r="E649" s="3" t="s">
        <v>10</v>
      </c>
      <c r="F649" s="3" t="s">
        <v>13</v>
      </c>
      <c r="G649" s="3">
        <v>8252.2842999999993</v>
      </c>
      <c r="H649" s="3">
        <f t="shared" si="50"/>
        <v>0</v>
      </c>
      <c r="I649" s="3">
        <f t="shared" si="51"/>
        <v>0</v>
      </c>
      <c r="J649" s="3">
        <f t="shared" si="52"/>
        <v>0</v>
      </c>
      <c r="K649" s="3">
        <f t="shared" si="53"/>
        <v>0</v>
      </c>
      <c r="L649" s="3">
        <f t="shared" si="54"/>
        <v>0</v>
      </c>
    </row>
    <row r="650" spans="1:12">
      <c r="A650" s="3">
        <v>18</v>
      </c>
      <c r="B650" s="3" t="s">
        <v>9</v>
      </c>
      <c r="C650" s="3">
        <v>28.5</v>
      </c>
      <c r="D650" s="3">
        <v>0</v>
      </c>
      <c r="E650" s="3" t="s">
        <v>10</v>
      </c>
      <c r="F650" s="3" t="s">
        <v>13</v>
      </c>
      <c r="G650" s="3">
        <v>1712.2270000000001</v>
      </c>
      <c r="H650" s="3">
        <f t="shared" si="50"/>
        <v>1</v>
      </c>
      <c r="I650" s="3">
        <f t="shared" si="51"/>
        <v>0</v>
      </c>
      <c r="J650" s="3">
        <f t="shared" si="52"/>
        <v>0</v>
      </c>
      <c r="K650" s="3">
        <f t="shared" si="53"/>
        <v>0</v>
      </c>
      <c r="L650" s="3">
        <f t="shared" si="54"/>
        <v>0</v>
      </c>
    </row>
    <row r="651" spans="1:12">
      <c r="A651" s="3">
        <v>58</v>
      </c>
      <c r="B651" s="3" t="s">
        <v>6</v>
      </c>
      <c r="C651" s="3">
        <v>32.965000000000003</v>
      </c>
      <c r="D651" s="3">
        <v>0</v>
      </c>
      <c r="E651" s="3" t="s">
        <v>10</v>
      </c>
      <c r="F651" s="3" t="s">
        <v>13</v>
      </c>
      <c r="G651" s="3">
        <v>12430.95335</v>
      </c>
      <c r="H651" s="3">
        <f t="shared" si="50"/>
        <v>0</v>
      </c>
      <c r="I651" s="3">
        <f t="shared" si="51"/>
        <v>0</v>
      </c>
      <c r="J651" s="3">
        <f t="shared" si="52"/>
        <v>0</v>
      </c>
      <c r="K651" s="3">
        <f t="shared" si="53"/>
        <v>0</v>
      </c>
      <c r="L651" s="3">
        <f t="shared" si="54"/>
        <v>0</v>
      </c>
    </row>
    <row r="652" spans="1:12">
      <c r="A652" s="3">
        <v>49</v>
      </c>
      <c r="B652" s="3" t="s">
        <v>6</v>
      </c>
      <c r="C652" s="3">
        <v>42.68</v>
      </c>
      <c r="D652" s="3">
        <v>2</v>
      </c>
      <c r="E652" s="3" t="s">
        <v>10</v>
      </c>
      <c r="F652" s="3" t="s">
        <v>11</v>
      </c>
      <c r="G652" s="3">
        <v>9800.8881999999994</v>
      </c>
      <c r="H652" s="3">
        <f t="shared" si="50"/>
        <v>0</v>
      </c>
      <c r="I652" s="3">
        <f t="shared" si="51"/>
        <v>0</v>
      </c>
      <c r="J652" s="3">
        <f t="shared" si="52"/>
        <v>0</v>
      </c>
      <c r="K652" s="3">
        <f t="shared" si="53"/>
        <v>1</v>
      </c>
      <c r="L652" s="3">
        <f t="shared" si="54"/>
        <v>0</v>
      </c>
    </row>
    <row r="653" spans="1:12">
      <c r="A653" s="3">
        <v>53</v>
      </c>
      <c r="B653" s="3" t="s">
        <v>6</v>
      </c>
      <c r="C653" s="3">
        <v>39.6</v>
      </c>
      <c r="D653" s="3">
        <v>1</v>
      </c>
      <c r="E653" s="3" t="s">
        <v>10</v>
      </c>
      <c r="F653" s="3" t="s">
        <v>11</v>
      </c>
      <c r="G653" s="3">
        <v>10579.710999999999</v>
      </c>
      <c r="H653" s="3">
        <f t="shared" si="50"/>
        <v>0</v>
      </c>
      <c r="I653" s="3">
        <f t="shared" si="51"/>
        <v>0</v>
      </c>
      <c r="J653" s="3">
        <f t="shared" si="52"/>
        <v>0</v>
      </c>
      <c r="K653" s="3">
        <f t="shared" si="53"/>
        <v>1</v>
      </c>
      <c r="L653" s="3">
        <f t="shared" si="54"/>
        <v>0</v>
      </c>
    </row>
    <row r="654" spans="1:12">
      <c r="A654" s="3">
        <v>48</v>
      </c>
      <c r="B654" s="3" t="s">
        <v>6</v>
      </c>
      <c r="C654" s="3">
        <v>31.13</v>
      </c>
      <c r="D654" s="3">
        <v>0</v>
      </c>
      <c r="E654" s="3" t="s">
        <v>10</v>
      </c>
      <c r="F654" s="3" t="s">
        <v>11</v>
      </c>
      <c r="G654" s="3">
        <v>8280.6226999999999</v>
      </c>
      <c r="H654" s="3">
        <f t="shared" si="50"/>
        <v>0</v>
      </c>
      <c r="I654" s="3">
        <f t="shared" si="51"/>
        <v>0</v>
      </c>
      <c r="J654" s="3">
        <f t="shared" si="52"/>
        <v>0</v>
      </c>
      <c r="K654" s="3">
        <f t="shared" si="53"/>
        <v>1</v>
      </c>
      <c r="L654" s="3">
        <f t="shared" si="54"/>
        <v>0</v>
      </c>
    </row>
    <row r="655" spans="1:12">
      <c r="A655" s="3">
        <v>45</v>
      </c>
      <c r="B655" s="3" t="s">
        <v>6</v>
      </c>
      <c r="C655" s="3">
        <v>36.299999999999997</v>
      </c>
      <c r="D655" s="3">
        <v>2</v>
      </c>
      <c r="E655" s="3" t="s">
        <v>10</v>
      </c>
      <c r="F655" s="3" t="s">
        <v>11</v>
      </c>
      <c r="G655" s="3">
        <v>8527.5319999999992</v>
      </c>
      <c r="H655" s="3">
        <f t="shared" si="50"/>
        <v>0</v>
      </c>
      <c r="I655" s="3">
        <f t="shared" si="51"/>
        <v>0</v>
      </c>
      <c r="J655" s="3">
        <f t="shared" si="52"/>
        <v>0</v>
      </c>
      <c r="K655" s="3">
        <f t="shared" si="53"/>
        <v>1</v>
      </c>
      <c r="L655" s="3">
        <f t="shared" si="54"/>
        <v>0</v>
      </c>
    </row>
    <row r="656" spans="1:12">
      <c r="A656" s="3">
        <v>59</v>
      </c>
      <c r="B656" s="3" t="s">
        <v>6</v>
      </c>
      <c r="C656" s="3">
        <v>35.200000000000003</v>
      </c>
      <c r="D656" s="3">
        <v>0</v>
      </c>
      <c r="E656" s="3" t="s">
        <v>10</v>
      </c>
      <c r="F656" s="3" t="s">
        <v>11</v>
      </c>
      <c r="G656" s="3">
        <v>12244.531000000001</v>
      </c>
      <c r="H656" s="3">
        <f t="shared" si="50"/>
        <v>0</v>
      </c>
      <c r="I656" s="3">
        <f t="shared" si="51"/>
        <v>0</v>
      </c>
      <c r="J656" s="3">
        <f t="shared" si="52"/>
        <v>0</v>
      </c>
      <c r="K656" s="3">
        <f t="shared" si="53"/>
        <v>1</v>
      </c>
      <c r="L656" s="3">
        <f t="shared" si="54"/>
        <v>0</v>
      </c>
    </row>
    <row r="657" spans="1:12">
      <c r="A657" s="3">
        <v>52</v>
      </c>
      <c r="B657" s="3" t="s">
        <v>6</v>
      </c>
      <c r="C657" s="3">
        <v>25.3</v>
      </c>
      <c r="D657" s="3">
        <v>2</v>
      </c>
      <c r="E657" s="3" t="s">
        <v>7</v>
      </c>
      <c r="F657" s="3" t="s">
        <v>11</v>
      </c>
      <c r="G657" s="3">
        <v>24667.419000000002</v>
      </c>
      <c r="H657" s="3">
        <f t="shared" si="50"/>
        <v>0</v>
      </c>
      <c r="I657" s="3">
        <f t="shared" si="51"/>
        <v>1</v>
      </c>
      <c r="J657" s="3">
        <f t="shared" si="52"/>
        <v>0</v>
      </c>
      <c r="K657" s="3">
        <f t="shared" si="53"/>
        <v>1</v>
      </c>
      <c r="L657" s="3">
        <f t="shared" si="54"/>
        <v>0</v>
      </c>
    </row>
    <row r="658" spans="1:12">
      <c r="A658" s="3">
        <v>26</v>
      </c>
      <c r="B658" s="3" t="s">
        <v>6</v>
      </c>
      <c r="C658" s="3">
        <v>42.4</v>
      </c>
      <c r="D658" s="3">
        <v>1</v>
      </c>
      <c r="E658" s="3" t="s">
        <v>10</v>
      </c>
      <c r="F658" s="3" t="s">
        <v>8</v>
      </c>
      <c r="G658" s="3">
        <v>3410.3240000000001</v>
      </c>
      <c r="H658" s="3">
        <f t="shared" si="50"/>
        <v>0</v>
      </c>
      <c r="I658" s="3">
        <f t="shared" si="51"/>
        <v>0</v>
      </c>
      <c r="J658" s="3">
        <f t="shared" si="52"/>
        <v>0</v>
      </c>
      <c r="K658" s="3">
        <f t="shared" si="53"/>
        <v>0</v>
      </c>
      <c r="L658" s="3">
        <f t="shared" si="54"/>
        <v>1</v>
      </c>
    </row>
    <row r="659" spans="1:12">
      <c r="A659" s="3">
        <v>27</v>
      </c>
      <c r="B659" s="3" t="s">
        <v>9</v>
      </c>
      <c r="C659" s="3">
        <v>33.155000000000001</v>
      </c>
      <c r="D659" s="3">
        <v>2</v>
      </c>
      <c r="E659" s="3" t="s">
        <v>10</v>
      </c>
      <c r="F659" s="3" t="s">
        <v>12</v>
      </c>
      <c r="G659" s="3">
        <v>4058.71245</v>
      </c>
      <c r="H659" s="3">
        <f t="shared" si="50"/>
        <v>1</v>
      </c>
      <c r="I659" s="3">
        <f t="shared" si="51"/>
        <v>0</v>
      </c>
      <c r="J659" s="3">
        <f t="shared" si="52"/>
        <v>1</v>
      </c>
      <c r="K659" s="3">
        <f t="shared" si="53"/>
        <v>0</v>
      </c>
      <c r="L659" s="3">
        <f t="shared" si="54"/>
        <v>0</v>
      </c>
    </row>
    <row r="660" spans="1:12">
      <c r="A660" s="3">
        <v>48</v>
      </c>
      <c r="B660" s="3" t="s">
        <v>6</v>
      </c>
      <c r="C660" s="3">
        <v>35.909999999999997</v>
      </c>
      <c r="D660" s="3">
        <v>1</v>
      </c>
      <c r="E660" s="3" t="s">
        <v>10</v>
      </c>
      <c r="F660" s="3" t="s">
        <v>13</v>
      </c>
      <c r="G660" s="3">
        <v>26392.260289999998</v>
      </c>
      <c r="H660" s="3">
        <f t="shared" si="50"/>
        <v>0</v>
      </c>
      <c r="I660" s="3">
        <f t="shared" si="51"/>
        <v>0</v>
      </c>
      <c r="J660" s="3">
        <f t="shared" si="52"/>
        <v>0</v>
      </c>
      <c r="K660" s="3">
        <f t="shared" si="53"/>
        <v>0</v>
      </c>
      <c r="L660" s="3">
        <f t="shared" si="54"/>
        <v>0</v>
      </c>
    </row>
    <row r="661" spans="1:12">
      <c r="A661" s="3">
        <v>57</v>
      </c>
      <c r="B661" s="3" t="s">
        <v>6</v>
      </c>
      <c r="C661" s="3">
        <v>28.785</v>
      </c>
      <c r="D661" s="3">
        <v>4</v>
      </c>
      <c r="E661" s="3" t="s">
        <v>10</v>
      </c>
      <c r="F661" s="3" t="s">
        <v>13</v>
      </c>
      <c r="G661" s="3">
        <v>14394.398150000001</v>
      </c>
      <c r="H661" s="3">
        <f t="shared" si="50"/>
        <v>0</v>
      </c>
      <c r="I661" s="3">
        <f t="shared" si="51"/>
        <v>0</v>
      </c>
      <c r="J661" s="3">
        <f t="shared" si="52"/>
        <v>0</v>
      </c>
      <c r="K661" s="3">
        <f t="shared" si="53"/>
        <v>0</v>
      </c>
      <c r="L661" s="3">
        <f t="shared" si="54"/>
        <v>0</v>
      </c>
    </row>
    <row r="662" spans="1:12">
      <c r="A662" s="3">
        <v>37</v>
      </c>
      <c r="B662" s="3" t="s">
        <v>9</v>
      </c>
      <c r="C662" s="3">
        <v>46.53</v>
      </c>
      <c r="D662" s="3">
        <v>3</v>
      </c>
      <c r="E662" s="3" t="s">
        <v>10</v>
      </c>
      <c r="F662" s="3" t="s">
        <v>11</v>
      </c>
      <c r="G662" s="3">
        <v>6435.6237000000001</v>
      </c>
      <c r="H662" s="3">
        <f t="shared" si="50"/>
        <v>1</v>
      </c>
      <c r="I662" s="3">
        <f t="shared" si="51"/>
        <v>0</v>
      </c>
      <c r="J662" s="3">
        <f t="shared" si="52"/>
        <v>0</v>
      </c>
      <c r="K662" s="3">
        <f t="shared" si="53"/>
        <v>1</v>
      </c>
      <c r="L662" s="3">
        <f t="shared" si="54"/>
        <v>0</v>
      </c>
    </row>
    <row r="663" spans="1:12">
      <c r="A663" s="3">
        <v>57</v>
      </c>
      <c r="B663" s="3" t="s">
        <v>6</v>
      </c>
      <c r="C663" s="3">
        <v>23.98</v>
      </c>
      <c r="D663" s="3">
        <v>1</v>
      </c>
      <c r="E663" s="3" t="s">
        <v>10</v>
      </c>
      <c r="F663" s="3" t="s">
        <v>11</v>
      </c>
      <c r="G663" s="3">
        <v>22192.437109999999</v>
      </c>
      <c r="H663" s="3">
        <f t="shared" si="50"/>
        <v>0</v>
      </c>
      <c r="I663" s="3">
        <f t="shared" si="51"/>
        <v>0</v>
      </c>
      <c r="J663" s="3">
        <f t="shared" si="52"/>
        <v>0</v>
      </c>
      <c r="K663" s="3">
        <f t="shared" si="53"/>
        <v>1</v>
      </c>
      <c r="L663" s="3">
        <f t="shared" si="54"/>
        <v>0</v>
      </c>
    </row>
    <row r="664" spans="1:12">
      <c r="A664" s="3">
        <v>32</v>
      </c>
      <c r="B664" s="3" t="s">
        <v>6</v>
      </c>
      <c r="C664" s="3">
        <v>31.54</v>
      </c>
      <c r="D664" s="3">
        <v>1</v>
      </c>
      <c r="E664" s="3" t="s">
        <v>10</v>
      </c>
      <c r="F664" s="3" t="s">
        <v>13</v>
      </c>
      <c r="G664" s="3">
        <v>5148.5526</v>
      </c>
      <c r="H664" s="3">
        <f t="shared" si="50"/>
        <v>0</v>
      </c>
      <c r="I664" s="3">
        <f t="shared" si="51"/>
        <v>0</v>
      </c>
      <c r="J664" s="3">
        <f t="shared" si="52"/>
        <v>0</v>
      </c>
      <c r="K664" s="3">
        <f t="shared" si="53"/>
        <v>0</v>
      </c>
      <c r="L664" s="3">
        <f t="shared" si="54"/>
        <v>0</v>
      </c>
    </row>
    <row r="665" spans="1:12">
      <c r="A665" s="3">
        <v>18</v>
      </c>
      <c r="B665" s="3" t="s">
        <v>9</v>
      </c>
      <c r="C665" s="3">
        <v>33.659999999999997</v>
      </c>
      <c r="D665" s="3">
        <v>0</v>
      </c>
      <c r="E665" s="3" t="s">
        <v>10</v>
      </c>
      <c r="F665" s="3" t="s">
        <v>11</v>
      </c>
      <c r="G665" s="3">
        <v>1136.3994</v>
      </c>
      <c r="H665" s="3">
        <f t="shared" si="50"/>
        <v>1</v>
      </c>
      <c r="I665" s="3">
        <f t="shared" si="51"/>
        <v>0</v>
      </c>
      <c r="J665" s="3">
        <f t="shared" si="52"/>
        <v>0</v>
      </c>
      <c r="K665" s="3">
        <f t="shared" si="53"/>
        <v>1</v>
      </c>
      <c r="L665" s="3">
        <f t="shared" si="54"/>
        <v>0</v>
      </c>
    </row>
    <row r="666" spans="1:12">
      <c r="A666" s="3">
        <v>64</v>
      </c>
      <c r="B666" s="3" t="s">
        <v>6</v>
      </c>
      <c r="C666" s="3">
        <v>22.99</v>
      </c>
      <c r="D666" s="3">
        <v>0</v>
      </c>
      <c r="E666" s="3" t="s">
        <v>7</v>
      </c>
      <c r="F666" s="3" t="s">
        <v>11</v>
      </c>
      <c r="G666" s="3">
        <v>27037.914100000002</v>
      </c>
      <c r="H666" s="3">
        <f t="shared" si="50"/>
        <v>0</v>
      </c>
      <c r="I666" s="3">
        <f t="shared" si="51"/>
        <v>1</v>
      </c>
      <c r="J666" s="3">
        <f t="shared" si="52"/>
        <v>0</v>
      </c>
      <c r="K666" s="3">
        <f t="shared" si="53"/>
        <v>1</v>
      </c>
      <c r="L666" s="3">
        <f t="shared" si="54"/>
        <v>0</v>
      </c>
    </row>
    <row r="667" spans="1:12">
      <c r="A667" s="3">
        <v>43</v>
      </c>
      <c r="B667" s="3" t="s">
        <v>9</v>
      </c>
      <c r="C667" s="3">
        <v>38.06</v>
      </c>
      <c r="D667" s="3">
        <v>2</v>
      </c>
      <c r="E667" s="3" t="s">
        <v>7</v>
      </c>
      <c r="F667" s="3" t="s">
        <v>11</v>
      </c>
      <c r="G667" s="3">
        <v>42560.430399999997</v>
      </c>
      <c r="H667" s="3">
        <f t="shared" si="50"/>
        <v>1</v>
      </c>
      <c r="I667" s="3">
        <f t="shared" si="51"/>
        <v>1</v>
      </c>
      <c r="J667" s="3">
        <f t="shared" si="52"/>
        <v>0</v>
      </c>
      <c r="K667" s="3">
        <f t="shared" si="53"/>
        <v>1</v>
      </c>
      <c r="L667" s="3">
        <f t="shared" si="54"/>
        <v>0</v>
      </c>
    </row>
    <row r="668" spans="1:12">
      <c r="A668" s="3">
        <v>49</v>
      </c>
      <c r="B668" s="3" t="s">
        <v>9</v>
      </c>
      <c r="C668" s="3">
        <v>28.7</v>
      </c>
      <c r="D668" s="3">
        <v>1</v>
      </c>
      <c r="E668" s="3" t="s">
        <v>10</v>
      </c>
      <c r="F668" s="3" t="s">
        <v>8</v>
      </c>
      <c r="G668" s="3">
        <v>8703.4560000000001</v>
      </c>
      <c r="H668" s="3">
        <f t="shared" si="50"/>
        <v>1</v>
      </c>
      <c r="I668" s="3">
        <f t="shared" si="51"/>
        <v>0</v>
      </c>
      <c r="J668" s="3">
        <f t="shared" si="52"/>
        <v>0</v>
      </c>
      <c r="K668" s="3">
        <f t="shared" si="53"/>
        <v>0</v>
      </c>
      <c r="L668" s="3">
        <f t="shared" si="54"/>
        <v>1</v>
      </c>
    </row>
    <row r="669" spans="1:12">
      <c r="A669" s="3">
        <v>40</v>
      </c>
      <c r="B669" s="3" t="s">
        <v>6</v>
      </c>
      <c r="C669" s="3">
        <v>32.774999999999999</v>
      </c>
      <c r="D669" s="3">
        <v>2</v>
      </c>
      <c r="E669" s="3" t="s">
        <v>7</v>
      </c>
      <c r="F669" s="3" t="s">
        <v>12</v>
      </c>
      <c r="G669" s="3">
        <v>40003.332249999999</v>
      </c>
      <c r="H669" s="3">
        <f t="shared" si="50"/>
        <v>0</v>
      </c>
      <c r="I669" s="3">
        <f t="shared" si="51"/>
        <v>1</v>
      </c>
      <c r="J669" s="3">
        <f t="shared" si="52"/>
        <v>1</v>
      </c>
      <c r="K669" s="3">
        <f t="shared" si="53"/>
        <v>0</v>
      </c>
      <c r="L669" s="3">
        <f t="shared" si="54"/>
        <v>0</v>
      </c>
    </row>
    <row r="670" spans="1:12">
      <c r="A670" s="3">
        <v>62</v>
      </c>
      <c r="B670" s="3" t="s">
        <v>9</v>
      </c>
      <c r="C670" s="3">
        <v>32.015000000000001</v>
      </c>
      <c r="D670" s="3">
        <v>0</v>
      </c>
      <c r="E670" s="3" t="s">
        <v>7</v>
      </c>
      <c r="F670" s="3" t="s">
        <v>13</v>
      </c>
      <c r="G670" s="3">
        <v>45710.207849999999</v>
      </c>
      <c r="H670" s="3">
        <f t="shared" si="50"/>
        <v>1</v>
      </c>
      <c r="I670" s="3">
        <f t="shared" si="51"/>
        <v>1</v>
      </c>
      <c r="J670" s="3">
        <f t="shared" si="52"/>
        <v>0</v>
      </c>
      <c r="K670" s="3">
        <f t="shared" si="53"/>
        <v>0</v>
      </c>
      <c r="L670" s="3">
        <f t="shared" si="54"/>
        <v>0</v>
      </c>
    </row>
    <row r="671" spans="1:12">
      <c r="A671" s="3">
        <v>40</v>
      </c>
      <c r="B671" s="3" t="s">
        <v>6</v>
      </c>
      <c r="C671" s="3">
        <v>29.81</v>
      </c>
      <c r="D671" s="3">
        <v>1</v>
      </c>
      <c r="E671" s="3" t="s">
        <v>10</v>
      </c>
      <c r="F671" s="3" t="s">
        <v>11</v>
      </c>
      <c r="G671" s="3">
        <v>6500.2358999999997</v>
      </c>
      <c r="H671" s="3">
        <f t="shared" si="50"/>
        <v>0</v>
      </c>
      <c r="I671" s="3">
        <f t="shared" si="51"/>
        <v>0</v>
      </c>
      <c r="J671" s="3">
        <f t="shared" si="52"/>
        <v>0</v>
      </c>
      <c r="K671" s="3">
        <f t="shared" si="53"/>
        <v>1</v>
      </c>
      <c r="L671" s="3">
        <f t="shared" si="54"/>
        <v>0</v>
      </c>
    </row>
    <row r="672" spans="1:12">
      <c r="A672" s="3">
        <v>30</v>
      </c>
      <c r="B672" s="3" t="s">
        <v>9</v>
      </c>
      <c r="C672" s="3">
        <v>31.57</v>
      </c>
      <c r="D672" s="3">
        <v>3</v>
      </c>
      <c r="E672" s="3" t="s">
        <v>10</v>
      </c>
      <c r="F672" s="3" t="s">
        <v>11</v>
      </c>
      <c r="G672" s="3">
        <v>4837.5823</v>
      </c>
      <c r="H672" s="3">
        <f t="shared" si="50"/>
        <v>1</v>
      </c>
      <c r="I672" s="3">
        <f t="shared" si="51"/>
        <v>0</v>
      </c>
      <c r="J672" s="3">
        <f t="shared" si="52"/>
        <v>0</v>
      </c>
      <c r="K672" s="3">
        <f t="shared" si="53"/>
        <v>1</v>
      </c>
      <c r="L672" s="3">
        <f t="shared" si="54"/>
        <v>0</v>
      </c>
    </row>
    <row r="673" spans="1:12">
      <c r="A673" s="3">
        <v>29</v>
      </c>
      <c r="B673" s="3" t="s">
        <v>6</v>
      </c>
      <c r="C673" s="3">
        <v>31.16</v>
      </c>
      <c r="D673" s="3">
        <v>0</v>
      </c>
      <c r="E673" s="3" t="s">
        <v>10</v>
      </c>
      <c r="F673" s="3" t="s">
        <v>13</v>
      </c>
      <c r="G673" s="3">
        <v>3943.5954000000002</v>
      </c>
      <c r="H673" s="3">
        <f t="shared" si="50"/>
        <v>0</v>
      </c>
      <c r="I673" s="3">
        <f t="shared" si="51"/>
        <v>0</v>
      </c>
      <c r="J673" s="3">
        <f t="shared" si="52"/>
        <v>0</v>
      </c>
      <c r="K673" s="3">
        <f t="shared" si="53"/>
        <v>0</v>
      </c>
      <c r="L673" s="3">
        <f t="shared" si="54"/>
        <v>0</v>
      </c>
    </row>
    <row r="674" spans="1:12">
      <c r="A674" s="3">
        <v>36</v>
      </c>
      <c r="B674" s="3" t="s">
        <v>9</v>
      </c>
      <c r="C674" s="3">
        <v>29.7</v>
      </c>
      <c r="D674" s="3">
        <v>0</v>
      </c>
      <c r="E674" s="3" t="s">
        <v>10</v>
      </c>
      <c r="F674" s="3" t="s">
        <v>11</v>
      </c>
      <c r="G674" s="3">
        <v>4399.7309999999998</v>
      </c>
      <c r="H674" s="3">
        <f t="shared" si="50"/>
        <v>1</v>
      </c>
      <c r="I674" s="3">
        <f t="shared" si="51"/>
        <v>0</v>
      </c>
      <c r="J674" s="3">
        <f t="shared" si="52"/>
        <v>0</v>
      </c>
      <c r="K674" s="3">
        <f t="shared" si="53"/>
        <v>1</v>
      </c>
      <c r="L674" s="3">
        <f t="shared" si="54"/>
        <v>0</v>
      </c>
    </row>
    <row r="675" spans="1:12">
      <c r="A675" s="3">
        <v>41</v>
      </c>
      <c r="B675" s="3" t="s">
        <v>6</v>
      </c>
      <c r="C675" s="3">
        <v>31.02</v>
      </c>
      <c r="D675" s="3">
        <v>0</v>
      </c>
      <c r="E675" s="3" t="s">
        <v>10</v>
      </c>
      <c r="F675" s="3" t="s">
        <v>11</v>
      </c>
      <c r="G675" s="3">
        <v>6185.3208000000004</v>
      </c>
      <c r="H675" s="3">
        <f t="shared" si="50"/>
        <v>0</v>
      </c>
      <c r="I675" s="3">
        <f t="shared" si="51"/>
        <v>0</v>
      </c>
      <c r="J675" s="3">
        <f t="shared" si="52"/>
        <v>0</v>
      </c>
      <c r="K675" s="3">
        <f t="shared" si="53"/>
        <v>1</v>
      </c>
      <c r="L675" s="3">
        <f t="shared" si="54"/>
        <v>0</v>
      </c>
    </row>
    <row r="676" spans="1:12">
      <c r="A676" s="3">
        <v>44</v>
      </c>
      <c r="B676" s="3" t="s">
        <v>6</v>
      </c>
      <c r="C676" s="3">
        <v>43.89</v>
      </c>
      <c r="D676" s="3">
        <v>2</v>
      </c>
      <c r="E676" s="3" t="s">
        <v>7</v>
      </c>
      <c r="F676" s="3" t="s">
        <v>11</v>
      </c>
      <c r="G676" s="3">
        <v>46200.985099999998</v>
      </c>
      <c r="H676" s="3">
        <f t="shared" si="50"/>
        <v>0</v>
      </c>
      <c r="I676" s="3">
        <f t="shared" si="51"/>
        <v>1</v>
      </c>
      <c r="J676" s="3">
        <f t="shared" si="52"/>
        <v>0</v>
      </c>
      <c r="K676" s="3">
        <f t="shared" si="53"/>
        <v>1</v>
      </c>
      <c r="L676" s="3">
        <f t="shared" si="54"/>
        <v>0</v>
      </c>
    </row>
    <row r="677" spans="1:12">
      <c r="A677" s="3">
        <v>45</v>
      </c>
      <c r="B677" s="3" t="s">
        <v>9</v>
      </c>
      <c r="C677" s="3">
        <v>21.375</v>
      </c>
      <c r="D677" s="3">
        <v>0</v>
      </c>
      <c r="E677" s="3" t="s">
        <v>10</v>
      </c>
      <c r="F677" s="3" t="s">
        <v>12</v>
      </c>
      <c r="G677" s="3">
        <v>7222.7862500000001</v>
      </c>
      <c r="H677" s="3">
        <f t="shared" si="50"/>
        <v>1</v>
      </c>
      <c r="I677" s="3">
        <f t="shared" si="51"/>
        <v>0</v>
      </c>
      <c r="J677" s="3">
        <f t="shared" si="52"/>
        <v>1</v>
      </c>
      <c r="K677" s="3">
        <f t="shared" si="53"/>
        <v>0</v>
      </c>
      <c r="L677" s="3">
        <f t="shared" si="54"/>
        <v>0</v>
      </c>
    </row>
    <row r="678" spans="1:12">
      <c r="A678" s="3">
        <v>55</v>
      </c>
      <c r="B678" s="3" t="s">
        <v>6</v>
      </c>
      <c r="C678" s="3">
        <v>40.81</v>
      </c>
      <c r="D678" s="3">
        <v>3</v>
      </c>
      <c r="E678" s="3" t="s">
        <v>10</v>
      </c>
      <c r="F678" s="3" t="s">
        <v>11</v>
      </c>
      <c r="G678" s="3">
        <v>12485.8009</v>
      </c>
      <c r="H678" s="3">
        <f t="shared" si="50"/>
        <v>0</v>
      </c>
      <c r="I678" s="3">
        <f t="shared" si="51"/>
        <v>0</v>
      </c>
      <c r="J678" s="3">
        <f t="shared" si="52"/>
        <v>0</v>
      </c>
      <c r="K678" s="3">
        <f t="shared" si="53"/>
        <v>1</v>
      </c>
      <c r="L678" s="3">
        <f t="shared" si="54"/>
        <v>0</v>
      </c>
    </row>
    <row r="679" spans="1:12">
      <c r="A679" s="3">
        <v>60</v>
      </c>
      <c r="B679" s="3" t="s">
        <v>9</v>
      </c>
      <c r="C679" s="3">
        <v>31.35</v>
      </c>
      <c r="D679" s="3">
        <v>3</v>
      </c>
      <c r="E679" s="3" t="s">
        <v>7</v>
      </c>
      <c r="F679" s="3" t="s">
        <v>12</v>
      </c>
      <c r="G679" s="3">
        <v>46130.5265</v>
      </c>
      <c r="H679" s="3">
        <f t="shared" si="50"/>
        <v>1</v>
      </c>
      <c r="I679" s="3">
        <f t="shared" si="51"/>
        <v>1</v>
      </c>
      <c r="J679" s="3">
        <f t="shared" si="52"/>
        <v>1</v>
      </c>
      <c r="K679" s="3">
        <f t="shared" si="53"/>
        <v>0</v>
      </c>
      <c r="L679" s="3">
        <f t="shared" si="54"/>
        <v>0</v>
      </c>
    </row>
    <row r="680" spans="1:12">
      <c r="A680" s="3">
        <v>56</v>
      </c>
      <c r="B680" s="3" t="s">
        <v>9</v>
      </c>
      <c r="C680" s="3">
        <v>36.1</v>
      </c>
      <c r="D680" s="3">
        <v>3</v>
      </c>
      <c r="E680" s="3" t="s">
        <v>10</v>
      </c>
      <c r="F680" s="3" t="s">
        <v>8</v>
      </c>
      <c r="G680" s="3">
        <v>12363.547</v>
      </c>
      <c r="H680" s="3">
        <f t="shared" si="50"/>
        <v>1</v>
      </c>
      <c r="I680" s="3">
        <f t="shared" si="51"/>
        <v>0</v>
      </c>
      <c r="J680" s="3">
        <f t="shared" si="52"/>
        <v>0</v>
      </c>
      <c r="K680" s="3">
        <f t="shared" si="53"/>
        <v>0</v>
      </c>
      <c r="L680" s="3">
        <f t="shared" si="54"/>
        <v>1</v>
      </c>
    </row>
    <row r="681" spans="1:12">
      <c r="A681" s="3">
        <v>49</v>
      </c>
      <c r="B681" s="3" t="s">
        <v>6</v>
      </c>
      <c r="C681" s="3">
        <v>23.18</v>
      </c>
      <c r="D681" s="3">
        <v>2</v>
      </c>
      <c r="E681" s="3" t="s">
        <v>10</v>
      </c>
      <c r="F681" s="3" t="s">
        <v>12</v>
      </c>
      <c r="G681" s="3">
        <v>10156.7832</v>
      </c>
      <c r="H681" s="3">
        <f t="shared" si="50"/>
        <v>0</v>
      </c>
      <c r="I681" s="3">
        <f t="shared" si="51"/>
        <v>0</v>
      </c>
      <c r="J681" s="3">
        <f t="shared" si="52"/>
        <v>1</v>
      </c>
      <c r="K681" s="3">
        <f t="shared" si="53"/>
        <v>0</v>
      </c>
      <c r="L681" s="3">
        <f t="shared" si="54"/>
        <v>0</v>
      </c>
    </row>
    <row r="682" spans="1:12">
      <c r="A682" s="3">
        <v>21</v>
      </c>
      <c r="B682" s="3" t="s">
        <v>6</v>
      </c>
      <c r="C682" s="3">
        <v>17.399999999999999</v>
      </c>
      <c r="D682" s="3">
        <v>1</v>
      </c>
      <c r="E682" s="3" t="s">
        <v>10</v>
      </c>
      <c r="F682" s="3" t="s">
        <v>8</v>
      </c>
      <c r="G682" s="3">
        <v>2585.2689999999998</v>
      </c>
      <c r="H682" s="3">
        <f t="shared" si="50"/>
        <v>0</v>
      </c>
      <c r="I682" s="3">
        <f t="shared" si="51"/>
        <v>0</v>
      </c>
      <c r="J682" s="3">
        <f t="shared" si="52"/>
        <v>0</v>
      </c>
      <c r="K682" s="3">
        <f t="shared" si="53"/>
        <v>0</v>
      </c>
      <c r="L682" s="3">
        <f t="shared" si="54"/>
        <v>1</v>
      </c>
    </row>
    <row r="683" spans="1:12">
      <c r="A683" s="3">
        <v>19</v>
      </c>
      <c r="B683" s="3" t="s">
        <v>9</v>
      </c>
      <c r="C683" s="3">
        <v>20.3</v>
      </c>
      <c r="D683" s="3">
        <v>0</v>
      </c>
      <c r="E683" s="3" t="s">
        <v>10</v>
      </c>
      <c r="F683" s="3" t="s">
        <v>8</v>
      </c>
      <c r="G683" s="3">
        <v>1242.26</v>
      </c>
      <c r="H683" s="3">
        <f t="shared" si="50"/>
        <v>1</v>
      </c>
      <c r="I683" s="3">
        <f t="shared" si="51"/>
        <v>0</v>
      </c>
      <c r="J683" s="3">
        <f t="shared" si="52"/>
        <v>0</v>
      </c>
      <c r="K683" s="3">
        <f t="shared" si="53"/>
        <v>0</v>
      </c>
      <c r="L683" s="3">
        <f t="shared" si="54"/>
        <v>1</v>
      </c>
    </row>
    <row r="684" spans="1:12">
      <c r="A684" s="3">
        <v>39</v>
      </c>
      <c r="B684" s="3" t="s">
        <v>9</v>
      </c>
      <c r="C684" s="3">
        <v>35.299999999999997</v>
      </c>
      <c r="D684" s="3">
        <v>2</v>
      </c>
      <c r="E684" s="3" t="s">
        <v>7</v>
      </c>
      <c r="F684" s="3" t="s">
        <v>8</v>
      </c>
      <c r="G684" s="3">
        <v>40103.89</v>
      </c>
      <c r="H684" s="3">
        <f t="shared" si="50"/>
        <v>1</v>
      </c>
      <c r="I684" s="3">
        <f t="shared" si="51"/>
        <v>1</v>
      </c>
      <c r="J684" s="3">
        <f t="shared" si="52"/>
        <v>0</v>
      </c>
      <c r="K684" s="3">
        <f t="shared" si="53"/>
        <v>0</v>
      </c>
      <c r="L684" s="3">
        <f t="shared" si="54"/>
        <v>1</v>
      </c>
    </row>
    <row r="685" spans="1:12">
      <c r="A685" s="3">
        <v>53</v>
      </c>
      <c r="B685" s="3" t="s">
        <v>9</v>
      </c>
      <c r="C685" s="3">
        <v>24.32</v>
      </c>
      <c r="D685" s="3">
        <v>0</v>
      </c>
      <c r="E685" s="3" t="s">
        <v>10</v>
      </c>
      <c r="F685" s="3" t="s">
        <v>12</v>
      </c>
      <c r="G685" s="3">
        <v>9863.4717999999993</v>
      </c>
      <c r="H685" s="3">
        <f t="shared" si="50"/>
        <v>1</v>
      </c>
      <c r="I685" s="3">
        <f t="shared" si="51"/>
        <v>0</v>
      </c>
      <c r="J685" s="3">
        <f t="shared" si="52"/>
        <v>1</v>
      </c>
      <c r="K685" s="3">
        <f t="shared" si="53"/>
        <v>0</v>
      </c>
      <c r="L685" s="3">
        <f t="shared" si="54"/>
        <v>0</v>
      </c>
    </row>
    <row r="686" spans="1:12">
      <c r="A686" s="3">
        <v>33</v>
      </c>
      <c r="B686" s="3" t="s">
        <v>6</v>
      </c>
      <c r="C686" s="3">
        <v>18.5</v>
      </c>
      <c r="D686" s="3">
        <v>1</v>
      </c>
      <c r="E686" s="3" t="s">
        <v>10</v>
      </c>
      <c r="F686" s="3" t="s">
        <v>8</v>
      </c>
      <c r="G686" s="3">
        <v>4766.0219999999999</v>
      </c>
      <c r="H686" s="3">
        <f t="shared" si="50"/>
        <v>0</v>
      </c>
      <c r="I686" s="3">
        <f t="shared" si="51"/>
        <v>0</v>
      </c>
      <c r="J686" s="3">
        <f t="shared" si="52"/>
        <v>0</v>
      </c>
      <c r="K686" s="3">
        <f t="shared" si="53"/>
        <v>0</v>
      </c>
      <c r="L686" s="3">
        <f t="shared" si="54"/>
        <v>1</v>
      </c>
    </row>
    <row r="687" spans="1:12">
      <c r="A687" s="3">
        <v>53</v>
      </c>
      <c r="B687" s="3" t="s">
        <v>9</v>
      </c>
      <c r="C687" s="3">
        <v>26.41</v>
      </c>
      <c r="D687" s="3">
        <v>2</v>
      </c>
      <c r="E687" s="3" t="s">
        <v>10</v>
      </c>
      <c r="F687" s="3" t="s">
        <v>13</v>
      </c>
      <c r="G687" s="3">
        <v>11244.376899999999</v>
      </c>
      <c r="H687" s="3">
        <f t="shared" si="50"/>
        <v>1</v>
      </c>
      <c r="I687" s="3">
        <f t="shared" si="51"/>
        <v>0</v>
      </c>
      <c r="J687" s="3">
        <f t="shared" si="52"/>
        <v>0</v>
      </c>
      <c r="K687" s="3">
        <f t="shared" si="53"/>
        <v>0</v>
      </c>
      <c r="L687" s="3">
        <f t="shared" si="54"/>
        <v>0</v>
      </c>
    </row>
    <row r="688" spans="1:12">
      <c r="A688" s="3">
        <v>42</v>
      </c>
      <c r="B688" s="3" t="s">
        <v>9</v>
      </c>
      <c r="C688" s="3">
        <v>26.125</v>
      </c>
      <c r="D688" s="3">
        <v>2</v>
      </c>
      <c r="E688" s="3" t="s">
        <v>10</v>
      </c>
      <c r="F688" s="3" t="s">
        <v>13</v>
      </c>
      <c r="G688" s="3">
        <v>7729.6457499999997</v>
      </c>
      <c r="H688" s="3">
        <f t="shared" si="50"/>
        <v>1</v>
      </c>
      <c r="I688" s="3">
        <f t="shared" si="51"/>
        <v>0</v>
      </c>
      <c r="J688" s="3">
        <f t="shared" si="52"/>
        <v>0</v>
      </c>
      <c r="K688" s="3">
        <f t="shared" si="53"/>
        <v>0</v>
      </c>
      <c r="L688" s="3">
        <f t="shared" si="54"/>
        <v>0</v>
      </c>
    </row>
    <row r="689" spans="1:12">
      <c r="A689" s="3">
        <v>40</v>
      </c>
      <c r="B689" s="3" t="s">
        <v>9</v>
      </c>
      <c r="C689" s="3">
        <v>41.69</v>
      </c>
      <c r="D689" s="3">
        <v>0</v>
      </c>
      <c r="E689" s="3" t="s">
        <v>10</v>
      </c>
      <c r="F689" s="3" t="s">
        <v>11</v>
      </c>
      <c r="G689" s="3">
        <v>5438.7491</v>
      </c>
      <c r="H689" s="3">
        <f t="shared" si="50"/>
        <v>1</v>
      </c>
      <c r="I689" s="3">
        <f t="shared" si="51"/>
        <v>0</v>
      </c>
      <c r="J689" s="3">
        <f t="shared" si="52"/>
        <v>0</v>
      </c>
      <c r="K689" s="3">
        <f t="shared" si="53"/>
        <v>1</v>
      </c>
      <c r="L689" s="3">
        <f t="shared" si="54"/>
        <v>0</v>
      </c>
    </row>
    <row r="690" spans="1:12">
      <c r="A690" s="3">
        <v>47</v>
      </c>
      <c r="B690" s="3" t="s">
        <v>6</v>
      </c>
      <c r="C690" s="3">
        <v>24.1</v>
      </c>
      <c r="D690" s="3">
        <v>1</v>
      </c>
      <c r="E690" s="3" t="s">
        <v>10</v>
      </c>
      <c r="F690" s="3" t="s">
        <v>8</v>
      </c>
      <c r="G690" s="3">
        <v>26236.579969999999</v>
      </c>
      <c r="H690" s="3">
        <f t="shared" si="50"/>
        <v>0</v>
      </c>
      <c r="I690" s="3">
        <f t="shared" si="51"/>
        <v>0</v>
      </c>
      <c r="J690" s="3">
        <f t="shared" si="52"/>
        <v>0</v>
      </c>
      <c r="K690" s="3">
        <f t="shared" si="53"/>
        <v>0</v>
      </c>
      <c r="L690" s="3">
        <f t="shared" si="54"/>
        <v>1</v>
      </c>
    </row>
    <row r="691" spans="1:12">
      <c r="A691" s="3">
        <v>27</v>
      </c>
      <c r="B691" s="3" t="s">
        <v>9</v>
      </c>
      <c r="C691" s="3">
        <v>31.13</v>
      </c>
      <c r="D691" s="3">
        <v>1</v>
      </c>
      <c r="E691" s="3" t="s">
        <v>7</v>
      </c>
      <c r="F691" s="3" t="s">
        <v>11</v>
      </c>
      <c r="G691" s="3">
        <v>34806.467700000001</v>
      </c>
      <c r="H691" s="3">
        <f t="shared" si="50"/>
        <v>1</v>
      </c>
      <c r="I691" s="3">
        <f t="shared" si="51"/>
        <v>1</v>
      </c>
      <c r="J691" s="3">
        <f t="shared" si="52"/>
        <v>0</v>
      </c>
      <c r="K691" s="3">
        <f t="shared" si="53"/>
        <v>1</v>
      </c>
      <c r="L691" s="3">
        <f t="shared" si="54"/>
        <v>0</v>
      </c>
    </row>
    <row r="692" spans="1:12">
      <c r="A692" s="3">
        <v>21</v>
      </c>
      <c r="B692" s="3" t="s">
        <v>9</v>
      </c>
      <c r="C692" s="3">
        <v>27.36</v>
      </c>
      <c r="D692" s="3">
        <v>0</v>
      </c>
      <c r="E692" s="3" t="s">
        <v>10</v>
      </c>
      <c r="F692" s="3" t="s">
        <v>13</v>
      </c>
      <c r="G692" s="3">
        <v>2104.1134000000002</v>
      </c>
      <c r="H692" s="3">
        <f t="shared" si="50"/>
        <v>1</v>
      </c>
      <c r="I692" s="3">
        <f t="shared" si="51"/>
        <v>0</v>
      </c>
      <c r="J692" s="3">
        <f t="shared" si="52"/>
        <v>0</v>
      </c>
      <c r="K692" s="3">
        <f t="shared" si="53"/>
        <v>0</v>
      </c>
      <c r="L692" s="3">
        <f t="shared" si="54"/>
        <v>0</v>
      </c>
    </row>
    <row r="693" spans="1:12">
      <c r="A693" s="3">
        <v>47</v>
      </c>
      <c r="B693" s="3" t="s">
        <v>9</v>
      </c>
      <c r="C693" s="3">
        <v>36.200000000000003</v>
      </c>
      <c r="D693" s="3">
        <v>1</v>
      </c>
      <c r="E693" s="3" t="s">
        <v>10</v>
      </c>
      <c r="F693" s="3" t="s">
        <v>8</v>
      </c>
      <c r="G693" s="3">
        <v>8068.1850000000004</v>
      </c>
      <c r="H693" s="3">
        <f t="shared" si="50"/>
        <v>1</v>
      </c>
      <c r="I693" s="3">
        <f t="shared" si="51"/>
        <v>0</v>
      </c>
      <c r="J693" s="3">
        <f t="shared" si="52"/>
        <v>0</v>
      </c>
      <c r="K693" s="3">
        <f t="shared" si="53"/>
        <v>0</v>
      </c>
      <c r="L693" s="3">
        <f t="shared" si="54"/>
        <v>1</v>
      </c>
    </row>
    <row r="694" spans="1:12">
      <c r="A694" s="3">
        <v>20</v>
      </c>
      <c r="B694" s="3" t="s">
        <v>9</v>
      </c>
      <c r="C694" s="3">
        <v>32.395000000000003</v>
      </c>
      <c r="D694" s="3">
        <v>1</v>
      </c>
      <c r="E694" s="3" t="s">
        <v>10</v>
      </c>
      <c r="F694" s="3" t="s">
        <v>12</v>
      </c>
      <c r="G694" s="3">
        <v>2362.2290499999999</v>
      </c>
      <c r="H694" s="3">
        <f t="shared" si="50"/>
        <v>1</v>
      </c>
      <c r="I694" s="3">
        <f t="shared" si="51"/>
        <v>0</v>
      </c>
      <c r="J694" s="3">
        <f t="shared" si="52"/>
        <v>1</v>
      </c>
      <c r="K694" s="3">
        <f t="shared" si="53"/>
        <v>0</v>
      </c>
      <c r="L694" s="3">
        <f t="shared" si="54"/>
        <v>0</v>
      </c>
    </row>
    <row r="695" spans="1:12">
      <c r="A695" s="3">
        <v>24</v>
      </c>
      <c r="B695" s="3" t="s">
        <v>9</v>
      </c>
      <c r="C695" s="3">
        <v>23.655000000000001</v>
      </c>
      <c r="D695" s="3">
        <v>0</v>
      </c>
      <c r="E695" s="3" t="s">
        <v>10</v>
      </c>
      <c r="F695" s="3" t="s">
        <v>12</v>
      </c>
      <c r="G695" s="3">
        <v>2352.9684499999998</v>
      </c>
      <c r="H695" s="3">
        <f t="shared" si="50"/>
        <v>1</v>
      </c>
      <c r="I695" s="3">
        <f t="shared" si="51"/>
        <v>0</v>
      </c>
      <c r="J695" s="3">
        <f t="shared" si="52"/>
        <v>1</v>
      </c>
      <c r="K695" s="3">
        <f t="shared" si="53"/>
        <v>0</v>
      </c>
      <c r="L695" s="3">
        <f t="shared" si="54"/>
        <v>0</v>
      </c>
    </row>
    <row r="696" spans="1:12">
      <c r="A696" s="3">
        <v>27</v>
      </c>
      <c r="B696" s="3" t="s">
        <v>6</v>
      </c>
      <c r="C696" s="3">
        <v>34.799999999999997</v>
      </c>
      <c r="D696" s="3">
        <v>1</v>
      </c>
      <c r="E696" s="3" t="s">
        <v>10</v>
      </c>
      <c r="F696" s="3" t="s">
        <v>8</v>
      </c>
      <c r="G696" s="3">
        <v>3577.9989999999998</v>
      </c>
      <c r="H696" s="3">
        <f t="shared" si="50"/>
        <v>0</v>
      </c>
      <c r="I696" s="3">
        <f t="shared" si="51"/>
        <v>0</v>
      </c>
      <c r="J696" s="3">
        <f t="shared" si="52"/>
        <v>0</v>
      </c>
      <c r="K696" s="3">
        <f t="shared" si="53"/>
        <v>0</v>
      </c>
      <c r="L696" s="3">
        <f t="shared" si="54"/>
        <v>1</v>
      </c>
    </row>
    <row r="697" spans="1:12">
      <c r="A697" s="3">
        <v>26</v>
      </c>
      <c r="B697" s="3" t="s">
        <v>6</v>
      </c>
      <c r="C697" s="3">
        <v>40.185000000000002</v>
      </c>
      <c r="D697" s="3">
        <v>0</v>
      </c>
      <c r="E697" s="3" t="s">
        <v>10</v>
      </c>
      <c r="F697" s="3" t="s">
        <v>12</v>
      </c>
      <c r="G697" s="3">
        <v>3201.2451500000002</v>
      </c>
      <c r="H697" s="3">
        <f t="shared" si="50"/>
        <v>0</v>
      </c>
      <c r="I697" s="3">
        <f t="shared" si="51"/>
        <v>0</v>
      </c>
      <c r="J697" s="3">
        <f t="shared" si="52"/>
        <v>1</v>
      </c>
      <c r="K697" s="3">
        <f t="shared" si="53"/>
        <v>0</v>
      </c>
      <c r="L697" s="3">
        <f t="shared" si="54"/>
        <v>0</v>
      </c>
    </row>
    <row r="698" spans="1:12">
      <c r="A698" s="3">
        <v>53</v>
      </c>
      <c r="B698" s="3" t="s">
        <v>6</v>
      </c>
      <c r="C698" s="3">
        <v>32.299999999999997</v>
      </c>
      <c r="D698" s="3">
        <v>2</v>
      </c>
      <c r="E698" s="3" t="s">
        <v>10</v>
      </c>
      <c r="F698" s="3" t="s">
        <v>13</v>
      </c>
      <c r="G698" s="3">
        <v>29186.482360000002</v>
      </c>
      <c r="H698" s="3">
        <f t="shared" si="50"/>
        <v>0</v>
      </c>
      <c r="I698" s="3">
        <f t="shared" si="51"/>
        <v>0</v>
      </c>
      <c r="J698" s="3">
        <f t="shared" si="52"/>
        <v>0</v>
      </c>
      <c r="K698" s="3">
        <f t="shared" si="53"/>
        <v>0</v>
      </c>
      <c r="L698" s="3">
        <f t="shared" si="54"/>
        <v>0</v>
      </c>
    </row>
    <row r="699" spans="1:12">
      <c r="A699" s="3">
        <v>41</v>
      </c>
      <c r="B699" s="3" t="s">
        <v>9</v>
      </c>
      <c r="C699" s="3">
        <v>35.75</v>
      </c>
      <c r="D699" s="3">
        <v>1</v>
      </c>
      <c r="E699" s="3" t="s">
        <v>7</v>
      </c>
      <c r="F699" s="3" t="s">
        <v>11</v>
      </c>
      <c r="G699" s="3">
        <v>40273.645499999999</v>
      </c>
      <c r="H699" s="3">
        <f t="shared" si="50"/>
        <v>1</v>
      </c>
      <c r="I699" s="3">
        <f t="shared" si="51"/>
        <v>1</v>
      </c>
      <c r="J699" s="3">
        <f t="shared" si="52"/>
        <v>0</v>
      </c>
      <c r="K699" s="3">
        <f t="shared" si="53"/>
        <v>1</v>
      </c>
      <c r="L699" s="3">
        <f t="shared" si="54"/>
        <v>0</v>
      </c>
    </row>
    <row r="700" spans="1:12">
      <c r="A700" s="3">
        <v>56</v>
      </c>
      <c r="B700" s="3" t="s">
        <v>9</v>
      </c>
      <c r="C700" s="3">
        <v>33.725000000000001</v>
      </c>
      <c r="D700" s="3">
        <v>0</v>
      </c>
      <c r="E700" s="3" t="s">
        <v>10</v>
      </c>
      <c r="F700" s="3" t="s">
        <v>12</v>
      </c>
      <c r="G700" s="3">
        <v>10976.24575</v>
      </c>
      <c r="H700" s="3">
        <f t="shared" si="50"/>
        <v>1</v>
      </c>
      <c r="I700" s="3">
        <f t="shared" si="51"/>
        <v>0</v>
      </c>
      <c r="J700" s="3">
        <f t="shared" si="52"/>
        <v>1</v>
      </c>
      <c r="K700" s="3">
        <f t="shared" si="53"/>
        <v>0</v>
      </c>
      <c r="L700" s="3">
        <f t="shared" si="54"/>
        <v>0</v>
      </c>
    </row>
    <row r="701" spans="1:12">
      <c r="A701" s="3">
        <v>23</v>
      </c>
      <c r="B701" s="3" t="s">
        <v>6</v>
      </c>
      <c r="C701" s="3">
        <v>39.270000000000003</v>
      </c>
      <c r="D701" s="3">
        <v>2</v>
      </c>
      <c r="E701" s="3" t="s">
        <v>10</v>
      </c>
      <c r="F701" s="3" t="s">
        <v>11</v>
      </c>
      <c r="G701" s="3">
        <v>3500.6122999999998</v>
      </c>
      <c r="H701" s="3">
        <f t="shared" si="50"/>
        <v>0</v>
      </c>
      <c r="I701" s="3">
        <f t="shared" si="51"/>
        <v>0</v>
      </c>
      <c r="J701" s="3">
        <f t="shared" si="52"/>
        <v>0</v>
      </c>
      <c r="K701" s="3">
        <f t="shared" si="53"/>
        <v>1</v>
      </c>
      <c r="L701" s="3">
        <f t="shared" si="54"/>
        <v>0</v>
      </c>
    </row>
    <row r="702" spans="1:12">
      <c r="A702" s="3">
        <v>21</v>
      </c>
      <c r="B702" s="3" t="s">
        <v>6</v>
      </c>
      <c r="C702" s="3">
        <v>34.869999999999997</v>
      </c>
      <c r="D702" s="3">
        <v>0</v>
      </c>
      <c r="E702" s="3" t="s">
        <v>10</v>
      </c>
      <c r="F702" s="3" t="s">
        <v>11</v>
      </c>
      <c r="G702" s="3">
        <v>2020.5523000000001</v>
      </c>
      <c r="H702" s="3">
        <f t="shared" si="50"/>
        <v>0</v>
      </c>
      <c r="I702" s="3">
        <f t="shared" si="51"/>
        <v>0</v>
      </c>
      <c r="J702" s="3">
        <f t="shared" si="52"/>
        <v>0</v>
      </c>
      <c r="K702" s="3">
        <f t="shared" si="53"/>
        <v>1</v>
      </c>
      <c r="L702" s="3">
        <f t="shared" si="54"/>
        <v>0</v>
      </c>
    </row>
    <row r="703" spans="1:12">
      <c r="A703" s="3">
        <v>50</v>
      </c>
      <c r="B703" s="3" t="s">
        <v>6</v>
      </c>
      <c r="C703" s="3">
        <v>44.744999999999997</v>
      </c>
      <c r="D703" s="3">
        <v>0</v>
      </c>
      <c r="E703" s="3" t="s">
        <v>10</v>
      </c>
      <c r="F703" s="3" t="s">
        <v>13</v>
      </c>
      <c r="G703" s="3">
        <v>9541.6955500000004</v>
      </c>
      <c r="H703" s="3">
        <f t="shared" si="50"/>
        <v>0</v>
      </c>
      <c r="I703" s="3">
        <f t="shared" si="51"/>
        <v>0</v>
      </c>
      <c r="J703" s="3">
        <f t="shared" si="52"/>
        <v>0</v>
      </c>
      <c r="K703" s="3">
        <f t="shared" si="53"/>
        <v>0</v>
      </c>
      <c r="L703" s="3">
        <f t="shared" si="54"/>
        <v>0</v>
      </c>
    </row>
    <row r="704" spans="1:12">
      <c r="A704" s="3">
        <v>53</v>
      </c>
      <c r="B704" s="3" t="s">
        <v>9</v>
      </c>
      <c r="C704" s="3">
        <v>41.47</v>
      </c>
      <c r="D704" s="3">
        <v>0</v>
      </c>
      <c r="E704" s="3" t="s">
        <v>10</v>
      </c>
      <c r="F704" s="3" t="s">
        <v>11</v>
      </c>
      <c r="G704" s="3">
        <v>9504.3102999999992</v>
      </c>
      <c r="H704" s="3">
        <f t="shared" si="50"/>
        <v>1</v>
      </c>
      <c r="I704" s="3">
        <f t="shared" si="51"/>
        <v>0</v>
      </c>
      <c r="J704" s="3">
        <f t="shared" si="52"/>
        <v>0</v>
      </c>
      <c r="K704" s="3">
        <f t="shared" si="53"/>
        <v>1</v>
      </c>
      <c r="L704" s="3">
        <f t="shared" si="54"/>
        <v>0</v>
      </c>
    </row>
    <row r="705" spans="1:12">
      <c r="A705" s="3">
        <v>34</v>
      </c>
      <c r="B705" s="3" t="s">
        <v>6</v>
      </c>
      <c r="C705" s="3">
        <v>26.41</v>
      </c>
      <c r="D705" s="3">
        <v>1</v>
      </c>
      <c r="E705" s="3" t="s">
        <v>10</v>
      </c>
      <c r="F705" s="3" t="s">
        <v>12</v>
      </c>
      <c r="G705" s="3">
        <v>5385.3379000000004</v>
      </c>
      <c r="H705" s="3">
        <f t="shared" si="50"/>
        <v>0</v>
      </c>
      <c r="I705" s="3">
        <f t="shared" si="51"/>
        <v>0</v>
      </c>
      <c r="J705" s="3">
        <f t="shared" si="52"/>
        <v>1</v>
      </c>
      <c r="K705" s="3">
        <f t="shared" si="53"/>
        <v>0</v>
      </c>
      <c r="L705" s="3">
        <f t="shared" si="54"/>
        <v>0</v>
      </c>
    </row>
    <row r="706" spans="1:12">
      <c r="A706" s="3">
        <v>47</v>
      </c>
      <c r="B706" s="3" t="s">
        <v>6</v>
      </c>
      <c r="C706" s="3">
        <v>29.545000000000002</v>
      </c>
      <c r="D706" s="3">
        <v>1</v>
      </c>
      <c r="E706" s="3" t="s">
        <v>10</v>
      </c>
      <c r="F706" s="3" t="s">
        <v>12</v>
      </c>
      <c r="G706" s="3">
        <v>8930.9345499999999</v>
      </c>
      <c r="H706" s="3">
        <f t="shared" si="50"/>
        <v>0</v>
      </c>
      <c r="I706" s="3">
        <f t="shared" si="51"/>
        <v>0</v>
      </c>
      <c r="J706" s="3">
        <f t="shared" si="52"/>
        <v>1</v>
      </c>
      <c r="K706" s="3">
        <f t="shared" si="53"/>
        <v>0</v>
      </c>
      <c r="L706" s="3">
        <f t="shared" si="54"/>
        <v>0</v>
      </c>
    </row>
    <row r="707" spans="1:12">
      <c r="A707" s="3">
        <v>33</v>
      </c>
      <c r="B707" s="3" t="s">
        <v>6</v>
      </c>
      <c r="C707" s="3">
        <v>32.9</v>
      </c>
      <c r="D707" s="3">
        <v>2</v>
      </c>
      <c r="E707" s="3" t="s">
        <v>10</v>
      </c>
      <c r="F707" s="3" t="s">
        <v>8</v>
      </c>
      <c r="G707" s="3">
        <v>5375.0379999999996</v>
      </c>
      <c r="H707" s="3">
        <f t="shared" ref="H707:H770" si="55">IF(B707="male",1,0)</f>
        <v>0</v>
      </c>
      <c r="I707" s="3">
        <f t="shared" ref="I707:I770" si="56">IF(E707="yes",1,0)</f>
        <v>0</v>
      </c>
      <c r="J707" s="3">
        <f t="shared" ref="J707:J770" si="57">IF(F707="northwest",1,0)</f>
        <v>0</v>
      </c>
      <c r="K707" s="3">
        <f t="shared" ref="K707:K770" si="58">IF(F707="southeast",1,0)</f>
        <v>0</v>
      </c>
      <c r="L707" s="3">
        <f t="shared" ref="L707:L770" si="59">IF(F707="southwest",1,0)</f>
        <v>1</v>
      </c>
    </row>
    <row r="708" spans="1:12">
      <c r="A708" s="3">
        <v>51</v>
      </c>
      <c r="B708" s="3" t="s">
        <v>6</v>
      </c>
      <c r="C708" s="3">
        <v>38.06</v>
      </c>
      <c r="D708" s="3">
        <v>0</v>
      </c>
      <c r="E708" s="3" t="s">
        <v>7</v>
      </c>
      <c r="F708" s="3" t="s">
        <v>11</v>
      </c>
      <c r="G708" s="3">
        <v>44400.4064</v>
      </c>
      <c r="H708" s="3">
        <f t="shared" si="55"/>
        <v>0</v>
      </c>
      <c r="I708" s="3">
        <f t="shared" si="56"/>
        <v>1</v>
      </c>
      <c r="J708" s="3">
        <f t="shared" si="57"/>
        <v>0</v>
      </c>
      <c r="K708" s="3">
        <f t="shared" si="58"/>
        <v>1</v>
      </c>
      <c r="L708" s="3">
        <f t="shared" si="59"/>
        <v>0</v>
      </c>
    </row>
    <row r="709" spans="1:12">
      <c r="A709" s="3">
        <v>49</v>
      </c>
      <c r="B709" s="3" t="s">
        <v>9</v>
      </c>
      <c r="C709" s="3">
        <v>28.69</v>
      </c>
      <c r="D709" s="3">
        <v>3</v>
      </c>
      <c r="E709" s="3" t="s">
        <v>10</v>
      </c>
      <c r="F709" s="3" t="s">
        <v>12</v>
      </c>
      <c r="G709" s="3">
        <v>10264.4421</v>
      </c>
      <c r="H709" s="3">
        <f t="shared" si="55"/>
        <v>1</v>
      </c>
      <c r="I709" s="3">
        <f t="shared" si="56"/>
        <v>0</v>
      </c>
      <c r="J709" s="3">
        <f t="shared" si="57"/>
        <v>1</v>
      </c>
      <c r="K709" s="3">
        <f t="shared" si="58"/>
        <v>0</v>
      </c>
      <c r="L709" s="3">
        <f t="shared" si="59"/>
        <v>0</v>
      </c>
    </row>
    <row r="710" spans="1:12">
      <c r="A710" s="3">
        <v>31</v>
      </c>
      <c r="B710" s="3" t="s">
        <v>6</v>
      </c>
      <c r="C710" s="3">
        <v>30.495000000000001</v>
      </c>
      <c r="D710" s="3">
        <v>3</v>
      </c>
      <c r="E710" s="3" t="s">
        <v>10</v>
      </c>
      <c r="F710" s="3" t="s">
        <v>13</v>
      </c>
      <c r="G710" s="3">
        <v>6113.2310500000003</v>
      </c>
      <c r="H710" s="3">
        <f t="shared" si="55"/>
        <v>0</v>
      </c>
      <c r="I710" s="3">
        <f t="shared" si="56"/>
        <v>0</v>
      </c>
      <c r="J710" s="3">
        <f t="shared" si="57"/>
        <v>0</v>
      </c>
      <c r="K710" s="3">
        <f t="shared" si="58"/>
        <v>0</v>
      </c>
      <c r="L710" s="3">
        <f t="shared" si="59"/>
        <v>0</v>
      </c>
    </row>
    <row r="711" spans="1:12">
      <c r="A711" s="3">
        <v>36</v>
      </c>
      <c r="B711" s="3" t="s">
        <v>6</v>
      </c>
      <c r="C711" s="3">
        <v>27.74</v>
      </c>
      <c r="D711" s="3">
        <v>0</v>
      </c>
      <c r="E711" s="3" t="s">
        <v>10</v>
      </c>
      <c r="F711" s="3" t="s">
        <v>13</v>
      </c>
      <c r="G711" s="3">
        <v>5469.0065999999997</v>
      </c>
      <c r="H711" s="3">
        <f t="shared" si="55"/>
        <v>0</v>
      </c>
      <c r="I711" s="3">
        <f t="shared" si="56"/>
        <v>0</v>
      </c>
      <c r="J711" s="3">
        <f t="shared" si="57"/>
        <v>0</v>
      </c>
      <c r="K711" s="3">
        <f t="shared" si="58"/>
        <v>0</v>
      </c>
      <c r="L711" s="3">
        <f t="shared" si="59"/>
        <v>0</v>
      </c>
    </row>
    <row r="712" spans="1:12">
      <c r="A712" s="3">
        <v>18</v>
      </c>
      <c r="B712" s="3" t="s">
        <v>9</v>
      </c>
      <c r="C712" s="3">
        <v>35.200000000000003</v>
      </c>
      <c r="D712" s="3">
        <v>1</v>
      </c>
      <c r="E712" s="3" t="s">
        <v>10</v>
      </c>
      <c r="F712" s="3" t="s">
        <v>11</v>
      </c>
      <c r="G712" s="3">
        <v>1727.54</v>
      </c>
      <c r="H712" s="3">
        <f t="shared" si="55"/>
        <v>1</v>
      </c>
      <c r="I712" s="3">
        <f t="shared" si="56"/>
        <v>0</v>
      </c>
      <c r="J712" s="3">
        <f t="shared" si="57"/>
        <v>0</v>
      </c>
      <c r="K712" s="3">
        <f t="shared" si="58"/>
        <v>1</v>
      </c>
      <c r="L712" s="3">
        <f t="shared" si="59"/>
        <v>0</v>
      </c>
    </row>
    <row r="713" spans="1:12">
      <c r="A713" s="3">
        <v>50</v>
      </c>
      <c r="B713" s="3" t="s">
        <v>6</v>
      </c>
      <c r="C713" s="3">
        <v>23.54</v>
      </c>
      <c r="D713" s="3">
        <v>2</v>
      </c>
      <c r="E713" s="3" t="s">
        <v>10</v>
      </c>
      <c r="F713" s="3" t="s">
        <v>11</v>
      </c>
      <c r="G713" s="3">
        <v>10107.220600000001</v>
      </c>
      <c r="H713" s="3">
        <f t="shared" si="55"/>
        <v>0</v>
      </c>
      <c r="I713" s="3">
        <f t="shared" si="56"/>
        <v>0</v>
      </c>
      <c r="J713" s="3">
        <f t="shared" si="57"/>
        <v>0</v>
      </c>
      <c r="K713" s="3">
        <f t="shared" si="58"/>
        <v>1</v>
      </c>
      <c r="L713" s="3">
        <f t="shared" si="59"/>
        <v>0</v>
      </c>
    </row>
    <row r="714" spans="1:12">
      <c r="A714" s="3">
        <v>43</v>
      </c>
      <c r="B714" s="3" t="s">
        <v>6</v>
      </c>
      <c r="C714" s="3">
        <v>30.684999999999999</v>
      </c>
      <c r="D714" s="3">
        <v>2</v>
      </c>
      <c r="E714" s="3" t="s">
        <v>10</v>
      </c>
      <c r="F714" s="3" t="s">
        <v>12</v>
      </c>
      <c r="G714" s="3">
        <v>8310.8391499999998</v>
      </c>
      <c r="H714" s="3">
        <f t="shared" si="55"/>
        <v>0</v>
      </c>
      <c r="I714" s="3">
        <f t="shared" si="56"/>
        <v>0</v>
      </c>
      <c r="J714" s="3">
        <f t="shared" si="57"/>
        <v>1</v>
      </c>
      <c r="K714" s="3">
        <f t="shared" si="58"/>
        <v>0</v>
      </c>
      <c r="L714" s="3">
        <f t="shared" si="59"/>
        <v>0</v>
      </c>
    </row>
    <row r="715" spans="1:12">
      <c r="A715" s="3">
        <v>20</v>
      </c>
      <c r="B715" s="3" t="s">
        <v>9</v>
      </c>
      <c r="C715" s="3">
        <v>40.47</v>
      </c>
      <c r="D715" s="3">
        <v>0</v>
      </c>
      <c r="E715" s="3" t="s">
        <v>10</v>
      </c>
      <c r="F715" s="3" t="s">
        <v>13</v>
      </c>
      <c r="G715" s="3">
        <v>1984.4532999999999</v>
      </c>
      <c r="H715" s="3">
        <f t="shared" si="55"/>
        <v>1</v>
      </c>
      <c r="I715" s="3">
        <f t="shared" si="56"/>
        <v>0</v>
      </c>
      <c r="J715" s="3">
        <f t="shared" si="57"/>
        <v>0</v>
      </c>
      <c r="K715" s="3">
        <f t="shared" si="58"/>
        <v>0</v>
      </c>
      <c r="L715" s="3">
        <f t="shared" si="59"/>
        <v>0</v>
      </c>
    </row>
    <row r="716" spans="1:12">
      <c r="A716" s="3">
        <v>24</v>
      </c>
      <c r="B716" s="3" t="s">
        <v>6</v>
      </c>
      <c r="C716" s="3">
        <v>22.6</v>
      </c>
      <c r="D716" s="3">
        <v>0</v>
      </c>
      <c r="E716" s="3" t="s">
        <v>10</v>
      </c>
      <c r="F716" s="3" t="s">
        <v>8</v>
      </c>
      <c r="G716" s="3">
        <v>2457.502</v>
      </c>
      <c r="H716" s="3">
        <f t="shared" si="55"/>
        <v>0</v>
      </c>
      <c r="I716" s="3">
        <f t="shared" si="56"/>
        <v>0</v>
      </c>
      <c r="J716" s="3">
        <f t="shared" si="57"/>
        <v>0</v>
      </c>
      <c r="K716" s="3">
        <f t="shared" si="58"/>
        <v>0</v>
      </c>
      <c r="L716" s="3">
        <f t="shared" si="59"/>
        <v>1</v>
      </c>
    </row>
    <row r="717" spans="1:12">
      <c r="A717" s="3">
        <v>60</v>
      </c>
      <c r="B717" s="3" t="s">
        <v>9</v>
      </c>
      <c r="C717" s="3">
        <v>28.9</v>
      </c>
      <c r="D717" s="3">
        <v>0</v>
      </c>
      <c r="E717" s="3" t="s">
        <v>10</v>
      </c>
      <c r="F717" s="3" t="s">
        <v>8</v>
      </c>
      <c r="G717" s="3">
        <v>12146.971</v>
      </c>
      <c r="H717" s="3">
        <f t="shared" si="55"/>
        <v>1</v>
      </c>
      <c r="I717" s="3">
        <f t="shared" si="56"/>
        <v>0</v>
      </c>
      <c r="J717" s="3">
        <f t="shared" si="57"/>
        <v>0</v>
      </c>
      <c r="K717" s="3">
        <f t="shared" si="58"/>
        <v>0</v>
      </c>
      <c r="L717" s="3">
        <f t="shared" si="59"/>
        <v>1</v>
      </c>
    </row>
    <row r="718" spans="1:12">
      <c r="A718" s="3">
        <v>49</v>
      </c>
      <c r="B718" s="3" t="s">
        <v>6</v>
      </c>
      <c r="C718" s="3">
        <v>22.61</v>
      </c>
      <c r="D718" s="3">
        <v>1</v>
      </c>
      <c r="E718" s="3" t="s">
        <v>10</v>
      </c>
      <c r="F718" s="3" t="s">
        <v>12</v>
      </c>
      <c r="G718" s="3">
        <v>9566.9909000000007</v>
      </c>
      <c r="H718" s="3">
        <f t="shared" si="55"/>
        <v>0</v>
      </c>
      <c r="I718" s="3">
        <f t="shared" si="56"/>
        <v>0</v>
      </c>
      <c r="J718" s="3">
        <f t="shared" si="57"/>
        <v>1</v>
      </c>
      <c r="K718" s="3">
        <f t="shared" si="58"/>
        <v>0</v>
      </c>
      <c r="L718" s="3">
        <f t="shared" si="59"/>
        <v>0</v>
      </c>
    </row>
    <row r="719" spans="1:12">
      <c r="A719" s="3">
        <v>60</v>
      </c>
      <c r="B719" s="3" t="s">
        <v>9</v>
      </c>
      <c r="C719" s="3">
        <v>24.32</v>
      </c>
      <c r="D719" s="3">
        <v>1</v>
      </c>
      <c r="E719" s="3" t="s">
        <v>10</v>
      </c>
      <c r="F719" s="3" t="s">
        <v>12</v>
      </c>
      <c r="G719" s="3">
        <v>13112.604799999999</v>
      </c>
      <c r="H719" s="3">
        <f t="shared" si="55"/>
        <v>1</v>
      </c>
      <c r="I719" s="3">
        <f t="shared" si="56"/>
        <v>0</v>
      </c>
      <c r="J719" s="3">
        <f t="shared" si="57"/>
        <v>1</v>
      </c>
      <c r="K719" s="3">
        <f t="shared" si="58"/>
        <v>0</v>
      </c>
      <c r="L719" s="3">
        <f t="shared" si="59"/>
        <v>0</v>
      </c>
    </row>
    <row r="720" spans="1:12">
      <c r="A720" s="3">
        <v>51</v>
      </c>
      <c r="B720" s="3" t="s">
        <v>6</v>
      </c>
      <c r="C720" s="3">
        <v>36.67</v>
      </c>
      <c r="D720" s="3">
        <v>2</v>
      </c>
      <c r="E720" s="3" t="s">
        <v>10</v>
      </c>
      <c r="F720" s="3" t="s">
        <v>12</v>
      </c>
      <c r="G720" s="3">
        <v>10848.1343</v>
      </c>
      <c r="H720" s="3">
        <f t="shared" si="55"/>
        <v>0</v>
      </c>
      <c r="I720" s="3">
        <f t="shared" si="56"/>
        <v>0</v>
      </c>
      <c r="J720" s="3">
        <f t="shared" si="57"/>
        <v>1</v>
      </c>
      <c r="K720" s="3">
        <f t="shared" si="58"/>
        <v>0</v>
      </c>
      <c r="L720" s="3">
        <f t="shared" si="59"/>
        <v>0</v>
      </c>
    </row>
    <row r="721" spans="1:12">
      <c r="A721" s="3">
        <v>58</v>
      </c>
      <c r="B721" s="3" t="s">
        <v>6</v>
      </c>
      <c r="C721" s="3">
        <v>33.44</v>
      </c>
      <c r="D721" s="3">
        <v>0</v>
      </c>
      <c r="E721" s="3" t="s">
        <v>10</v>
      </c>
      <c r="F721" s="3" t="s">
        <v>12</v>
      </c>
      <c r="G721" s="3">
        <v>12231.613600000001</v>
      </c>
      <c r="H721" s="3">
        <f t="shared" si="55"/>
        <v>0</v>
      </c>
      <c r="I721" s="3">
        <f t="shared" si="56"/>
        <v>0</v>
      </c>
      <c r="J721" s="3">
        <f t="shared" si="57"/>
        <v>1</v>
      </c>
      <c r="K721" s="3">
        <f t="shared" si="58"/>
        <v>0</v>
      </c>
      <c r="L721" s="3">
        <f t="shared" si="59"/>
        <v>0</v>
      </c>
    </row>
    <row r="722" spans="1:12">
      <c r="A722" s="3">
        <v>51</v>
      </c>
      <c r="B722" s="3" t="s">
        <v>6</v>
      </c>
      <c r="C722" s="3">
        <v>40.659999999999997</v>
      </c>
      <c r="D722" s="3">
        <v>0</v>
      </c>
      <c r="E722" s="3" t="s">
        <v>10</v>
      </c>
      <c r="F722" s="3" t="s">
        <v>13</v>
      </c>
      <c r="G722" s="3">
        <v>9875.6803999999993</v>
      </c>
      <c r="H722" s="3">
        <f t="shared" si="55"/>
        <v>0</v>
      </c>
      <c r="I722" s="3">
        <f t="shared" si="56"/>
        <v>0</v>
      </c>
      <c r="J722" s="3">
        <f t="shared" si="57"/>
        <v>0</v>
      </c>
      <c r="K722" s="3">
        <f t="shared" si="58"/>
        <v>0</v>
      </c>
      <c r="L722" s="3">
        <f t="shared" si="59"/>
        <v>0</v>
      </c>
    </row>
    <row r="723" spans="1:12">
      <c r="A723" s="3">
        <v>53</v>
      </c>
      <c r="B723" s="3" t="s">
        <v>9</v>
      </c>
      <c r="C723" s="3">
        <v>36.6</v>
      </c>
      <c r="D723" s="3">
        <v>3</v>
      </c>
      <c r="E723" s="3" t="s">
        <v>10</v>
      </c>
      <c r="F723" s="3" t="s">
        <v>8</v>
      </c>
      <c r="G723" s="3">
        <v>11264.540999999999</v>
      </c>
      <c r="H723" s="3">
        <f t="shared" si="55"/>
        <v>1</v>
      </c>
      <c r="I723" s="3">
        <f t="shared" si="56"/>
        <v>0</v>
      </c>
      <c r="J723" s="3">
        <f t="shared" si="57"/>
        <v>0</v>
      </c>
      <c r="K723" s="3">
        <f t="shared" si="58"/>
        <v>0</v>
      </c>
      <c r="L723" s="3">
        <f t="shared" si="59"/>
        <v>1</v>
      </c>
    </row>
    <row r="724" spans="1:12">
      <c r="A724" s="3">
        <v>62</v>
      </c>
      <c r="B724" s="3" t="s">
        <v>9</v>
      </c>
      <c r="C724" s="3">
        <v>37.4</v>
      </c>
      <c r="D724" s="3">
        <v>0</v>
      </c>
      <c r="E724" s="3" t="s">
        <v>10</v>
      </c>
      <c r="F724" s="3" t="s">
        <v>8</v>
      </c>
      <c r="G724" s="3">
        <v>12979.358</v>
      </c>
      <c r="H724" s="3">
        <f t="shared" si="55"/>
        <v>1</v>
      </c>
      <c r="I724" s="3">
        <f t="shared" si="56"/>
        <v>0</v>
      </c>
      <c r="J724" s="3">
        <f t="shared" si="57"/>
        <v>0</v>
      </c>
      <c r="K724" s="3">
        <f t="shared" si="58"/>
        <v>0</v>
      </c>
      <c r="L724" s="3">
        <f t="shared" si="59"/>
        <v>1</v>
      </c>
    </row>
    <row r="725" spans="1:12">
      <c r="A725" s="3">
        <v>19</v>
      </c>
      <c r="B725" s="3" t="s">
        <v>9</v>
      </c>
      <c r="C725" s="3">
        <v>35.4</v>
      </c>
      <c r="D725" s="3">
        <v>0</v>
      </c>
      <c r="E725" s="3" t="s">
        <v>10</v>
      </c>
      <c r="F725" s="3" t="s">
        <v>8</v>
      </c>
      <c r="G725" s="3">
        <v>1263.249</v>
      </c>
      <c r="H725" s="3">
        <f t="shared" si="55"/>
        <v>1</v>
      </c>
      <c r="I725" s="3">
        <f t="shared" si="56"/>
        <v>0</v>
      </c>
      <c r="J725" s="3">
        <f t="shared" si="57"/>
        <v>0</v>
      </c>
      <c r="K725" s="3">
        <f t="shared" si="58"/>
        <v>0</v>
      </c>
      <c r="L725" s="3">
        <f t="shared" si="59"/>
        <v>1</v>
      </c>
    </row>
    <row r="726" spans="1:12">
      <c r="A726" s="3">
        <v>50</v>
      </c>
      <c r="B726" s="3" t="s">
        <v>6</v>
      </c>
      <c r="C726" s="3">
        <v>27.074999999999999</v>
      </c>
      <c r="D726" s="3">
        <v>1</v>
      </c>
      <c r="E726" s="3" t="s">
        <v>10</v>
      </c>
      <c r="F726" s="3" t="s">
        <v>13</v>
      </c>
      <c r="G726" s="3">
        <v>10106.134249999999</v>
      </c>
      <c r="H726" s="3">
        <f t="shared" si="55"/>
        <v>0</v>
      </c>
      <c r="I726" s="3">
        <f t="shared" si="56"/>
        <v>0</v>
      </c>
      <c r="J726" s="3">
        <f t="shared" si="57"/>
        <v>0</v>
      </c>
      <c r="K726" s="3">
        <f t="shared" si="58"/>
        <v>0</v>
      </c>
      <c r="L726" s="3">
        <f t="shared" si="59"/>
        <v>0</v>
      </c>
    </row>
    <row r="727" spans="1:12">
      <c r="A727" s="3">
        <v>30</v>
      </c>
      <c r="B727" s="3" t="s">
        <v>6</v>
      </c>
      <c r="C727" s="3">
        <v>39.049999999999997</v>
      </c>
      <c r="D727" s="3">
        <v>3</v>
      </c>
      <c r="E727" s="3" t="s">
        <v>7</v>
      </c>
      <c r="F727" s="3" t="s">
        <v>11</v>
      </c>
      <c r="G727" s="3">
        <v>40932.429499999998</v>
      </c>
      <c r="H727" s="3">
        <f t="shared" si="55"/>
        <v>0</v>
      </c>
      <c r="I727" s="3">
        <f t="shared" si="56"/>
        <v>1</v>
      </c>
      <c r="J727" s="3">
        <f t="shared" si="57"/>
        <v>0</v>
      </c>
      <c r="K727" s="3">
        <f t="shared" si="58"/>
        <v>1</v>
      </c>
      <c r="L727" s="3">
        <f t="shared" si="59"/>
        <v>0</v>
      </c>
    </row>
    <row r="728" spans="1:12">
      <c r="A728" s="3">
        <v>41</v>
      </c>
      <c r="B728" s="3" t="s">
        <v>9</v>
      </c>
      <c r="C728" s="3">
        <v>28.405000000000001</v>
      </c>
      <c r="D728" s="3">
        <v>1</v>
      </c>
      <c r="E728" s="3" t="s">
        <v>10</v>
      </c>
      <c r="F728" s="3" t="s">
        <v>12</v>
      </c>
      <c r="G728" s="3">
        <v>6664.68595</v>
      </c>
      <c r="H728" s="3">
        <f t="shared" si="55"/>
        <v>1</v>
      </c>
      <c r="I728" s="3">
        <f t="shared" si="56"/>
        <v>0</v>
      </c>
      <c r="J728" s="3">
        <f t="shared" si="57"/>
        <v>1</v>
      </c>
      <c r="K728" s="3">
        <f t="shared" si="58"/>
        <v>0</v>
      </c>
      <c r="L728" s="3">
        <f t="shared" si="59"/>
        <v>0</v>
      </c>
    </row>
    <row r="729" spans="1:12">
      <c r="A729" s="3">
        <v>29</v>
      </c>
      <c r="B729" s="3" t="s">
        <v>6</v>
      </c>
      <c r="C729" s="3">
        <v>21.754999999999999</v>
      </c>
      <c r="D729" s="3">
        <v>1</v>
      </c>
      <c r="E729" s="3" t="s">
        <v>7</v>
      </c>
      <c r="F729" s="3" t="s">
        <v>13</v>
      </c>
      <c r="G729" s="3">
        <v>16657.71745</v>
      </c>
      <c r="H729" s="3">
        <f t="shared" si="55"/>
        <v>0</v>
      </c>
      <c r="I729" s="3">
        <f t="shared" si="56"/>
        <v>1</v>
      </c>
      <c r="J729" s="3">
        <f t="shared" si="57"/>
        <v>0</v>
      </c>
      <c r="K729" s="3">
        <f t="shared" si="58"/>
        <v>0</v>
      </c>
      <c r="L729" s="3">
        <f t="shared" si="59"/>
        <v>0</v>
      </c>
    </row>
    <row r="730" spans="1:12">
      <c r="A730" s="3">
        <v>18</v>
      </c>
      <c r="B730" s="3" t="s">
        <v>6</v>
      </c>
      <c r="C730" s="3">
        <v>40.28</v>
      </c>
      <c r="D730" s="3">
        <v>0</v>
      </c>
      <c r="E730" s="3" t="s">
        <v>10</v>
      </c>
      <c r="F730" s="3" t="s">
        <v>13</v>
      </c>
      <c r="G730" s="3">
        <v>2217.6012000000001</v>
      </c>
      <c r="H730" s="3">
        <f t="shared" si="55"/>
        <v>0</v>
      </c>
      <c r="I730" s="3">
        <f t="shared" si="56"/>
        <v>0</v>
      </c>
      <c r="J730" s="3">
        <f t="shared" si="57"/>
        <v>0</v>
      </c>
      <c r="K730" s="3">
        <f t="shared" si="58"/>
        <v>0</v>
      </c>
      <c r="L730" s="3">
        <f t="shared" si="59"/>
        <v>0</v>
      </c>
    </row>
    <row r="731" spans="1:12">
      <c r="A731" s="3">
        <v>41</v>
      </c>
      <c r="B731" s="3" t="s">
        <v>6</v>
      </c>
      <c r="C731" s="3">
        <v>36.08</v>
      </c>
      <c r="D731" s="3">
        <v>1</v>
      </c>
      <c r="E731" s="3" t="s">
        <v>10</v>
      </c>
      <c r="F731" s="3" t="s">
        <v>11</v>
      </c>
      <c r="G731" s="3">
        <v>6781.3541999999998</v>
      </c>
      <c r="H731" s="3">
        <f t="shared" si="55"/>
        <v>0</v>
      </c>
      <c r="I731" s="3">
        <f t="shared" si="56"/>
        <v>0</v>
      </c>
      <c r="J731" s="3">
        <f t="shared" si="57"/>
        <v>0</v>
      </c>
      <c r="K731" s="3">
        <f t="shared" si="58"/>
        <v>1</v>
      </c>
      <c r="L731" s="3">
        <f t="shared" si="59"/>
        <v>0</v>
      </c>
    </row>
    <row r="732" spans="1:12">
      <c r="A732" s="3">
        <v>35</v>
      </c>
      <c r="B732" s="3" t="s">
        <v>9</v>
      </c>
      <c r="C732" s="3">
        <v>24.42</v>
      </c>
      <c r="D732" s="3">
        <v>3</v>
      </c>
      <c r="E732" s="3" t="s">
        <v>7</v>
      </c>
      <c r="F732" s="3" t="s">
        <v>11</v>
      </c>
      <c r="G732" s="3">
        <v>19361.998800000001</v>
      </c>
      <c r="H732" s="3">
        <f t="shared" si="55"/>
        <v>1</v>
      </c>
      <c r="I732" s="3">
        <f t="shared" si="56"/>
        <v>1</v>
      </c>
      <c r="J732" s="3">
        <f t="shared" si="57"/>
        <v>0</v>
      </c>
      <c r="K732" s="3">
        <f t="shared" si="58"/>
        <v>1</v>
      </c>
      <c r="L732" s="3">
        <f t="shared" si="59"/>
        <v>0</v>
      </c>
    </row>
    <row r="733" spans="1:12">
      <c r="A733" s="3">
        <v>53</v>
      </c>
      <c r="B733" s="3" t="s">
        <v>9</v>
      </c>
      <c r="C733" s="3">
        <v>21.4</v>
      </c>
      <c r="D733" s="3">
        <v>1</v>
      </c>
      <c r="E733" s="3" t="s">
        <v>10</v>
      </c>
      <c r="F733" s="3" t="s">
        <v>8</v>
      </c>
      <c r="G733" s="3">
        <v>10065.413</v>
      </c>
      <c r="H733" s="3">
        <f t="shared" si="55"/>
        <v>1</v>
      </c>
      <c r="I733" s="3">
        <f t="shared" si="56"/>
        <v>0</v>
      </c>
      <c r="J733" s="3">
        <f t="shared" si="57"/>
        <v>0</v>
      </c>
      <c r="K733" s="3">
        <f t="shared" si="58"/>
        <v>0</v>
      </c>
      <c r="L733" s="3">
        <f t="shared" si="59"/>
        <v>1</v>
      </c>
    </row>
    <row r="734" spans="1:12">
      <c r="A734" s="3">
        <v>24</v>
      </c>
      <c r="B734" s="3" t="s">
        <v>6</v>
      </c>
      <c r="C734" s="3">
        <v>30.1</v>
      </c>
      <c r="D734" s="3">
        <v>3</v>
      </c>
      <c r="E734" s="3" t="s">
        <v>10</v>
      </c>
      <c r="F734" s="3" t="s">
        <v>8</v>
      </c>
      <c r="G734" s="3">
        <v>4234.9269999999997</v>
      </c>
      <c r="H734" s="3">
        <f t="shared" si="55"/>
        <v>0</v>
      </c>
      <c r="I734" s="3">
        <f t="shared" si="56"/>
        <v>0</v>
      </c>
      <c r="J734" s="3">
        <f t="shared" si="57"/>
        <v>0</v>
      </c>
      <c r="K734" s="3">
        <f t="shared" si="58"/>
        <v>0</v>
      </c>
      <c r="L734" s="3">
        <f t="shared" si="59"/>
        <v>1</v>
      </c>
    </row>
    <row r="735" spans="1:12">
      <c r="A735" s="3">
        <v>48</v>
      </c>
      <c r="B735" s="3" t="s">
        <v>6</v>
      </c>
      <c r="C735" s="3">
        <v>27.265000000000001</v>
      </c>
      <c r="D735" s="3">
        <v>1</v>
      </c>
      <c r="E735" s="3" t="s">
        <v>10</v>
      </c>
      <c r="F735" s="3" t="s">
        <v>13</v>
      </c>
      <c r="G735" s="3">
        <v>9447.2503500000003</v>
      </c>
      <c r="H735" s="3">
        <f t="shared" si="55"/>
        <v>0</v>
      </c>
      <c r="I735" s="3">
        <f t="shared" si="56"/>
        <v>0</v>
      </c>
      <c r="J735" s="3">
        <f t="shared" si="57"/>
        <v>0</v>
      </c>
      <c r="K735" s="3">
        <f t="shared" si="58"/>
        <v>0</v>
      </c>
      <c r="L735" s="3">
        <f t="shared" si="59"/>
        <v>0</v>
      </c>
    </row>
    <row r="736" spans="1:12">
      <c r="A736" s="3">
        <v>59</v>
      </c>
      <c r="B736" s="3" t="s">
        <v>6</v>
      </c>
      <c r="C736" s="3">
        <v>32.1</v>
      </c>
      <c r="D736" s="3">
        <v>3</v>
      </c>
      <c r="E736" s="3" t="s">
        <v>10</v>
      </c>
      <c r="F736" s="3" t="s">
        <v>8</v>
      </c>
      <c r="G736" s="3">
        <v>14007.222</v>
      </c>
      <c r="H736" s="3">
        <f t="shared" si="55"/>
        <v>0</v>
      </c>
      <c r="I736" s="3">
        <f t="shared" si="56"/>
        <v>0</v>
      </c>
      <c r="J736" s="3">
        <f t="shared" si="57"/>
        <v>0</v>
      </c>
      <c r="K736" s="3">
        <f t="shared" si="58"/>
        <v>0</v>
      </c>
      <c r="L736" s="3">
        <f t="shared" si="59"/>
        <v>1</v>
      </c>
    </row>
    <row r="737" spans="1:12">
      <c r="A737" s="3">
        <v>49</v>
      </c>
      <c r="B737" s="3" t="s">
        <v>6</v>
      </c>
      <c r="C737" s="3">
        <v>34.770000000000003</v>
      </c>
      <c r="D737" s="3">
        <v>1</v>
      </c>
      <c r="E737" s="3" t="s">
        <v>10</v>
      </c>
      <c r="F737" s="3" t="s">
        <v>12</v>
      </c>
      <c r="G737" s="3">
        <v>9583.8932999999997</v>
      </c>
      <c r="H737" s="3">
        <f t="shared" si="55"/>
        <v>0</v>
      </c>
      <c r="I737" s="3">
        <f t="shared" si="56"/>
        <v>0</v>
      </c>
      <c r="J737" s="3">
        <f t="shared" si="57"/>
        <v>1</v>
      </c>
      <c r="K737" s="3">
        <f t="shared" si="58"/>
        <v>0</v>
      </c>
      <c r="L737" s="3">
        <f t="shared" si="59"/>
        <v>0</v>
      </c>
    </row>
    <row r="738" spans="1:12">
      <c r="A738" s="3">
        <v>37</v>
      </c>
      <c r="B738" s="3" t="s">
        <v>6</v>
      </c>
      <c r="C738" s="3">
        <v>38.39</v>
      </c>
      <c r="D738" s="3">
        <v>0</v>
      </c>
      <c r="E738" s="3" t="s">
        <v>7</v>
      </c>
      <c r="F738" s="3" t="s">
        <v>11</v>
      </c>
      <c r="G738" s="3">
        <v>40419.019099999998</v>
      </c>
      <c r="H738" s="3">
        <f t="shared" si="55"/>
        <v>0</v>
      </c>
      <c r="I738" s="3">
        <f t="shared" si="56"/>
        <v>1</v>
      </c>
      <c r="J738" s="3">
        <f t="shared" si="57"/>
        <v>0</v>
      </c>
      <c r="K738" s="3">
        <f t="shared" si="58"/>
        <v>1</v>
      </c>
      <c r="L738" s="3">
        <f t="shared" si="59"/>
        <v>0</v>
      </c>
    </row>
    <row r="739" spans="1:12">
      <c r="A739" s="3">
        <v>26</v>
      </c>
      <c r="B739" s="3" t="s">
        <v>9</v>
      </c>
      <c r="C739" s="3">
        <v>23.7</v>
      </c>
      <c r="D739" s="3">
        <v>2</v>
      </c>
      <c r="E739" s="3" t="s">
        <v>10</v>
      </c>
      <c r="F739" s="3" t="s">
        <v>8</v>
      </c>
      <c r="G739" s="3">
        <v>3484.3310000000001</v>
      </c>
      <c r="H739" s="3">
        <f t="shared" si="55"/>
        <v>1</v>
      </c>
      <c r="I739" s="3">
        <f t="shared" si="56"/>
        <v>0</v>
      </c>
      <c r="J739" s="3">
        <f t="shared" si="57"/>
        <v>0</v>
      </c>
      <c r="K739" s="3">
        <f t="shared" si="58"/>
        <v>0</v>
      </c>
      <c r="L739" s="3">
        <f t="shared" si="59"/>
        <v>1</v>
      </c>
    </row>
    <row r="740" spans="1:12">
      <c r="A740" s="3">
        <v>23</v>
      </c>
      <c r="B740" s="3" t="s">
        <v>9</v>
      </c>
      <c r="C740" s="3">
        <v>31.73</v>
      </c>
      <c r="D740" s="3">
        <v>3</v>
      </c>
      <c r="E740" s="3" t="s">
        <v>7</v>
      </c>
      <c r="F740" s="3" t="s">
        <v>13</v>
      </c>
      <c r="G740" s="3">
        <v>36189.101699999999</v>
      </c>
      <c r="H740" s="3">
        <f t="shared" si="55"/>
        <v>1</v>
      </c>
      <c r="I740" s="3">
        <f t="shared" si="56"/>
        <v>1</v>
      </c>
      <c r="J740" s="3">
        <f t="shared" si="57"/>
        <v>0</v>
      </c>
      <c r="K740" s="3">
        <f t="shared" si="58"/>
        <v>0</v>
      </c>
      <c r="L740" s="3">
        <f t="shared" si="59"/>
        <v>0</v>
      </c>
    </row>
    <row r="741" spans="1:12">
      <c r="A741" s="3">
        <v>29</v>
      </c>
      <c r="B741" s="3" t="s">
        <v>9</v>
      </c>
      <c r="C741" s="3">
        <v>35.5</v>
      </c>
      <c r="D741" s="3">
        <v>2</v>
      </c>
      <c r="E741" s="3" t="s">
        <v>7</v>
      </c>
      <c r="F741" s="3" t="s">
        <v>8</v>
      </c>
      <c r="G741" s="3">
        <v>44585.455869999998</v>
      </c>
      <c r="H741" s="3">
        <f t="shared" si="55"/>
        <v>1</v>
      </c>
      <c r="I741" s="3">
        <f t="shared" si="56"/>
        <v>1</v>
      </c>
      <c r="J741" s="3">
        <f t="shared" si="57"/>
        <v>0</v>
      </c>
      <c r="K741" s="3">
        <f t="shared" si="58"/>
        <v>0</v>
      </c>
      <c r="L741" s="3">
        <f t="shared" si="59"/>
        <v>1</v>
      </c>
    </row>
    <row r="742" spans="1:12">
      <c r="A742" s="3">
        <v>45</v>
      </c>
      <c r="B742" s="3" t="s">
        <v>9</v>
      </c>
      <c r="C742" s="3">
        <v>24.035</v>
      </c>
      <c r="D742" s="3">
        <v>2</v>
      </c>
      <c r="E742" s="3" t="s">
        <v>10</v>
      </c>
      <c r="F742" s="3" t="s">
        <v>13</v>
      </c>
      <c r="G742" s="3">
        <v>8604.4836500000001</v>
      </c>
      <c r="H742" s="3">
        <f t="shared" si="55"/>
        <v>1</v>
      </c>
      <c r="I742" s="3">
        <f t="shared" si="56"/>
        <v>0</v>
      </c>
      <c r="J742" s="3">
        <f t="shared" si="57"/>
        <v>0</v>
      </c>
      <c r="K742" s="3">
        <f t="shared" si="58"/>
        <v>0</v>
      </c>
      <c r="L742" s="3">
        <f t="shared" si="59"/>
        <v>0</v>
      </c>
    </row>
    <row r="743" spans="1:12">
      <c r="A743" s="3">
        <v>27</v>
      </c>
      <c r="B743" s="3" t="s">
        <v>9</v>
      </c>
      <c r="C743" s="3">
        <v>29.15</v>
      </c>
      <c r="D743" s="3">
        <v>0</v>
      </c>
      <c r="E743" s="3" t="s">
        <v>7</v>
      </c>
      <c r="F743" s="3" t="s">
        <v>11</v>
      </c>
      <c r="G743" s="3">
        <v>18246.495500000001</v>
      </c>
      <c r="H743" s="3">
        <f t="shared" si="55"/>
        <v>1</v>
      </c>
      <c r="I743" s="3">
        <f t="shared" si="56"/>
        <v>1</v>
      </c>
      <c r="J743" s="3">
        <f t="shared" si="57"/>
        <v>0</v>
      </c>
      <c r="K743" s="3">
        <f t="shared" si="58"/>
        <v>1</v>
      </c>
      <c r="L743" s="3">
        <f t="shared" si="59"/>
        <v>0</v>
      </c>
    </row>
    <row r="744" spans="1:12">
      <c r="A744" s="3">
        <v>53</v>
      </c>
      <c r="B744" s="3" t="s">
        <v>9</v>
      </c>
      <c r="C744" s="3">
        <v>34.104999999999997</v>
      </c>
      <c r="D744" s="3">
        <v>0</v>
      </c>
      <c r="E744" s="3" t="s">
        <v>7</v>
      </c>
      <c r="F744" s="3" t="s">
        <v>13</v>
      </c>
      <c r="G744" s="3">
        <v>43254.417950000003</v>
      </c>
      <c r="H744" s="3">
        <f t="shared" si="55"/>
        <v>1</v>
      </c>
      <c r="I744" s="3">
        <f t="shared" si="56"/>
        <v>1</v>
      </c>
      <c r="J744" s="3">
        <f t="shared" si="57"/>
        <v>0</v>
      </c>
      <c r="K744" s="3">
        <f t="shared" si="58"/>
        <v>0</v>
      </c>
      <c r="L744" s="3">
        <f t="shared" si="59"/>
        <v>0</v>
      </c>
    </row>
    <row r="745" spans="1:12">
      <c r="A745" s="3">
        <v>31</v>
      </c>
      <c r="B745" s="3" t="s">
        <v>6</v>
      </c>
      <c r="C745" s="3">
        <v>26.62</v>
      </c>
      <c r="D745" s="3">
        <v>0</v>
      </c>
      <c r="E745" s="3" t="s">
        <v>10</v>
      </c>
      <c r="F745" s="3" t="s">
        <v>11</v>
      </c>
      <c r="G745" s="3">
        <v>3757.8447999999999</v>
      </c>
      <c r="H745" s="3">
        <f t="shared" si="55"/>
        <v>0</v>
      </c>
      <c r="I745" s="3">
        <f t="shared" si="56"/>
        <v>0</v>
      </c>
      <c r="J745" s="3">
        <f t="shared" si="57"/>
        <v>0</v>
      </c>
      <c r="K745" s="3">
        <f t="shared" si="58"/>
        <v>1</v>
      </c>
      <c r="L745" s="3">
        <f t="shared" si="59"/>
        <v>0</v>
      </c>
    </row>
    <row r="746" spans="1:12">
      <c r="A746" s="3">
        <v>50</v>
      </c>
      <c r="B746" s="3" t="s">
        <v>9</v>
      </c>
      <c r="C746" s="3">
        <v>26.41</v>
      </c>
      <c r="D746" s="3">
        <v>0</v>
      </c>
      <c r="E746" s="3" t="s">
        <v>10</v>
      </c>
      <c r="F746" s="3" t="s">
        <v>12</v>
      </c>
      <c r="G746" s="3">
        <v>8827.2098999999998</v>
      </c>
      <c r="H746" s="3">
        <f t="shared" si="55"/>
        <v>1</v>
      </c>
      <c r="I746" s="3">
        <f t="shared" si="56"/>
        <v>0</v>
      </c>
      <c r="J746" s="3">
        <f t="shared" si="57"/>
        <v>1</v>
      </c>
      <c r="K746" s="3">
        <f t="shared" si="58"/>
        <v>0</v>
      </c>
      <c r="L746" s="3">
        <f t="shared" si="59"/>
        <v>0</v>
      </c>
    </row>
    <row r="747" spans="1:12">
      <c r="A747" s="3">
        <v>50</v>
      </c>
      <c r="B747" s="3" t="s">
        <v>6</v>
      </c>
      <c r="C747" s="3">
        <v>30.114999999999998</v>
      </c>
      <c r="D747" s="3">
        <v>1</v>
      </c>
      <c r="E747" s="3" t="s">
        <v>10</v>
      </c>
      <c r="F747" s="3" t="s">
        <v>12</v>
      </c>
      <c r="G747" s="3">
        <v>9910.3598500000007</v>
      </c>
      <c r="H747" s="3">
        <f t="shared" si="55"/>
        <v>0</v>
      </c>
      <c r="I747" s="3">
        <f t="shared" si="56"/>
        <v>0</v>
      </c>
      <c r="J747" s="3">
        <f t="shared" si="57"/>
        <v>1</v>
      </c>
      <c r="K747" s="3">
        <f t="shared" si="58"/>
        <v>0</v>
      </c>
      <c r="L747" s="3">
        <f t="shared" si="59"/>
        <v>0</v>
      </c>
    </row>
    <row r="748" spans="1:12">
      <c r="A748" s="3">
        <v>34</v>
      </c>
      <c r="B748" s="3" t="s">
        <v>9</v>
      </c>
      <c r="C748" s="3">
        <v>27</v>
      </c>
      <c r="D748" s="3">
        <v>2</v>
      </c>
      <c r="E748" s="3" t="s">
        <v>10</v>
      </c>
      <c r="F748" s="3" t="s">
        <v>8</v>
      </c>
      <c r="G748" s="3">
        <v>11737.848840000001</v>
      </c>
      <c r="H748" s="3">
        <f t="shared" si="55"/>
        <v>1</v>
      </c>
      <c r="I748" s="3">
        <f t="shared" si="56"/>
        <v>0</v>
      </c>
      <c r="J748" s="3">
        <f t="shared" si="57"/>
        <v>0</v>
      </c>
      <c r="K748" s="3">
        <f t="shared" si="58"/>
        <v>0</v>
      </c>
      <c r="L748" s="3">
        <f t="shared" si="59"/>
        <v>1</v>
      </c>
    </row>
    <row r="749" spans="1:12">
      <c r="A749" s="3">
        <v>19</v>
      </c>
      <c r="B749" s="3" t="s">
        <v>9</v>
      </c>
      <c r="C749" s="3">
        <v>21.754999999999999</v>
      </c>
      <c r="D749" s="3">
        <v>0</v>
      </c>
      <c r="E749" s="3" t="s">
        <v>10</v>
      </c>
      <c r="F749" s="3" t="s">
        <v>12</v>
      </c>
      <c r="G749" s="3">
        <v>1627.2824499999999</v>
      </c>
      <c r="H749" s="3">
        <f t="shared" si="55"/>
        <v>1</v>
      </c>
      <c r="I749" s="3">
        <f t="shared" si="56"/>
        <v>0</v>
      </c>
      <c r="J749" s="3">
        <f t="shared" si="57"/>
        <v>1</v>
      </c>
      <c r="K749" s="3">
        <f t="shared" si="58"/>
        <v>0</v>
      </c>
      <c r="L749" s="3">
        <f t="shared" si="59"/>
        <v>0</v>
      </c>
    </row>
    <row r="750" spans="1:12">
      <c r="A750" s="3">
        <v>47</v>
      </c>
      <c r="B750" s="3" t="s">
        <v>6</v>
      </c>
      <c r="C750" s="3">
        <v>36</v>
      </c>
      <c r="D750" s="3">
        <v>1</v>
      </c>
      <c r="E750" s="3" t="s">
        <v>10</v>
      </c>
      <c r="F750" s="3" t="s">
        <v>8</v>
      </c>
      <c r="G750" s="3">
        <v>8556.9069999999992</v>
      </c>
      <c r="H750" s="3">
        <f t="shared" si="55"/>
        <v>0</v>
      </c>
      <c r="I750" s="3">
        <f t="shared" si="56"/>
        <v>0</v>
      </c>
      <c r="J750" s="3">
        <f t="shared" si="57"/>
        <v>0</v>
      </c>
      <c r="K750" s="3">
        <f t="shared" si="58"/>
        <v>0</v>
      </c>
      <c r="L750" s="3">
        <f t="shared" si="59"/>
        <v>1</v>
      </c>
    </row>
    <row r="751" spans="1:12">
      <c r="A751" s="3">
        <v>28</v>
      </c>
      <c r="B751" s="3" t="s">
        <v>9</v>
      </c>
      <c r="C751" s="3">
        <v>30.875</v>
      </c>
      <c r="D751" s="3">
        <v>0</v>
      </c>
      <c r="E751" s="3" t="s">
        <v>10</v>
      </c>
      <c r="F751" s="3" t="s">
        <v>12</v>
      </c>
      <c r="G751" s="3">
        <v>3062.5082499999999</v>
      </c>
      <c r="H751" s="3">
        <f t="shared" si="55"/>
        <v>1</v>
      </c>
      <c r="I751" s="3">
        <f t="shared" si="56"/>
        <v>0</v>
      </c>
      <c r="J751" s="3">
        <f t="shared" si="57"/>
        <v>1</v>
      </c>
      <c r="K751" s="3">
        <f t="shared" si="58"/>
        <v>0</v>
      </c>
      <c r="L751" s="3">
        <f t="shared" si="59"/>
        <v>0</v>
      </c>
    </row>
    <row r="752" spans="1:12">
      <c r="A752" s="3">
        <v>37</v>
      </c>
      <c r="B752" s="3" t="s">
        <v>6</v>
      </c>
      <c r="C752" s="3">
        <v>26.4</v>
      </c>
      <c r="D752" s="3">
        <v>0</v>
      </c>
      <c r="E752" s="3" t="s">
        <v>7</v>
      </c>
      <c r="F752" s="3" t="s">
        <v>11</v>
      </c>
      <c r="G752" s="3">
        <v>19539.242999999999</v>
      </c>
      <c r="H752" s="3">
        <f t="shared" si="55"/>
        <v>0</v>
      </c>
      <c r="I752" s="3">
        <f t="shared" si="56"/>
        <v>1</v>
      </c>
      <c r="J752" s="3">
        <f t="shared" si="57"/>
        <v>0</v>
      </c>
      <c r="K752" s="3">
        <f t="shared" si="58"/>
        <v>1</v>
      </c>
      <c r="L752" s="3">
        <f t="shared" si="59"/>
        <v>0</v>
      </c>
    </row>
    <row r="753" spans="1:12">
      <c r="A753" s="3">
        <v>21</v>
      </c>
      <c r="B753" s="3" t="s">
        <v>9</v>
      </c>
      <c r="C753" s="3">
        <v>28.975000000000001</v>
      </c>
      <c r="D753" s="3">
        <v>0</v>
      </c>
      <c r="E753" s="3" t="s">
        <v>10</v>
      </c>
      <c r="F753" s="3" t="s">
        <v>12</v>
      </c>
      <c r="G753" s="3">
        <v>1906.35825</v>
      </c>
      <c r="H753" s="3">
        <f t="shared" si="55"/>
        <v>1</v>
      </c>
      <c r="I753" s="3">
        <f t="shared" si="56"/>
        <v>0</v>
      </c>
      <c r="J753" s="3">
        <f t="shared" si="57"/>
        <v>1</v>
      </c>
      <c r="K753" s="3">
        <f t="shared" si="58"/>
        <v>0</v>
      </c>
      <c r="L753" s="3">
        <f t="shared" si="59"/>
        <v>0</v>
      </c>
    </row>
    <row r="754" spans="1:12">
      <c r="A754" s="3">
        <v>64</v>
      </c>
      <c r="B754" s="3" t="s">
        <v>9</v>
      </c>
      <c r="C754" s="3">
        <v>37.905000000000001</v>
      </c>
      <c r="D754" s="3">
        <v>0</v>
      </c>
      <c r="E754" s="3" t="s">
        <v>10</v>
      </c>
      <c r="F754" s="3" t="s">
        <v>12</v>
      </c>
      <c r="G754" s="3">
        <v>14210.53595</v>
      </c>
      <c r="H754" s="3">
        <f t="shared" si="55"/>
        <v>1</v>
      </c>
      <c r="I754" s="3">
        <f t="shared" si="56"/>
        <v>0</v>
      </c>
      <c r="J754" s="3">
        <f t="shared" si="57"/>
        <v>1</v>
      </c>
      <c r="K754" s="3">
        <f t="shared" si="58"/>
        <v>0</v>
      </c>
      <c r="L754" s="3">
        <f t="shared" si="59"/>
        <v>0</v>
      </c>
    </row>
    <row r="755" spans="1:12">
      <c r="A755" s="3">
        <v>58</v>
      </c>
      <c r="B755" s="3" t="s">
        <v>6</v>
      </c>
      <c r="C755" s="3">
        <v>22.77</v>
      </c>
      <c r="D755" s="3">
        <v>0</v>
      </c>
      <c r="E755" s="3" t="s">
        <v>10</v>
      </c>
      <c r="F755" s="3" t="s">
        <v>11</v>
      </c>
      <c r="G755" s="3">
        <v>11833.782300000001</v>
      </c>
      <c r="H755" s="3">
        <f t="shared" si="55"/>
        <v>0</v>
      </c>
      <c r="I755" s="3">
        <f t="shared" si="56"/>
        <v>0</v>
      </c>
      <c r="J755" s="3">
        <f t="shared" si="57"/>
        <v>0</v>
      </c>
      <c r="K755" s="3">
        <f t="shared" si="58"/>
        <v>1</v>
      </c>
      <c r="L755" s="3">
        <f t="shared" si="59"/>
        <v>0</v>
      </c>
    </row>
    <row r="756" spans="1:12">
      <c r="A756" s="3">
        <v>24</v>
      </c>
      <c r="B756" s="3" t="s">
        <v>9</v>
      </c>
      <c r="C756" s="3">
        <v>33.630000000000003</v>
      </c>
      <c r="D756" s="3">
        <v>4</v>
      </c>
      <c r="E756" s="3" t="s">
        <v>10</v>
      </c>
      <c r="F756" s="3" t="s">
        <v>13</v>
      </c>
      <c r="G756" s="3">
        <v>17128.426080000001</v>
      </c>
      <c r="H756" s="3">
        <f t="shared" si="55"/>
        <v>1</v>
      </c>
      <c r="I756" s="3">
        <f t="shared" si="56"/>
        <v>0</v>
      </c>
      <c r="J756" s="3">
        <f t="shared" si="57"/>
        <v>0</v>
      </c>
      <c r="K756" s="3">
        <f t="shared" si="58"/>
        <v>0</v>
      </c>
      <c r="L756" s="3">
        <f t="shared" si="59"/>
        <v>0</v>
      </c>
    </row>
    <row r="757" spans="1:12">
      <c r="A757" s="3">
        <v>31</v>
      </c>
      <c r="B757" s="3" t="s">
        <v>9</v>
      </c>
      <c r="C757" s="3">
        <v>27.645</v>
      </c>
      <c r="D757" s="3">
        <v>2</v>
      </c>
      <c r="E757" s="3" t="s">
        <v>10</v>
      </c>
      <c r="F757" s="3" t="s">
        <v>13</v>
      </c>
      <c r="G757" s="3">
        <v>5031.26955</v>
      </c>
      <c r="H757" s="3">
        <f t="shared" si="55"/>
        <v>1</v>
      </c>
      <c r="I757" s="3">
        <f t="shared" si="56"/>
        <v>0</v>
      </c>
      <c r="J757" s="3">
        <f t="shared" si="57"/>
        <v>0</v>
      </c>
      <c r="K757" s="3">
        <f t="shared" si="58"/>
        <v>0</v>
      </c>
      <c r="L757" s="3">
        <f t="shared" si="59"/>
        <v>0</v>
      </c>
    </row>
    <row r="758" spans="1:12">
      <c r="A758" s="3">
        <v>39</v>
      </c>
      <c r="B758" s="3" t="s">
        <v>6</v>
      </c>
      <c r="C758" s="3">
        <v>22.8</v>
      </c>
      <c r="D758" s="3">
        <v>3</v>
      </c>
      <c r="E758" s="3" t="s">
        <v>10</v>
      </c>
      <c r="F758" s="3" t="s">
        <v>13</v>
      </c>
      <c r="G758" s="3">
        <v>7985.8149999999996</v>
      </c>
      <c r="H758" s="3">
        <f t="shared" si="55"/>
        <v>0</v>
      </c>
      <c r="I758" s="3">
        <f t="shared" si="56"/>
        <v>0</v>
      </c>
      <c r="J758" s="3">
        <f t="shared" si="57"/>
        <v>0</v>
      </c>
      <c r="K758" s="3">
        <f t="shared" si="58"/>
        <v>0</v>
      </c>
      <c r="L758" s="3">
        <f t="shared" si="59"/>
        <v>0</v>
      </c>
    </row>
    <row r="759" spans="1:12">
      <c r="A759" s="3">
        <v>47</v>
      </c>
      <c r="B759" s="3" t="s">
        <v>6</v>
      </c>
      <c r="C759" s="3">
        <v>27.83</v>
      </c>
      <c r="D759" s="3">
        <v>0</v>
      </c>
      <c r="E759" s="3" t="s">
        <v>7</v>
      </c>
      <c r="F759" s="3" t="s">
        <v>11</v>
      </c>
      <c r="G759" s="3">
        <v>23065.420699999999</v>
      </c>
      <c r="H759" s="3">
        <f t="shared" si="55"/>
        <v>0</v>
      </c>
      <c r="I759" s="3">
        <f t="shared" si="56"/>
        <v>1</v>
      </c>
      <c r="J759" s="3">
        <f t="shared" si="57"/>
        <v>0</v>
      </c>
      <c r="K759" s="3">
        <f t="shared" si="58"/>
        <v>1</v>
      </c>
      <c r="L759" s="3">
        <f t="shared" si="59"/>
        <v>0</v>
      </c>
    </row>
    <row r="760" spans="1:12">
      <c r="A760" s="3">
        <v>30</v>
      </c>
      <c r="B760" s="3" t="s">
        <v>9</v>
      </c>
      <c r="C760" s="3">
        <v>37.43</v>
      </c>
      <c r="D760" s="3">
        <v>3</v>
      </c>
      <c r="E760" s="3" t="s">
        <v>10</v>
      </c>
      <c r="F760" s="3" t="s">
        <v>13</v>
      </c>
      <c r="G760" s="3">
        <v>5428.7277000000004</v>
      </c>
      <c r="H760" s="3">
        <f t="shared" si="55"/>
        <v>1</v>
      </c>
      <c r="I760" s="3">
        <f t="shared" si="56"/>
        <v>0</v>
      </c>
      <c r="J760" s="3">
        <f t="shared" si="57"/>
        <v>0</v>
      </c>
      <c r="K760" s="3">
        <f t="shared" si="58"/>
        <v>0</v>
      </c>
      <c r="L760" s="3">
        <f t="shared" si="59"/>
        <v>0</v>
      </c>
    </row>
    <row r="761" spans="1:12">
      <c r="A761" s="3">
        <v>18</v>
      </c>
      <c r="B761" s="3" t="s">
        <v>9</v>
      </c>
      <c r="C761" s="3">
        <v>38.17</v>
      </c>
      <c r="D761" s="3">
        <v>0</v>
      </c>
      <c r="E761" s="3" t="s">
        <v>7</v>
      </c>
      <c r="F761" s="3" t="s">
        <v>11</v>
      </c>
      <c r="G761" s="3">
        <v>36307.798300000002</v>
      </c>
      <c r="H761" s="3">
        <f t="shared" si="55"/>
        <v>1</v>
      </c>
      <c r="I761" s="3">
        <f t="shared" si="56"/>
        <v>1</v>
      </c>
      <c r="J761" s="3">
        <f t="shared" si="57"/>
        <v>0</v>
      </c>
      <c r="K761" s="3">
        <f t="shared" si="58"/>
        <v>1</v>
      </c>
      <c r="L761" s="3">
        <f t="shared" si="59"/>
        <v>0</v>
      </c>
    </row>
    <row r="762" spans="1:12">
      <c r="A762" s="3">
        <v>22</v>
      </c>
      <c r="B762" s="3" t="s">
        <v>6</v>
      </c>
      <c r="C762" s="3">
        <v>34.58</v>
      </c>
      <c r="D762" s="3">
        <v>2</v>
      </c>
      <c r="E762" s="3" t="s">
        <v>10</v>
      </c>
      <c r="F762" s="3" t="s">
        <v>13</v>
      </c>
      <c r="G762" s="3">
        <v>3925.7582000000002</v>
      </c>
      <c r="H762" s="3">
        <f t="shared" si="55"/>
        <v>0</v>
      </c>
      <c r="I762" s="3">
        <f t="shared" si="56"/>
        <v>0</v>
      </c>
      <c r="J762" s="3">
        <f t="shared" si="57"/>
        <v>0</v>
      </c>
      <c r="K762" s="3">
        <f t="shared" si="58"/>
        <v>0</v>
      </c>
      <c r="L762" s="3">
        <f t="shared" si="59"/>
        <v>0</v>
      </c>
    </row>
    <row r="763" spans="1:12">
      <c r="A763" s="3">
        <v>23</v>
      </c>
      <c r="B763" s="3" t="s">
        <v>9</v>
      </c>
      <c r="C763" s="3">
        <v>35.200000000000003</v>
      </c>
      <c r="D763" s="3">
        <v>1</v>
      </c>
      <c r="E763" s="3" t="s">
        <v>10</v>
      </c>
      <c r="F763" s="3" t="s">
        <v>8</v>
      </c>
      <c r="G763" s="3">
        <v>2416.9549999999999</v>
      </c>
      <c r="H763" s="3">
        <f t="shared" si="55"/>
        <v>1</v>
      </c>
      <c r="I763" s="3">
        <f t="shared" si="56"/>
        <v>0</v>
      </c>
      <c r="J763" s="3">
        <f t="shared" si="57"/>
        <v>0</v>
      </c>
      <c r="K763" s="3">
        <f t="shared" si="58"/>
        <v>0</v>
      </c>
      <c r="L763" s="3">
        <f t="shared" si="59"/>
        <v>1</v>
      </c>
    </row>
    <row r="764" spans="1:12">
      <c r="A764" s="3">
        <v>33</v>
      </c>
      <c r="B764" s="3" t="s">
        <v>9</v>
      </c>
      <c r="C764" s="3">
        <v>27.1</v>
      </c>
      <c r="D764" s="3">
        <v>1</v>
      </c>
      <c r="E764" s="3" t="s">
        <v>7</v>
      </c>
      <c r="F764" s="3" t="s">
        <v>8</v>
      </c>
      <c r="G764" s="3">
        <v>19040.876</v>
      </c>
      <c r="H764" s="3">
        <f t="shared" si="55"/>
        <v>1</v>
      </c>
      <c r="I764" s="3">
        <f t="shared" si="56"/>
        <v>1</v>
      </c>
      <c r="J764" s="3">
        <f t="shared" si="57"/>
        <v>0</v>
      </c>
      <c r="K764" s="3">
        <f t="shared" si="58"/>
        <v>0</v>
      </c>
      <c r="L764" s="3">
        <f t="shared" si="59"/>
        <v>1</v>
      </c>
    </row>
    <row r="765" spans="1:12">
      <c r="A765" s="3">
        <v>27</v>
      </c>
      <c r="B765" s="3" t="s">
        <v>9</v>
      </c>
      <c r="C765" s="3">
        <v>26.03</v>
      </c>
      <c r="D765" s="3">
        <v>0</v>
      </c>
      <c r="E765" s="3" t="s">
        <v>10</v>
      </c>
      <c r="F765" s="3" t="s">
        <v>13</v>
      </c>
      <c r="G765" s="3">
        <v>3070.8087</v>
      </c>
      <c r="H765" s="3">
        <f t="shared" si="55"/>
        <v>1</v>
      </c>
      <c r="I765" s="3">
        <f t="shared" si="56"/>
        <v>0</v>
      </c>
      <c r="J765" s="3">
        <f t="shared" si="57"/>
        <v>0</v>
      </c>
      <c r="K765" s="3">
        <f t="shared" si="58"/>
        <v>0</v>
      </c>
      <c r="L765" s="3">
        <f t="shared" si="59"/>
        <v>0</v>
      </c>
    </row>
    <row r="766" spans="1:12">
      <c r="A766" s="3">
        <v>45</v>
      </c>
      <c r="B766" s="3" t="s">
        <v>6</v>
      </c>
      <c r="C766" s="3">
        <v>25.175000000000001</v>
      </c>
      <c r="D766" s="3">
        <v>2</v>
      </c>
      <c r="E766" s="3" t="s">
        <v>10</v>
      </c>
      <c r="F766" s="3" t="s">
        <v>13</v>
      </c>
      <c r="G766" s="3">
        <v>9095.0682500000003</v>
      </c>
      <c r="H766" s="3">
        <f t="shared" si="55"/>
        <v>0</v>
      </c>
      <c r="I766" s="3">
        <f t="shared" si="56"/>
        <v>0</v>
      </c>
      <c r="J766" s="3">
        <f t="shared" si="57"/>
        <v>0</v>
      </c>
      <c r="K766" s="3">
        <f t="shared" si="58"/>
        <v>0</v>
      </c>
      <c r="L766" s="3">
        <f t="shared" si="59"/>
        <v>0</v>
      </c>
    </row>
    <row r="767" spans="1:12">
      <c r="A767" s="3">
        <v>57</v>
      </c>
      <c r="B767" s="3" t="s">
        <v>6</v>
      </c>
      <c r="C767" s="3">
        <v>31.824999999999999</v>
      </c>
      <c r="D767" s="3">
        <v>0</v>
      </c>
      <c r="E767" s="3" t="s">
        <v>10</v>
      </c>
      <c r="F767" s="3" t="s">
        <v>12</v>
      </c>
      <c r="G767" s="3">
        <v>11842.623750000001</v>
      </c>
      <c r="H767" s="3">
        <f t="shared" si="55"/>
        <v>0</v>
      </c>
      <c r="I767" s="3">
        <f t="shared" si="56"/>
        <v>0</v>
      </c>
      <c r="J767" s="3">
        <f t="shared" si="57"/>
        <v>1</v>
      </c>
      <c r="K767" s="3">
        <f t="shared" si="58"/>
        <v>0</v>
      </c>
      <c r="L767" s="3">
        <f t="shared" si="59"/>
        <v>0</v>
      </c>
    </row>
    <row r="768" spans="1:12">
      <c r="A768" s="3">
        <v>47</v>
      </c>
      <c r="B768" s="3" t="s">
        <v>9</v>
      </c>
      <c r="C768" s="3">
        <v>32.299999999999997</v>
      </c>
      <c r="D768" s="3">
        <v>1</v>
      </c>
      <c r="E768" s="3" t="s">
        <v>10</v>
      </c>
      <c r="F768" s="3" t="s">
        <v>8</v>
      </c>
      <c r="G768" s="3">
        <v>8062.7640000000001</v>
      </c>
      <c r="H768" s="3">
        <f t="shared" si="55"/>
        <v>1</v>
      </c>
      <c r="I768" s="3">
        <f t="shared" si="56"/>
        <v>0</v>
      </c>
      <c r="J768" s="3">
        <f t="shared" si="57"/>
        <v>0</v>
      </c>
      <c r="K768" s="3">
        <f t="shared" si="58"/>
        <v>0</v>
      </c>
      <c r="L768" s="3">
        <f t="shared" si="59"/>
        <v>1</v>
      </c>
    </row>
    <row r="769" spans="1:12">
      <c r="A769" s="3">
        <v>42</v>
      </c>
      <c r="B769" s="3" t="s">
        <v>6</v>
      </c>
      <c r="C769" s="3">
        <v>29</v>
      </c>
      <c r="D769" s="3">
        <v>1</v>
      </c>
      <c r="E769" s="3" t="s">
        <v>10</v>
      </c>
      <c r="F769" s="3" t="s">
        <v>8</v>
      </c>
      <c r="G769" s="3">
        <v>7050.6419999999998</v>
      </c>
      <c r="H769" s="3">
        <f t="shared" si="55"/>
        <v>0</v>
      </c>
      <c r="I769" s="3">
        <f t="shared" si="56"/>
        <v>0</v>
      </c>
      <c r="J769" s="3">
        <f t="shared" si="57"/>
        <v>0</v>
      </c>
      <c r="K769" s="3">
        <f t="shared" si="58"/>
        <v>0</v>
      </c>
      <c r="L769" s="3">
        <f t="shared" si="59"/>
        <v>1</v>
      </c>
    </row>
    <row r="770" spans="1:12">
      <c r="A770" s="3">
        <v>64</v>
      </c>
      <c r="B770" s="3" t="s">
        <v>6</v>
      </c>
      <c r="C770" s="3">
        <v>39.700000000000003</v>
      </c>
      <c r="D770" s="3">
        <v>0</v>
      </c>
      <c r="E770" s="3" t="s">
        <v>10</v>
      </c>
      <c r="F770" s="3" t="s">
        <v>8</v>
      </c>
      <c r="G770" s="3">
        <v>14319.031000000001</v>
      </c>
      <c r="H770" s="3">
        <f t="shared" si="55"/>
        <v>0</v>
      </c>
      <c r="I770" s="3">
        <f t="shared" si="56"/>
        <v>0</v>
      </c>
      <c r="J770" s="3">
        <f t="shared" si="57"/>
        <v>0</v>
      </c>
      <c r="K770" s="3">
        <f t="shared" si="58"/>
        <v>0</v>
      </c>
      <c r="L770" s="3">
        <f t="shared" si="59"/>
        <v>1</v>
      </c>
    </row>
    <row r="771" spans="1:12">
      <c r="A771" s="3">
        <v>38</v>
      </c>
      <c r="B771" s="3" t="s">
        <v>6</v>
      </c>
      <c r="C771" s="3">
        <v>19.475000000000001</v>
      </c>
      <c r="D771" s="3">
        <v>2</v>
      </c>
      <c r="E771" s="3" t="s">
        <v>10</v>
      </c>
      <c r="F771" s="3" t="s">
        <v>12</v>
      </c>
      <c r="G771" s="3">
        <v>6933.2422500000002</v>
      </c>
      <c r="H771" s="3">
        <f t="shared" ref="H771:H834" si="60">IF(B771="male",1,0)</f>
        <v>0</v>
      </c>
      <c r="I771" s="3">
        <f t="shared" ref="I771:I834" si="61">IF(E771="yes",1,0)</f>
        <v>0</v>
      </c>
      <c r="J771" s="3">
        <f t="shared" ref="J771:J834" si="62">IF(F771="northwest",1,0)</f>
        <v>1</v>
      </c>
      <c r="K771" s="3">
        <f t="shared" ref="K771:K834" si="63">IF(F771="southeast",1,0)</f>
        <v>0</v>
      </c>
      <c r="L771" s="3">
        <f t="shared" ref="L771:L834" si="64">IF(F771="southwest",1,0)</f>
        <v>0</v>
      </c>
    </row>
    <row r="772" spans="1:12">
      <c r="A772" s="3">
        <v>61</v>
      </c>
      <c r="B772" s="3" t="s">
        <v>9</v>
      </c>
      <c r="C772" s="3">
        <v>36.1</v>
      </c>
      <c r="D772" s="3">
        <v>3</v>
      </c>
      <c r="E772" s="3" t="s">
        <v>10</v>
      </c>
      <c r="F772" s="3" t="s">
        <v>8</v>
      </c>
      <c r="G772" s="3">
        <v>27941.28758</v>
      </c>
      <c r="H772" s="3">
        <f t="shared" si="60"/>
        <v>1</v>
      </c>
      <c r="I772" s="3">
        <f t="shared" si="61"/>
        <v>0</v>
      </c>
      <c r="J772" s="3">
        <f t="shared" si="62"/>
        <v>0</v>
      </c>
      <c r="K772" s="3">
        <f t="shared" si="63"/>
        <v>0</v>
      </c>
      <c r="L772" s="3">
        <f t="shared" si="64"/>
        <v>1</v>
      </c>
    </row>
    <row r="773" spans="1:12">
      <c r="A773" s="3">
        <v>53</v>
      </c>
      <c r="B773" s="3" t="s">
        <v>6</v>
      </c>
      <c r="C773" s="3">
        <v>26.7</v>
      </c>
      <c r="D773" s="3">
        <v>2</v>
      </c>
      <c r="E773" s="3" t="s">
        <v>10</v>
      </c>
      <c r="F773" s="3" t="s">
        <v>8</v>
      </c>
      <c r="G773" s="3">
        <v>11150.78</v>
      </c>
      <c r="H773" s="3">
        <f t="shared" si="60"/>
        <v>0</v>
      </c>
      <c r="I773" s="3">
        <f t="shared" si="61"/>
        <v>0</v>
      </c>
      <c r="J773" s="3">
        <f t="shared" si="62"/>
        <v>0</v>
      </c>
      <c r="K773" s="3">
        <f t="shared" si="63"/>
        <v>0</v>
      </c>
      <c r="L773" s="3">
        <f t="shared" si="64"/>
        <v>1</v>
      </c>
    </row>
    <row r="774" spans="1:12">
      <c r="A774" s="3">
        <v>44</v>
      </c>
      <c r="B774" s="3" t="s">
        <v>6</v>
      </c>
      <c r="C774" s="3">
        <v>36.479999999999997</v>
      </c>
      <c r="D774" s="3">
        <v>0</v>
      </c>
      <c r="E774" s="3" t="s">
        <v>10</v>
      </c>
      <c r="F774" s="3" t="s">
        <v>13</v>
      </c>
      <c r="G774" s="3">
        <v>12797.20962</v>
      </c>
      <c r="H774" s="3">
        <f t="shared" si="60"/>
        <v>0</v>
      </c>
      <c r="I774" s="3">
        <f t="shared" si="61"/>
        <v>0</v>
      </c>
      <c r="J774" s="3">
        <f t="shared" si="62"/>
        <v>0</v>
      </c>
      <c r="K774" s="3">
        <f t="shared" si="63"/>
        <v>0</v>
      </c>
      <c r="L774" s="3">
        <f t="shared" si="64"/>
        <v>0</v>
      </c>
    </row>
    <row r="775" spans="1:12">
      <c r="A775" s="3">
        <v>19</v>
      </c>
      <c r="B775" s="3" t="s">
        <v>6</v>
      </c>
      <c r="C775" s="3">
        <v>28.88</v>
      </c>
      <c r="D775" s="3">
        <v>0</v>
      </c>
      <c r="E775" s="3" t="s">
        <v>7</v>
      </c>
      <c r="F775" s="3" t="s">
        <v>12</v>
      </c>
      <c r="G775" s="3">
        <v>17748.5062</v>
      </c>
      <c r="H775" s="3">
        <f t="shared" si="60"/>
        <v>0</v>
      </c>
      <c r="I775" s="3">
        <f t="shared" si="61"/>
        <v>1</v>
      </c>
      <c r="J775" s="3">
        <f t="shared" si="62"/>
        <v>1</v>
      </c>
      <c r="K775" s="3">
        <f t="shared" si="63"/>
        <v>0</v>
      </c>
      <c r="L775" s="3">
        <f t="shared" si="64"/>
        <v>0</v>
      </c>
    </row>
    <row r="776" spans="1:12">
      <c r="A776" s="3">
        <v>41</v>
      </c>
      <c r="B776" s="3" t="s">
        <v>9</v>
      </c>
      <c r="C776" s="3">
        <v>34.200000000000003</v>
      </c>
      <c r="D776" s="3">
        <v>2</v>
      </c>
      <c r="E776" s="3" t="s">
        <v>10</v>
      </c>
      <c r="F776" s="3" t="s">
        <v>12</v>
      </c>
      <c r="G776" s="3">
        <v>7261.741</v>
      </c>
      <c r="H776" s="3">
        <f t="shared" si="60"/>
        <v>1</v>
      </c>
      <c r="I776" s="3">
        <f t="shared" si="61"/>
        <v>0</v>
      </c>
      <c r="J776" s="3">
        <f t="shared" si="62"/>
        <v>1</v>
      </c>
      <c r="K776" s="3">
        <f t="shared" si="63"/>
        <v>0</v>
      </c>
      <c r="L776" s="3">
        <f t="shared" si="64"/>
        <v>0</v>
      </c>
    </row>
    <row r="777" spans="1:12">
      <c r="A777" s="3">
        <v>51</v>
      </c>
      <c r="B777" s="3" t="s">
        <v>9</v>
      </c>
      <c r="C777" s="3">
        <v>33.33</v>
      </c>
      <c r="D777" s="3">
        <v>3</v>
      </c>
      <c r="E777" s="3" t="s">
        <v>10</v>
      </c>
      <c r="F777" s="3" t="s">
        <v>11</v>
      </c>
      <c r="G777" s="3">
        <v>10560.4917</v>
      </c>
      <c r="H777" s="3">
        <f t="shared" si="60"/>
        <v>1</v>
      </c>
      <c r="I777" s="3">
        <f t="shared" si="61"/>
        <v>0</v>
      </c>
      <c r="J777" s="3">
        <f t="shared" si="62"/>
        <v>0</v>
      </c>
      <c r="K777" s="3">
        <f t="shared" si="63"/>
        <v>1</v>
      </c>
      <c r="L777" s="3">
        <f t="shared" si="64"/>
        <v>0</v>
      </c>
    </row>
    <row r="778" spans="1:12">
      <c r="A778" s="3">
        <v>40</v>
      </c>
      <c r="B778" s="3" t="s">
        <v>9</v>
      </c>
      <c r="C778" s="3">
        <v>32.299999999999997</v>
      </c>
      <c r="D778" s="3">
        <v>2</v>
      </c>
      <c r="E778" s="3" t="s">
        <v>10</v>
      </c>
      <c r="F778" s="3" t="s">
        <v>12</v>
      </c>
      <c r="G778" s="3">
        <v>6986.6970000000001</v>
      </c>
      <c r="H778" s="3">
        <f t="shared" si="60"/>
        <v>1</v>
      </c>
      <c r="I778" s="3">
        <f t="shared" si="61"/>
        <v>0</v>
      </c>
      <c r="J778" s="3">
        <f t="shared" si="62"/>
        <v>1</v>
      </c>
      <c r="K778" s="3">
        <f t="shared" si="63"/>
        <v>0</v>
      </c>
      <c r="L778" s="3">
        <f t="shared" si="64"/>
        <v>0</v>
      </c>
    </row>
    <row r="779" spans="1:12">
      <c r="A779" s="3">
        <v>45</v>
      </c>
      <c r="B779" s="3" t="s">
        <v>9</v>
      </c>
      <c r="C779" s="3">
        <v>39.805</v>
      </c>
      <c r="D779" s="3">
        <v>0</v>
      </c>
      <c r="E779" s="3" t="s">
        <v>10</v>
      </c>
      <c r="F779" s="3" t="s">
        <v>13</v>
      </c>
      <c r="G779" s="3">
        <v>7448.4039499999999</v>
      </c>
      <c r="H779" s="3">
        <f t="shared" si="60"/>
        <v>1</v>
      </c>
      <c r="I779" s="3">
        <f t="shared" si="61"/>
        <v>0</v>
      </c>
      <c r="J779" s="3">
        <f t="shared" si="62"/>
        <v>0</v>
      </c>
      <c r="K779" s="3">
        <f t="shared" si="63"/>
        <v>0</v>
      </c>
      <c r="L779" s="3">
        <f t="shared" si="64"/>
        <v>0</v>
      </c>
    </row>
    <row r="780" spans="1:12">
      <c r="A780" s="3">
        <v>35</v>
      </c>
      <c r="B780" s="3" t="s">
        <v>9</v>
      </c>
      <c r="C780" s="3">
        <v>34.32</v>
      </c>
      <c r="D780" s="3">
        <v>3</v>
      </c>
      <c r="E780" s="3" t="s">
        <v>10</v>
      </c>
      <c r="F780" s="3" t="s">
        <v>11</v>
      </c>
      <c r="G780" s="3">
        <v>5934.3797999999997</v>
      </c>
      <c r="H780" s="3">
        <f t="shared" si="60"/>
        <v>1</v>
      </c>
      <c r="I780" s="3">
        <f t="shared" si="61"/>
        <v>0</v>
      </c>
      <c r="J780" s="3">
        <f t="shared" si="62"/>
        <v>0</v>
      </c>
      <c r="K780" s="3">
        <f t="shared" si="63"/>
        <v>1</v>
      </c>
      <c r="L780" s="3">
        <f t="shared" si="64"/>
        <v>0</v>
      </c>
    </row>
    <row r="781" spans="1:12">
      <c r="A781" s="3">
        <v>53</v>
      </c>
      <c r="B781" s="3" t="s">
        <v>9</v>
      </c>
      <c r="C781" s="3">
        <v>28.88</v>
      </c>
      <c r="D781" s="3">
        <v>0</v>
      </c>
      <c r="E781" s="3" t="s">
        <v>10</v>
      </c>
      <c r="F781" s="3" t="s">
        <v>12</v>
      </c>
      <c r="G781" s="3">
        <v>9869.8101999999999</v>
      </c>
      <c r="H781" s="3">
        <f t="shared" si="60"/>
        <v>1</v>
      </c>
      <c r="I781" s="3">
        <f t="shared" si="61"/>
        <v>0</v>
      </c>
      <c r="J781" s="3">
        <f t="shared" si="62"/>
        <v>1</v>
      </c>
      <c r="K781" s="3">
        <f t="shared" si="63"/>
        <v>0</v>
      </c>
      <c r="L781" s="3">
        <f t="shared" si="64"/>
        <v>0</v>
      </c>
    </row>
    <row r="782" spans="1:12">
      <c r="A782" s="3">
        <v>30</v>
      </c>
      <c r="B782" s="3" t="s">
        <v>9</v>
      </c>
      <c r="C782" s="3">
        <v>24.4</v>
      </c>
      <c r="D782" s="3">
        <v>3</v>
      </c>
      <c r="E782" s="3" t="s">
        <v>7</v>
      </c>
      <c r="F782" s="3" t="s">
        <v>8</v>
      </c>
      <c r="G782" s="3">
        <v>18259.216</v>
      </c>
      <c r="H782" s="3">
        <f t="shared" si="60"/>
        <v>1</v>
      </c>
      <c r="I782" s="3">
        <f t="shared" si="61"/>
        <v>1</v>
      </c>
      <c r="J782" s="3">
        <f t="shared" si="62"/>
        <v>0</v>
      </c>
      <c r="K782" s="3">
        <f t="shared" si="63"/>
        <v>0</v>
      </c>
      <c r="L782" s="3">
        <f t="shared" si="64"/>
        <v>1</v>
      </c>
    </row>
    <row r="783" spans="1:12">
      <c r="A783" s="3">
        <v>18</v>
      </c>
      <c r="B783" s="3" t="s">
        <v>9</v>
      </c>
      <c r="C783" s="3">
        <v>41.14</v>
      </c>
      <c r="D783" s="3">
        <v>0</v>
      </c>
      <c r="E783" s="3" t="s">
        <v>10</v>
      </c>
      <c r="F783" s="3" t="s">
        <v>11</v>
      </c>
      <c r="G783" s="3">
        <v>1146.7965999999999</v>
      </c>
      <c r="H783" s="3">
        <f t="shared" si="60"/>
        <v>1</v>
      </c>
      <c r="I783" s="3">
        <f t="shared" si="61"/>
        <v>0</v>
      </c>
      <c r="J783" s="3">
        <f t="shared" si="62"/>
        <v>0</v>
      </c>
      <c r="K783" s="3">
        <f t="shared" si="63"/>
        <v>1</v>
      </c>
      <c r="L783" s="3">
        <f t="shared" si="64"/>
        <v>0</v>
      </c>
    </row>
    <row r="784" spans="1:12">
      <c r="A784" s="3">
        <v>51</v>
      </c>
      <c r="B784" s="3" t="s">
        <v>9</v>
      </c>
      <c r="C784" s="3">
        <v>35.97</v>
      </c>
      <c r="D784" s="3">
        <v>1</v>
      </c>
      <c r="E784" s="3" t="s">
        <v>10</v>
      </c>
      <c r="F784" s="3" t="s">
        <v>11</v>
      </c>
      <c r="G784" s="3">
        <v>9386.1612999999998</v>
      </c>
      <c r="H784" s="3">
        <f t="shared" si="60"/>
        <v>1</v>
      </c>
      <c r="I784" s="3">
        <f t="shared" si="61"/>
        <v>0</v>
      </c>
      <c r="J784" s="3">
        <f t="shared" si="62"/>
        <v>0</v>
      </c>
      <c r="K784" s="3">
        <f t="shared" si="63"/>
        <v>1</v>
      </c>
      <c r="L784" s="3">
        <f t="shared" si="64"/>
        <v>0</v>
      </c>
    </row>
    <row r="785" spans="1:12">
      <c r="A785" s="3">
        <v>50</v>
      </c>
      <c r="B785" s="3" t="s">
        <v>6</v>
      </c>
      <c r="C785" s="3">
        <v>27.6</v>
      </c>
      <c r="D785" s="3">
        <v>1</v>
      </c>
      <c r="E785" s="3" t="s">
        <v>7</v>
      </c>
      <c r="F785" s="3" t="s">
        <v>8</v>
      </c>
      <c r="G785" s="3">
        <v>24520.263999999999</v>
      </c>
      <c r="H785" s="3">
        <f t="shared" si="60"/>
        <v>0</v>
      </c>
      <c r="I785" s="3">
        <f t="shared" si="61"/>
        <v>1</v>
      </c>
      <c r="J785" s="3">
        <f t="shared" si="62"/>
        <v>0</v>
      </c>
      <c r="K785" s="3">
        <f t="shared" si="63"/>
        <v>0</v>
      </c>
      <c r="L785" s="3">
        <f t="shared" si="64"/>
        <v>1</v>
      </c>
    </row>
    <row r="786" spans="1:12">
      <c r="A786" s="3">
        <v>31</v>
      </c>
      <c r="B786" s="3" t="s">
        <v>6</v>
      </c>
      <c r="C786" s="3">
        <v>29.26</v>
      </c>
      <c r="D786" s="3">
        <v>1</v>
      </c>
      <c r="E786" s="3" t="s">
        <v>10</v>
      </c>
      <c r="F786" s="3" t="s">
        <v>11</v>
      </c>
      <c r="G786" s="3">
        <v>4350.5144</v>
      </c>
      <c r="H786" s="3">
        <f t="shared" si="60"/>
        <v>0</v>
      </c>
      <c r="I786" s="3">
        <f t="shared" si="61"/>
        <v>0</v>
      </c>
      <c r="J786" s="3">
        <f t="shared" si="62"/>
        <v>0</v>
      </c>
      <c r="K786" s="3">
        <f t="shared" si="63"/>
        <v>1</v>
      </c>
      <c r="L786" s="3">
        <f t="shared" si="64"/>
        <v>0</v>
      </c>
    </row>
    <row r="787" spans="1:12">
      <c r="A787" s="3">
        <v>35</v>
      </c>
      <c r="B787" s="3" t="s">
        <v>6</v>
      </c>
      <c r="C787" s="3">
        <v>27.7</v>
      </c>
      <c r="D787" s="3">
        <v>3</v>
      </c>
      <c r="E787" s="3" t="s">
        <v>10</v>
      </c>
      <c r="F787" s="3" t="s">
        <v>8</v>
      </c>
      <c r="G787" s="3">
        <v>6414.1779999999999</v>
      </c>
      <c r="H787" s="3">
        <f t="shared" si="60"/>
        <v>0</v>
      </c>
      <c r="I787" s="3">
        <f t="shared" si="61"/>
        <v>0</v>
      </c>
      <c r="J787" s="3">
        <f t="shared" si="62"/>
        <v>0</v>
      </c>
      <c r="K787" s="3">
        <f t="shared" si="63"/>
        <v>0</v>
      </c>
      <c r="L787" s="3">
        <f t="shared" si="64"/>
        <v>1</v>
      </c>
    </row>
    <row r="788" spans="1:12">
      <c r="A788" s="3">
        <v>60</v>
      </c>
      <c r="B788" s="3" t="s">
        <v>9</v>
      </c>
      <c r="C788" s="3">
        <v>36.954999999999998</v>
      </c>
      <c r="D788" s="3">
        <v>0</v>
      </c>
      <c r="E788" s="3" t="s">
        <v>10</v>
      </c>
      <c r="F788" s="3" t="s">
        <v>13</v>
      </c>
      <c r="G788" s="3">
        <v>12741.167450000001</v>
      </c>
      <c r="H788" s="3">
        <f t="shared" si="60"/>
        <v>1</v>
      </c>
      <c r="I788" s="3">
        <f t="shared" si="61"/>
        <v>0</v>
      </c>
      <c r="J788" s="3">
        <f t="shared" si="62"/>
        <v>0</v>
      </c>
      <c r="K788" s="3">
        <f t="shared" si="63"/>
        <v>0</v>
      </c>
      <c r="L788" s="3">
        <f t="shared" si="64"/>
        <v>0</v>
      </c>
    </row>
    <row r="789" spans="1:12">
      <c r="A789" s="3">
        <v>21</v>
      </c>
      <c r="B789" s="3" t="s">
        <v>9</v>
      </c>
      <c r="C789" s="3">
        <v>36.86</v>
      </c>
      <c r="D789" s="3">
        <v>0</v>
      </c>
      <c r="E789" s="3" t="s">
        <v>10</v>
      </c>
      <c r="F789" s="3" t="s">
        <v>12</v>
      </c>
      <c r="G789" s="3">
        <v>1917.3184000000001</v>
      </c>
      <c r="H789" s="3">
        <f t="shared" si="60"/>
        <v>1</v>
      </c>
      <c r="I789" s="3">
        <f t="shared" si="61"/>
        <v>0</v>
      </c>
      <c r="J789" s="3">
        <f t="shared" si="62"/>
        <v>1</v>
      </c>
      <c r="K789" s="3">
        <f t="shared" si="63"/>
        <v>0</v>
      </c>
      <c r="L789" s="3">
        <f t="shared" si="64"/>
        <v>0</v>
      </c>
    </row>
    <row r="790" spans="1:12">
      <c r="A790" s="3">
        <v>29</v>
      </c>
      <c r="B790" s="3" t="s">
        <v>9</v>
      </c>
      <c r="C790" s="3">
        <v>22.515000000000001</v>
      </c>
      <c r="D790" s="3">
        <v>3</v>
      </c>
      <c r="E790" s="3" t="s">
        <v>10</v>
      </c>
      <c r="F790" s="3" t="s">
        <v>13</v>
      </c>
      <c r="G790" s="3">
        <v>5209.5788499999999</v>
      </c>
      <c r="H790" s="3">
        <f t="shared" si="60"/>
        <v>1</v>
      </c>
      <c r="I790" s="3">
        <f t="shared" si="61"/>
        <v>0</v>
      </c>
      <c r="J790" s="3">
        <f t="shared" si="62"/>
        <v>0</v>
      </c>
      <c r="K790" s="3">
        <f t="shared" si="63"/>
        <v>0</v>
      </c>
      <c r="L790" s="3">
        <f t="shared" si="64"/>
        <v>0</v>
      </c>
    </row>
    <row r="791" spans="1:12">
      <c r="A791" s="3">
        <v>62</v>
      </c>
      <c r="B791" s="3" t="s">
        <v>6</v>
      </c>
      <c r="C791" s="3">
        <v>29.92</v>
      </c>
      <c r="D791" s="3">
        <v>0</v>
      </c>
      <c r="E791" s="3" t="s">
        <v>10</v>
      </c>
      <c r="F791" s="3" t="s">
        <v>11</v>
      </c>
      <c r="G791" s="3">
        <v>13457.960800000001</v>
      </c>
      <c r="H791" s="3">
        <f t="shared" si="60"/>
        <v>0</v>
      </c>
      <c r="I791" s="3">
        <f t="shared" si="61"/>
        <v>0</v>
      </c>
      <c r="J791" s="3">
        <f t="shared" si="62"/>
        <v>0</v>
      </c>
      <c r="K791" s="3">
        <f t="shared" si="63"/>
        <v>1</v>
      </c>
      <c r="L791" s="3">
        <f t="shared" si="64"/>
        <v>0</v>
      </c>
    </row>
    <row r="792" spans="1:12">
      <c r="A792" s="3">
        <v>39</v>
      </c>
      <c r="B792" s="3" t="s">
        <v>6</v>
      </c>
      <c r="C792" s="3">
        <v>41.8</v>
      </c>
      <c r="D792" s="3">
        <v>0</v>
      </c>
      <c r="E792" s="3" t="s">
        <v>10</v>
      </c>
      <c r="F792" s="3" t="s">
        <v>11</v>
      </c>
      <c r="G792" s="3">
        <v>5662.2250000000004</v>
      </c>
      <c r="H792" s="3">
        <f t="shared" si="60"/>
        <v>0</v>
      </c>
      <c r="I792" s="3">
        <f t="shared" si="61"/>
        <v>0</v>
      </c>
      <c r="J792" s="3">
        <f t="shared" si="62"/>
        <v>0</v>
      </c>
      <c r="K792" s="3">
        <f t="shared" si="63"/>
        <v>1</v>
      </c>
      <c r="L792" s="3">
        <f t="shared" si="64"/>
        <v>0</v>
      </c>
    </row>
    <row r="793" spans="1:12">
      <c r="A793" s="3">
        <v>19</v>
      </c>
      <c r="B793" s="3" t="s">
        <v>9</v>
      </c>
      <c r="C793" s="3">
        <v>27.6</v>
      </c>
      <c r="D793" s="3">
        <v>0</v>
      </c>
      <c r="E793" s="3" t="s">
        <v>10</v>
      </c>
      <c r="F793" s="3" t="s">
        <v>8</v>
      </c>
      <c r="G793" s="3">
        <v>1252.4069999999999</v>
      </c>
      <c r="H793" s="3">
        <f t="shared" si="60"/>
        <v>1</v>
      </c>
      <c r="I793" s="3">
        <f t="shared" si="61"/>
        <v>0</v>
      </c>
      <c r="J793" s="3">
        <f t="shared" si="62"/>
        <v>0</v>
      </c>
      <c r="K793" s="3">
        <f t="shared" si="63"/>
        <v>0</v>
      </c>
      <c r="L793" s="3">
        <f t="shared" si="64"/>
        <v>1</v>
      </c>
    </row>
    <row r="794" spans="1:12">
      <c r="A794" s="3">
        <v>22</v>
      </c>
      <c r="B794" s="3" t="s">
        <v>6</v>
      </c>
      <c r="C794" s="3">
        <v>23.18</v>
      </c>
      <c r="D794" s="3">
        <v>0</v>
      </c>
      <c r="E794" s="3" t="s">
        <v>10</v>
      </c>
      <c r="F794" s="3" t="s">
        <v>13</v>
      </c>
      <c r="G794" s="3">
        <v>2731.9122000000002</v>
      </c>
      <c r="H794" s="3">
        <f t="shared" si="60"/>
        <v>0</v>
      </c>
      <c r="I794" s="3">
        <f t="shared" si="61"/>
        <v>0</v>
      </c>
      <c r="J794" s="3">
        <f t="shared" si="62"/>
        <v>0</v>
      </c>
      <c r="K794" s="3">
        <f t="shared" si="63"/>
        <v>0</v>
      </c>
      <c r="L794" s="3">
        <f t="shared" si="64"/>
        <v>0</v>
      </c>
    </row>
    <row r="795" spans="1:12">
      <c r="A795" s="3">
        <v>53</v>
      </c>
      <c r="B795" s="3" t="s">
        <v>9</v>
      </c>
      <c r="C795" s="3">
        <v>20.9</v>
      </c>
      <c r="D795" s="3">
        <v>0</v>
      </c>
      <c r="E795" s="3" t="s">
        <v>7</v>
      </c>
      <c r="F795" s="3" t="s">
        <v>11</v>
      </c>
      <c r="G795" s="3">
        <v>21195.817999999999</v>
      </c>
      <c r="H795" s="3">
        <f t="shared" si="60"/>
        <v>1</v>
      </c>
      <c r="I795" s="3">
        <f t="shared" si="61"/>
        <v>1</v>
      </c>
      <c r="J795" s="3">
        <f t="shared" si="62"/>
        <v>0</v>
      </c>
      <c r="K795" s="3">
        <f t="shared" si="63"/>
        <v>1</v>
      </c>
      <c r="L795" s="3">
        <f t="shared" si="64"/>
        <v>0</v>
      </c>
    </row>
    <row r="796" spans="1:12">
      <c r="A796" s="3">
        <v>39</v>
      </c>
      <c r="B796" s="3" t="s">
        <v>6</v>
      </c>
      <c r="C796" s="3">
        <v>31.92</v>
      </c>
      <c r="D796" s="3">
        <v>2</v>
      </c>
      <c r="E796" s="3" t="s">
        <v>10</v>
      </c>
      <c r="F796" s="3" t="s">
        <v>12</v>
      </c>
      <c r="G796" s="3">
        <v>7209.4917999999998</v>
      </c>
      <c r="H796" s="3">
        <f t="shared" si="60"/>
        <v>0</v>
      </c>
      <c r="I796" s="3">
        <f t="shared" si="61"/>
        <v>0</v>
      </c>
      <c r="J796" s="3">
        <f t="shared" si="62"/>
        <v>1</v>
      </c>
      <c r="K796" s="3">
        <f t="shared" si="63"/>
        <v>0</v>
      </c>
      <c r="L796" s="3">
        <f t="shared" si="64"/>
        <v>0</v>
      </c>
    </row>
    <row r="797" spans="1:12">
      <c r="A797" s="3">
        <v>27</v>
      </c>
      <c r="B797" s="3" t="s">
        <v>9</v>
      </c>
      <c r="C797" s="3">
        <v>28.5</v>
      </c>
      <c r="D797" s="3">
        <v>0</v>
      </c>
      <c r="E797" s="3" t="s">
        <v>7</v>
      </c>
      <c r="F797" s="3" t="s">
        <v>12</v>
      </c>
      <c r="G797" s="3">
        <v>18310.741999999998</v>
      </c>
      <c r="H797" s="3">
        <f t="shared" si="60"/>
        <v>1</v>
      </c>
      <c r="I797" s="3">
        <f t="shared" si="61"/>
        <v>1</v>
      </c>
      <c r="J797" s="3">
        <f t="shared" si="62"/>
        <v>1</v>
      </c>
      <c r="K797" s="3">
        <f t="shared" si="63"/>
        <v>0</v>
      </c>
      <c r="L797" s="3">
        <f t="shared" si="64"/>
        <v>0</v>
      </c>
    </row>
    <row r="798" spans="1:12">
      <c r="A798" s="3">
        <v>30</v>
      </c>
      <c r="B798" s="3" t="s">
        <v>9</v>
      </c>
      <c r="C798" s="3">
        <v>44.22</v>
      </c>
      <c r="D798" s="3">
        <v>2</v>
      </c>
      <c r="E798" s="3" t="s">
        <v>10</v>
      </c>
      <c r="F798" s="3" t="s">
        <v>11</v>
      </c>
      <c r="G798" s="3">
        <v>4266.1657999999998</v>
      </c>
      <c r="H798" s="3">
        <f t="shared" si="60"/>
        <v>1</v>
      </c>
      <c r="I798" s="3">
        <f t="shared" si="61"/>
        <v>0</v>
      </c>
      <c r="J798" s="3">
        <f t="shared" si="62"/>
        <v>0</v>
      </c>
      <c r="K798" s="3">
        <f t="shared" si="63"/>
        <v>1</v>
      </c>
      <c r="L798" s="3">
        <f t="shared" si="64"/>
        <v>0</v>
      </c>
    </row>
    <row r="799" spans="1:12">
      <c r="A799" s="3">
        <v>30</v>
      </c>
      <c r="B799" s="3" t="s">
        <v>6</v>
      </c>
      <c r="C799" s="3">
        <v>22.895</v>
      </c>
      <c r="D799" s="3">
        <v>1</v>
      </c>
      <c r="E799" s="3" t="s">
        <v>10</v>
      </c>
      <c r="F799" s="3" t="s">
        <v>13</v>
      </c>
      <c r="G799" s="3">
        <v>4719.52405</v>
      </c>
      <c r="H799" s="3">
        <f t="shared" si="60"/>
        <v>0</v>
      </c>
      <c r="I799" s="3">
        <f t="shared" si="61"/>
        <v>0</v>
      </c>
      <c r="J799" s="3">
        <f t="shared" si="62"/>
        <v>0</v>
      </c>
      <c r="K799" s="3">
        <f t="shared" si="63"/>
        <v>0</v>
      </c>
      <c r="L799" s="3">
        <f t="shared" si="64"/>
        <v>0</v>
      </c>
    </row>
    <row r="800" spans="1:12">
      <c r="A800" s="3">
        <v>58</v>
      </c>
      <c r="B800" s="3" t="s">
        <v>6</v>
      </c>
      <c r="C800" s="3">
        <v>33.1</v>
      </c>
      <c r="D800" s="3">
        <v>0</v>
      </c>
      <c r="E800" s="3" t="s">
        <v>10</v>
      </c>
      <c r="F800" s="3" t="s">
        <v>8</v>
      </c>
      <c r="G800" s="3">
        <v>11848.141</v>
      </c>
      <c r="H800" s="3">
        <f t="shared" si="60"/>
        <v>0</v>
      </c>
      <c r="I800" s="3">
        <f t="shared" si="61"/>
        <v>0</v>
      </c>
      <c r="J800" s="3">
        <f t="shared" si="62"/>
        <v>0</v>
      </c>
      <c r="K800" s="3">
        <f t="shared" si="63"/>
        <v>0</v>
      </c>
      <c r="L800" s="3">
        <f t="shared" si="64"/>
        <v>1</v>
      </c>
    </row>
    <row r="801" spans="1:12">
      <c r="A801" s="3">
        <v>33</v>
      </c>
      <c r="B801" s="3" t="s">
        <v>9</v>
      </c>
      <c r="C801" s="3">
        <v>24.795000000000002</v>
      </c>
      <c r="D801" s="3">
        <v>0</v>
      </c>
      <c r="E801" s="3" t="s">
        <v>7</v>
      </c>
      <c r="F801" s="3" t="s">
        <v>13</v>
      </c>
      <c r="G801" s="3">
        <v>17904.527050000001</v>
      </c>
      <c r="H801" s="3">
        <f t="shared" si="60"/>
        <v>1</v>
      </c>
      <c r="I801" s="3">
        <f t="shared" si="61"/>
        <v>1</v>
      </c>
      <c r="J801" s="3">
        <f t="shared" si="62"/>
        <v>0</v>
      </c>
      <c r="K801" s="3">
        <f t="shared" si="63"/>
        <v>0</v>
      </c>
      <c r="L801" s="3">
        <f t="shared" si="64"/>
        <v>0</v>
      </c>
    </row>
    <row r="802" spans="1:12">
      <c r="A802" s="3">
        <v>42</v>
      </c>
      <c r="B802" s="3" t="s">
        <v>6</v>
      </c>
      <c r="C802" s="3">
        <v>26.18</v>
      </c>
      <c r="D802" s="3">
        <v>1</v>
      </c>
      <c r="E802" s="3" t="s">
        <v>10</v>
      </c>
      <c r="F802" s="3" t="s">
        <v>11</v>
      </c>
      <c r="G802" s="3">
        <v>7046.7222000000002</v>
      </c>
      <c r="H802" s="3">
        <f t="shared" si="60"/>
        <v>0</v>
      </c>
      <c r="I802" s="3">
        <f t="shared" si="61"/>
        <v>0</v>
      </c>
      <c r="J802" s="3">
        <f t="shared" si="62"/>
        <v>0</v>
      </c>
      <c r="K802" s="3">
        <f t="shared" si="63"/>
        <v>1</v>
      </c>
      <c r="L802" s="3">
        <f t="shared" si="64"/>
        <v>0</v>
      </c>
    </row>
    <row r="803" spans="1:12">
      <c r="A803" s="3">
        <v>64</v>
      </c>
      <c r="B803" s="3" t="s">
        <v>6</v>
      </c>
      <c r="C803" s="3">
        <v>35.97</v>
      </c>
      <c r="D803" s="3">
        <v>0</v>
      </c>
      <c r="E803" s="3" t="s">
        <v>10</v>
      </c>
      <c r="F803" s="3" t="s">
        <v>11</v>
      </c>
      <c r="G803" s="3">
        <v>14313.846299999999</v>
      </c>
      <c r="H803" s="3">
        <f t="shared" si="60"/>
        <v>0</v>
      </c>
      <c r="I803" s="3">
        <f t="shared" si="61"/>
        <v>0</v>
      </c>
      <c r="J803" s="3">
        <f t="shared" si="62"/>
        <v>0</v>
      </c>
      <c r="K803" s="3">
        <f t="shared" si="63"/>
        <v>1</v>
      </c>
      <c r="L803" s="3">
        <f t="shared" si="64"/>
        <v>0</v>
      </c>
    </row>
    <row r="804" spans="1:12">
      <c r="A804" s="3">
        <v>21</v>
      </c>
      <c r="B804" s="3" t="s">
        <v>9</v>
      </c>
      <c r="C804" s="3">
        <v>22.3</v>
      </c>
      <c r="D804" s="3">
        <v>1</v>
      </c>
      <c r="E804" s="3" t="s">
        <v>10</v>
      </c>
      <c r="F804" s="3" t="s">
        <v>8</v>
      </c>
      <c r="G804" s="3">
        <v>2103.08</v>
      </c>
      <c r="H804" s="3">
        <f t="shared" si="60"/>
        <v>1</v>
      </c>
      <c r="I804" s="3">
        <f t="shared" si="61"/>
        <v>0</v>
      </c>
      <c r="J804" s="3">
        <f t="shared" si="62"/>
        <v>0</v>
      </c>
      <c r="K804" s="3">
        <f t="shared" si="63"/>
        <v>0</v>
      </c>
      <c r="L804" s="3">
        <f t="shared" si="64"/>
        <v>1</v>
      </c>
    </row>
    <row r="805" spans="1:12">
      <c r="A805" s="3">
        <v>18</v>
      </c>
      <c r="B805" s="3" t="s">
        <v>6</v>
      </c>
      <c r="C805" s="3">
        <v>42.24</v>
      </c>
      <c r="D805" s="3">
        <v>0</v>
      </c>
      <c r="E805" s="3" t="s">
        <v>7</v>
      </c>
      <c r="F805" s="3" t="s">
        <v>11</v>
      </c>
      <c r="G805" s="3">
        <v>38792.685599999997</v>
      </c>
      <c r="H805" s="3">
        <f t="shared" si="60"/>
        <v>0</v>
      </c>
      <c r="I805" s="3">
        <f t="shared" si="61"/>
        <v>1</v>
      </c>
      <c r="J805" s="3">
        <f t="shared" si="62"/>
        <v>0</v>
      </c>
      <c r="K805" s="3">
        <f t="shared" si="63"/>
        <v>1</v>
      </c>
      <c r="L805" s="3">
        <f t="shared" si="64"/>
        <v>0</v>
      </c>
    </row>
    <row r="806" spans="1:12">
      <c r="A806" s="3">
        <v>23</v>
      </c>
      <c r="B806" s="3" t="s">
        <v>9</v>
      </c>
      <c r="C806" s="3">
        <v>26.51</v>
      </c>
      <c r="D806" s="3">
        <v>0</v>
      </c>
      <c r="E806" s="3" t="s">
        <v>10</v>
      </c>
      <c r="F806" s="3" t="s">
        <v>11</v>
      </c>
      <c r="G806" s="3">
        <v>1815.8759</v>
      </c>
      <c r="H806" s="3">
        <f t="shared" si="60"/>
        <v>1</v>
      </c>
      <c r="I806" s="3">
        <f t="shared" si="61"/>
        <v>0</v>
      </c>
      <c r="J806" s="3">
        <f t="shared" si="62"/>
        <v>0</v>
      </c>
      <c r="K806" s="3">
        <f t="shared" si="63"/>
        <v>1</v>
      </c>
      <c r="L806" s="3">
        <f t="shared" si="64"/>
        <v>0</v>
      </c>
    </row>
    <row r="807" spans="1:12">
      <c r="A807" s="3">
        <v>45</v>
      </c>
      <c r="B807" s="3" t="s">
        <v>6</v>
      </c>
      <c r="C807" s="3">
        <v>35.814999999999998</v>
      </c>
      <c r="D807" s="3">
        <v>0</v>
      </c>
      <c r="E807" s="3" t="s">
        <v>10</v>
      </c>
      <c r="F807" s="3" t="s">
        <v>12</v>
      </c>
      <c r="G807" s="3">
        <v>7731.8578500000003</v>
      </c>
      <c r="H807" s="3">
        <f t="shared" si="60"/>
        <v>0</v>
      </c>
      <c r="I807" s="3">
        <f t="shared" si="61"/>
        <v>0</v>
      </c>
      <c r="J807" s="3">
        <f t="shared" si="62"/>
        <v>1</v>
      </c>
      <c r="K807" s="3">
        <f t="shared" si="63"/>
        <v>0</v>
      </c>
      <c r="L807" s="3">
        <f t="shared" si="64"/>
        <v>0</v>
      </c>
    </row>
    <row r="808" spans="1:12">
      <c r="A808" s="3">
        <v>40</v>
      </c>
      <c r="B808" s="3" t="s">
        <v>6</v>
      </c>
      <c r="C808" s="3">
        <v>41.42</v>
      </c>
      <c r="D808" s="3">
        <v>1</v>
      </c>
      <c r="E808" s="3" t="s">
        <v>10</v>
      </c>
      <c r="F808" s="3" t="s">
        <v>12</v>
      </c>
      <c r="G808" s="3">
        <v>28476.734990000001</v>
      </c>
      <c r="H808" s="3">
        <f t="shared" si="60"/>
        <v>0</v>
      </c>
      <c r="I808" s="3">
        <f t="shared" si="61"/>
        <v>0</v>
      </c>
      <c r="J808" s="3">
        <f t="shared" si="62"/>
        <v>1</v>
      </c>
      <c r="K808" s="3">
        <f t="shared" si="63"/>
        <v>0</v>
      </c>
      <c r="L808" s="3">
        <f t="shared" si="64"/>
        <v>0</v>
      </c>
    </row>
    <row r="809" spans="1:12">
      <c r="A809" s="3">
        <v>19</v>
      </c>
      <c r="B809" s="3" t="s">
        <v>6</v>
      </c>
      <c r="C809" s="3">
        <v>36.575000000000003</v>
      </c>
      <c r="D809" s="3">
        <v>0</v>
      </c>
      <c r="E809" s="3" t="s">
        <v>10</v>
      </c>
      <c r="F809" s="3" t="s">
        <v>12</v>
      </c>
      <c r="G809" s="3">
        <v>2136.8822500000001</v>
      </c>
      <c r="H809" s="3">
        <f t="shared" si="60"/>
        <v>0</v>
      </c>
      <c r="I809" s="3">
        <f t="shared" si="61"/>
        <v>0</v>
      </c>
      <c r="J809" s="3">
        <f t="shared" si="62"/>
        <v>1</v>
      </c>
      <c r="K809" s="3">
        <f t="shared" si="63"/>
        <v>0</v>
      </c>
      <c r="L809" s="3">
        <f t="shared" si="64"/>
        <v>0</v>
      </c>
    </row>
    <row r="810" spans="1:12">
      <c r="A810" s="3">
        <v>18</v>
      </c>
      <c r="B810" s="3" t="s">
        <v>9</v>
      </c>
      <c r="C810" s="3">
        <v>30.14</v>
      </c>
      <c r="D810" s="3">
        <v>0</v>
      </c>
      <c r="E810" s="3" t="s">
        <v>10</v>
      </c>
      <c r="F810" s="3" t="s">
        <v>11</v>
      </c>
      <c r="G810" s="3">
        <v>1131.5065999999999</v>
      </c>
      <c r="H810" s="3">
        <f t="shared" si="60"/>
        <v>1</v>
      </c>
      <c r="I810" s="3">
        <f t="shared" si="61"/>
        <v>0</v>
      </c>
      <c r="J810" s="3">
        <f t="shared" si="62"/>
        <v>0</v>
      </c>
      <c r="K810" s="3">
        <f t="shared" si="63"/>
        <v>1</v>
      </c>
      <c r="L810" s="3">
        <f t="shared" si="64"/>
        <v>0</v>
      </c>
    </row>
    <row r="811" spans="1:12">
      <c r="A811" s="3">
        <v>25</v>
      </c>
      <c r="B811" s="3" t="s">
        <v>9</v>
      </c>
      <c r="C811" s="3">
        <v>25.84</v>
      </c>
      <c r="D811" s="3">
        <v>1</v>
      </c>
      <c r="E811" s="3" t="s">
        <v>10</v>
      </c>
      <c r="F811" s="3" t="s">
        <v>13</v>
      </c>
      <c r="G811" s="3">
        <v>3309.7926000000002</v>
      </c>
      <c r="H811" s="3">
        <f t="shared" si="60"/>
        <v>1</v>
      </c>
      <c r="I811" s="3">
        <f t="shared" si="61"/>
        <v>0</v>
      </c>
      <c r="J811" s="3">
        <f t="shared" si="62"/>
        <v>0</v>
      </c>
      <c r="K811" s="3">
        <f t="shared" si="63"/>
        <v>0</v>
      </c>
      <c r="L811" s="3">
        <f t="shared" si="64"/>
        <v>0</v>
      </c>
    </row>
    <row r="812" spans="1:12">
      <c r="A812" s="3">
        <v>46</v>
      </c>
      <c r="B812" s="3" t="s">
        <v>6</v>
      </c>
      <c r="C812" s="3">
        <v>30.8</v>
      </c>
      <c r="D812" s="3">
        <v>3</v>
      </c>
      <c r="E812" s="3" t="s">
        <v>10</v>
      </c>
      <c r="F812" s="3" t="s">
        <v>8</v>
      </c>
      <c r="G812" s="3">
        <v>9414.92</v>
      </c>
      <c r="H812" s="3">
        <f t="shared" si="60"/>
        <v>0</v>
      </c>
      <c r="I812" s="3">
        <f t="shared" si="61"/>
        <v>0</v>
      </c>
      <c r="J812" s="3">
        <f t="shared" si="62"/>
        <v>0</v>
      </c>
      <c r="K812" s="3">
        <f t="shared" si="63"/>
        <v>0</v>
      </c>
      <c r="L812" s="3">
        <f t="shared" si="64"/>
        <v>1</v>
      </c>
    </row>
    <row r="813" spans="1:12">
      <c r="A813" s="3">
        <v>33</v>
      </c>
      <c r="B813" s="3" t="s">
        <v>6</v>
      </c>
      <c r="C813" s="3">
        <v>42.94</v>
      </c>
      <c r="D813" s="3">
        <v>3</v>
      </c>
      <c r="E813" s="3" t="s">
        <v>10</v>
      </c>
      <c r="F813" s="3" t="s">
        <v>12</v>
      </c>
      <c r="G813" s="3">
        <v>6360.9935999999998</v>
      </c>
      <c r="H813" s="3">
        <f t="shared" si="60"/>
        <v>0</v>
      </c>
      <c r="I813" s="3">
        <f t="shared" si="61"/>
        <v>0</v>
      </c>
      <c r="J813" s="3">
        <f t="shared" si="62"/>
        <v>1</v>
      </c>
      <c r="K813" s="3">
        <f t="shared" si="63"/>
        <v>0</v>
      </c>
      <c r="L813" s="3">
        <f t="shared" si="64"/>
        <v>0</v>
      </c>
    </row>
    <row r="814" spans="1:12">
      <c r="A814" s="3">
        <v>54</v>
      </c>
      <c r="B814" s="3" t="s">
        <v>9</v>
      </c>
      <c r="C814" s="3">
        <v>21.01</v>
      </c>
      <c r="D814" s="3">
        <v>2</v>
      </c>
      <c r="E814" s="3" t="s">
        <v>10</v>
      </c>
      <c r="F814" s="3" t="s">
        <v>11</v>
      </c>
      <c r="G814" s="3">
        <v>11013.7119</v>
      </c>
      <c r="H814" s="3">
        <f t="shared" si="60"/>
        <v>1</v>
      </c>
      <c r="I814" s="3">
        <f t="shared" si="61"/>
        <v>0</v>
      </c>
      <c r="J814" s="3">
        <f t="shared" si="62"/>
        <v>0</v>
      </c>
      <c r="K814" s="3">
        <f t="shared" si="63"/>
        <v>1</v>
      </c>
      <c r="L814" s="3">
        <f t="shared" si="64"/>
        <v>0</v>
      </c>
    </row>
    <row r="815" spans="1:12">
      <c r="A815" s="3">
        <v>28</v>
      </c>
      <c r="B815" s="3" t="s">
        <v>9</v>
      </c>
      <c r="C815" s="3">
        <v>22.515000000000001</v>
      </c>
      <c r="D815" s="3">
        <v>2</v>
      </c>
      <c r="E815" s="3" t="s">
        <v>10</v>
      </c>
      <c r="F815" s="3" t="s">
        <v>13</v>
      </c>
      <c r="G815" s="3">
        <v>4428.8878500000001</v>
      </c>
      <c r="H815" s="3">
        <f t="shared" si="60"/>
        <v>1</v>
      </c>
      <c r="I815" s="3">
        <f t="shared" si="61"/>
        <v>0</v>
      </c>
      <c r="J815" s="3">
        <f t="shared" si="62"/>
        <v>0</v>
      </c>
      <c r="K815" s="3">
        <f t="shared" si="63"/>
        <v>0</v>
      </c>
      <c r="L815" s="3">
        <f t="shared" si="64"/>
        <v>0</v>
      </c>
    </row>
    <row r="816" spans="1:12">
      <c r="A816" s="3">
        <v>36</v>
      </c>
      <c r="B816" s="3" t="s">
        <v>9</v>
      </c>
      <c r="C816" s="3">
        <v>34.43</v>
      </c>
      <c r="D816" s="3">
        <v>2</v>
      </c>
      <c r="E816" s="3" t="s">
        <v>10</v>
      </c>
      <c r="F816" s="3" t="s">
        <v>11</v>
      </c>
      <c r="G816" s="3">
        <v>5584.3056999999999</v>
      </c>
      <c r="H816" s="3">
        <f t="shared" si="60"/>
        <v>1</v>
      </c>
      <c r="I816" s="3">
        <f t="shared" si="61"/>
        <v>0</v>
      </c>
      <c r="J816" s="3">
        <f t="shared" si="62"/>
        <v>0</v>
      </c>
      <c r="K816" s="3">
        <f t="shared" si="63"/>
        <v>1</v>
      </c>
      <c r="L816" s="3">
        <f t="shared" si="64"/>
        <v>0</v>
      </c>
    </row>
    <row r="817" spans="1:12">
      <c r="A817" s="3">
        <v>20</v>
      </c>
      <c r="B817" s="3" t="s">
        <v>6</v>
      </c>
      <c r="C817" s="3">
        <v>31.46</v>
      </c>
      <c r="D817" s="3">
        <v>0</v>
      </c>
      <c r="E817" s="3" t="s">
        <v>10</v>
      </c>
      <c r="F817" s="3" t="s">
        <v>11</v>
      </c>
      <c r="G817" s="3">
        <v>1877.9294</v>
      </c>
      <c r="H817" s="3">
        <f t="shared" si="60"/>
        <v>0</v>
      </c>
      <c r="I817" s="3">
        <f t="shared" si="61"/>
        <v>0</v>
      </c>
      <c r="J817" s="3">
        <f t="shared" si="62"/>
        <v>0</v>
      </c>
      <c r="K817" s="3">
        <f t="shared" si="63"/>
        <v>1</v>
      </c>
      <c r="L817" s="3">
        <f t="shared" si="64"/>
        <v>0</v>
      </c>
    </row>
    <row r="818" spans="1:12">
      <c r="A818" s="3">
        <v>24</v>
      </c>
      <c r="B818" s="3" t="s">
        <v>6</v>
      </c>
      <c r="C818" s="3">
        <v>24.225000000000001</v>
      </c>
      <c r="D818" s="3">
        <v>0</v>
      </c>
      <c r="E818" s="3" t="s">
        <v>10</v>
      </c>
      <c r="F818" s="3" t="s">
        <v>12</v>
      </c>
      <c r="G818" s="3">
        <v>2842.7607499999999</v>
      </c>
      <c r="H818" s="3">
        <f t="shared" si="60"/>
        <v>0</v>
      </c>
      <c r="I818" s="3">
        <f t="shared" si="61"/>
        <v>0</v>
      </c>
      <c r="J818" s="3">
        <f t="shared" si="62"/>
        <v>1</v>
      </c>
      <c r="K818" s="3">
        <f t="shared" si="63"/>
        <v>0</v>
      </c>
      <c r="L818" s="3">
        <f t="shared" si="64"/>
        <v>0</v>
      </c>
    </row>
    <row r="819" spans="1:12">
      <c r="A819" s="3">
        <v>23</v>
      </c>
      <c r="B819" s="3" t="s">
        <v>9</v>
      </c>
      <c r="C819" s="3">
        <v>37.1</v>
      </c>
      <c r="D819" s="3">
        <v>3</v>
      </c>
      <c r="E819" s="3" t="s">
        <v>10</v>
      </c>
      <c r="F819" s="3" t="s">
        <v>8</v>
      </c>
      <c r="G819" s="3">
        <v>3597.596</v>
      </c>
      <c r="H819" s="3">
        <f t="shared" si="60"/>
        <v>1</v>
      </c>
      <c r="I819" s="3">
        <f t="shared" si="61"/>
        <v>0</v>
      </c>
      <c r="J819" s="3">
        <f t="shared" si="62"/>
        <v>0</v>
      </c>
      <c r="K819" s="3">
        <f t="shared" si="63"/>
        <v>0</v>
      </c>
      <c r="L819" s="3">
        <f t="shared" si="64"/>
        <v>1</v>
      </c>
    </row>
    <row r="820" spans="1:12">
      <c r="A820" s="3">
        <v>47</v>
      </c>
      <c r="B820" s="3" t="s">
        <v>6</v>
      </c>
      <c r="C820" s="3">
        <v>26.125</v>
      </c>
      <c r="D820" s="3">
        <v>1</v>
      </c>
      <c r="E820" s="3" t="s">
        <v>7</v>
      </c>
      <c r="F820" s="3" t="s">
        <v>13</v>
      </c>
      <c r="G820" s="3">
        <v>23401.30575</v>
      </c>
      <c r="H820" s="3">
        <f t="shared" si="60"/>
        <v>0</v>
      </c>
      <c r="I820" s="3">
        <f t="shared" si="61"/>
        <v>1</v>
      </c>
      <c r="J820" s="3">
        <f t="shared" si="62"/>
        <v>0</v>
      </c>
      <c r="K820" s="3">
        <f t="shared" si="63"/>
        <v>0</v>
      </c>
      <c r="L820" s="3">
        <f t="shared" si="64"/>
        <v>0</v>
      </c>
    </row>
    <row r="821" spans="1:12">
      <c r="A821" s="3">
        <v>33</v>
      </c>
      <c r="B821" s="3" t="s">
        <v>6</v>
      </c>
      <c r="C821" s="3">
        <v>35.53</v>
      </c>
      <c r="D821" s="3">
        <v>0</v>
      </c>
      <c r="E821" s="3" t="s">
        <v>7</v>
      </c>
      <c r="F821" s="3" t="s">
        <v>12</v>
      </c>
      <c r="G821" s="3">
        <v>55135.402090000003</v>
      </c>
      <c r="H821" s="3">
        <f t="shared" si="60"/>
        <v>0</v>
      </c>
      <c r="I821" s="3">
        <f t="shared" si="61"/>
        <v>1</v>
      </c>
      <c r="J821" s="3">
        <f t="shared" si="62"/>
        <v>1</v>
      </c>
      <c r="K821" s="3">
        <f t="shared" si="63"/>
        <v>0</v>
      </c>
      <c r="L821" s="3">
        <f t="shared" si="64"/>
        <v>0</v>
      </c>
    </row>
    <row r="822" spans="1:12">
      <c r="A822" s="3">
        <v>45</v>
      </c>
      <c r="B822" s="3" t="s">
        <v>9</v>
      </c>
      <c r="C822" s="3">
        <v>33.700000000000003</v>
      </c>
      <c r="D822" s="3">
        <v>1</v>
      </c>
      <c r="E822" s="3" t="s">
        <v>10</v>
      </c>
      <c r="F822" s="3" t="s">
        <v>8</v>
      </c>
      <c r="G822" s="3">
        <v>7445.9179999999997</v>
      </c>
      <c r="H822" s="3">
        <f t="shared" si="60"/>
        <v>1</v>
      </c>
      <c r="I822" s="3">
        <f t="shared" si="61"/>
        <v>0</v>
      </c>
      <c r="J822" s="3">
        <f t="shared" si="62"/>
        <v>0</v>
      </c>
      <c r="K822" s="3">
        <f t="shared" si="63"/>
        <v>0</v>
      </c>
      <c r="L822" s="3">
        <f t="shared" si="64"/>
        <v>1</v>
      </c>
    </row>
    <row r="823" spans="1:12">
      <c r="A823" s="3">
        <v>26</v>
      </c>
      <c r="B823" s="3" t="s">
        <v>9</v>
      </c>
      <c r="C823" s="3">
        <v>17.670000000000002</v>
      </c>
      <c r="D823" s="3">
        <v>0</v>
      </c>
      <c r="E823" s="3" t="s">
        <v>10</v>
      </c>
      <c r="F823" s="3" t="s">
        <v>12</v>
      </c>
      <c r="G823" s="3">
        <v>2680.9493000000002</v>
      </c>
      <c r="H823" s="3">
        <f t="shared" si="60"/>
        <v>1</v>
      </c>
      <c r="I823" s="3">
        <f t="shared" si="61"/>
        <v>0</v>
      </c>
      <c r="J823" s="3">
        <f t="shared" si="62"/>
        <v>1</v>
      </c>
      <c r="K823" s="3">
        <f t="shared" si="63"/>
        <v>0</v>
      </c>
      <c r="L823" s="3">
        <f t="shared" si="64"/>
        <v>0</v>
      </c>
    </row>
    <row r="824" spans="1:12">
      <c r="A824" s="3">
        <v>18</v>
      </c>
      <c r="B824" s="3" t="s">
        <v>6</v>
      </c>
      <c r="C824" s="3">
        <v>31.13</v>
      </c>
      <c r="D824" s="3">
        <v>0</v>
      </c>
      <c r="E824" s="3" t="s">
        <v>10</v>
      </c>
      <c r="F824" s="3" t="s">
        <v>11</v>
      </c>
      <c r="G824" s="3">
        <v>1621.8827000000001</v>
      </c>
      <c r="H824" s="3">
        <f t="shared" si="60"/>
        <v>0</v>
      </c>
      <c r="I824" s="3">
        <f t="shared" si="61"/>
        <v>0</v>
      </c>
      <c r="J824" s="3">
        <f t="shared" si="62"/>
        <v>0</v>
      </c>
      <c r="K824" s="3">
        <f t="shared" si="63"/>
        <v>1</v>
      </c>
      <c r="L824" s="3">
        <f t="shared" si="64"/>
        <v>0</v>
      </c>
    </row>
    <row r="825" spans="1:12">
      <c r="A825" s="3">
        <v>44</v>
      </c>
      <c r="B825" s="3" t="s">
        <v>6</v>
      </c>
      <c r="C825" s="3">
        <v>29.81</v>
      </c>
      <c r="D825" s="3">
        <v>2</v>
      </c>
      <c r="E825" s="3" t="s">
        <v>10</v>
      </c>
      <c r="F825" s="3" t="s">
        <v>11</v>
      </c>
      <c r="G825" s="3">
        <v>8219.2039000000004</v>
      </c>
      <c r="H825" s="3">
        <f t="shared" si="60"/>
        <v>0</v>
      </c>
      <c r="I825" s="3">
        <f t="shared" si="61"/>
        <v>0</v>
      </c>
      <c r="J825" s="3">
        <f t="shared" si="62"/>
        <v>0</v>
      </c>
      <c r="K825" s="3">
        <f t="shared" si="63"/>
        <v>1</v>
      </c>
      <c r="L825" s="3">
        <f t="shared" si="64"/>
        <v>0</v>
      </c>
    </row>
    <row r="826" spans="1:12">
      <c r="A826" s="3">
        <v>60</v>
      </c>
      <c r="B826" s="3" t="s">
        <v>9</v>
      </c>
      <c r="C826" s="3">
        <v>24.32</v>
      </c>
      <c r="D826" s="3">
        <v>0</v>
      </c>
      <c r="E826" s="3" t="s">
        <v>10</v>
      </c>
      <c r="F826" s="3" t="s">
        <v>12</v>
      </c>
      <c r="G826" s="3">
        <v>12523.604799999999</v>
      </c>
      <c r="H826" s="3">
        <f t="shared" si="60"/>
        <v>1</v>
      </c>
      <c r="I826" s="3">
        <f t="shared" si="61"/>
        <v>0</v>
      </c>
      <c r="J826" s="3">
        <f t="shared" si="62"/>
        <v>1</v>
      </c>
      <c r="K826" s="3">
        <f t="shared" si="63"/>
        <v>0</v>
      </c>
      <c r="L826" s="3">
        <f t="shared" si="64"/>
        <v>0</v>
      </c>
    </row>
    <row r="827" spans="1:12">
      <c r="A827" s="3">
        <v>64</v>
      </c>
      <c r="B827" s="3" t="s">
        <v>6</v>
      </c>
      <c r="C827" s="3">
        <v>31.824999999999999</v>
      </c>
      <c r="D827" s="3">
        <v>2</v>
      </c>
      <c r="E827" s="3" t="s">
        <v>10</v>
      </c>
      <c r="F827" s="3" t="s">
        <v>13</v>
      </c>
      <c r="G827" s="3">
        <v>16069.08475</v>
      </c>
      <c r="H827" s="3">
        <f t="shared" si="60"/>
        <v>0</v>
      </c>
      <c r="I827" s="3">
        <f t="shared" si="61"/>
        <v>0</v>
      </c>
      <c r="J827" s="3">
        <f t="shared" si="62"/>
        <v>0</v>
      </c>
      <c r="K827" s="3">
        <f t="shared" si="63"/>
        <v>0</v>
      </c>
      <c r="L827" s="3">
        <f t="shared" si="64"/>
        <v>0</v>
      </c>
    </row>
    <row r="828" spans="1:12">
      <c r="A828" s="3">
        <v>56</v>
      </c>
      <c r="B828" s="3" t="s">
        <v>9</v>
      </c>
      <c r="C828" s="3">
        <v>31.79</v>
      </c>
      <c r="D828" s="3">
        <v>2</v>
      </c>
      <c r="E828" s="3" t="s">
        <v>7</v>
      </c>
      <c r="F828" s="3" t="s">
        <v>11</v>
      </c>
      <c r="G828" s="3">
        <v>43813.866099999999</v>
      </c>
      <c r="H828" s="3">
        <f t="shared" si="60"/>
        <v>1</v>
      </c>
      <c r="I828" s="3">
        <f t="shared" si="61"/>
        <v>1</v>
      </c>
      <c r="J828" s="3">
        <f t="shared" si="62"/>
        <v>0</v>
      </c>
      <c r="K828" s="3">
        <f t="shared" si="63"/>
        <v>1</v>
      </c>
      <c r="L828" s="3">
        <f t="shared" si="64"/>
        <v>0</v>
      </c>
    </row>
    <row r="829" spans="1:12">
      <c r="A829" s="3">
        <v>36</v>
      </c>
      <c r="B829" s="3" t="s">
        <v>9</v>
      </c>
      <c r="C829" s="3">
        <v>28.024999999999999</v>
      </c>
      <c r="D829" s="3">
        <v>1</v>
      </c>
      <c r="E829" s="3" t="s">
        <v>7</v>
      </c>
      <c r="F829" s="3" t="s">
        <v>13</v>
      </c>
      <c r="G829" s="3">
        <v>20773.62775</v>
      </c>
      <c r="H829" s="3">
        <f t="shared" si="60"/>
        <v>1</v>
      </c>
      <c r="I829" s="3">
        <f t="shared" si="61"/>
        <v>1</v>
      </c>
      <c r="J829" s="3">
        <f t="shared" si="62"/>
        <v>0</v>
      </c>
      <c r="K829" s="3">
        <f t="shared" si="63"/>
        <v>0</v>
      </c>
      <c r="L829" s="3">
        <f t="shared" si="64"/>
        <v>0</v>
      </c>
    </row>
    <row r="830" spans="1:12">
      <c r="A830" s="3">
        <v>41</v>
      </c>
      <c r="B830" s="3" t="s">
        <v>9</v>
      </c>
      <c r="C830" s="3">
        <v>30.78</v>
      </c>
      <c r="D830" s="3">
        <v>3</v>
      </c>
      <c r="E830" s="3" t="s">
        <v>7</v>
      </c>
      <c r="F830" s="3" t="s">
        <v>13</v>
      </c>
      <c r="G830" s="3">
        <v>39597.407200000001</v>
      </c>
      <c r="H830" s="3">
        <f t="shared" si="60"/>
        <v>1</v>
      </c>
      <c r="I830" s="3">
        <f t="shared" si="61"/>
        <v>1</v>
      </c>
      <c r="J830" s="3">
        <f t="shared" si="62"/>
        <v>0</v>
      </c>
      <c r="K830" s="3">
        <f t="shared" si="63"/>
        <v>0</v>
      </c>
      <c r="L830" s="3">
        <f t="shared" si="64"/>
        <v>0</v>
      </c>
    </row>
    <row r="831" spans="1:12">
      <c r="A831" s="3">
        <v>39</v>
      </c>
      <c r="B831" s="3" t="s">
        <v>9</v>
      </c>
      <c r="C831" s="3">
        <v>21.85</v>
      </c>
      <c r="D831" s="3">
        <v>1</v>
      </c>
      <c r="E831" s="3" t="s">
        <v>10</v>
      </c>
      <c r="F831" s="3" t="s">
        <v>12</v>
      </c>
      <c r="G831" s="3">
        <v>6117.4944999999998</v>
      </c>
      <c r="H831" s="3">
        <f t="shared" si="60"/>
        <v>1</v>
      </c>
      <c r="I831" s="3">
        <f t="shared" si="61"/>
        <v>0</v>
      </c>
      <c r="J831" s="3">
        <f t="shared" si="62"/>
        <v>1</v>
      </c>
      <c r="K831" s="3">
        <f t="shared" si="63"/>
        <v>0</v>
      </c>
      <c r="L831" s="3">
        <f t="shared" si="64"/>
        <v>0</v>
      </c>
    </row>
    <row r="832" spans="1:12">
      <c r="A832" s="3">
        <v>63</v>
      </c>
      <c r="B832" s="3" t="s">
        <v>9</v>
      </c>
      <c r="C832" s="3">
        <v>33.1</v>
      </c>
      <c r="D832" s="3">
        <v>0</v>
      </c>
      <c r="E832" s="3" t="s">
        <v>10</v>
      </c>
      <c r="F832" s="3" t="s">
        <v>8</v>
      </c>
      <c r="G832" s="3">
        <v>13393.755999999999</v>
      </c>
      <c r="H832" s="3">
        <f t="shared" si="60"/>
        <v>1</v>
      </c>
      <c r="I832" s="3">
        <f t="shared" si="61"/>
        <v>0</v>
      </c>
      <c r="J832" s="3">
        <f t="shared" si="62"/>
        <v>0</v>
      </c>
      <c r="K832" s="3">
        <f t="shared" si="63"/>
        <v>0</v>
      </c>
      <c r="L832" s="3">
        <f t="shared" si="64"/>
        <v>1</v>
      </c>
    </row>
    <row r="833" spans="1:12">
      <c r="A833" s="3">
        <v>36</v>
      </c>
      <c r="B833" s="3" t="s">
        <v>6</v>
      </c>
      <c r="C833" s="3">
        <v>25.84</v>
      </c>
      <c r="D833" s="3">
        <v>0</v>
      </c>
      <c r="E833" s="3" t="s">
        <v>10</v>
      </c>
      <c r="F833" s="3" t="s">
        <v>12</v>
      </c>
      <c r="G833" s="3">
        <v>5266.3656000000001</v>
      </c>
      <c r="H833" s="3">
        <f t="shared" si="60"/>
        <v>0</v>
      </c>
      <c r="I833" s="3">
        <f t="shared" si="61"/>
        <v>0</v>
      </c>
      <c r="J833" s="3">
        <f t="shared" si="62"/>
        <v>1</v>
      </c>
      <c r="K833" s="3">
        <f t="shared" si="63"/>
        <v>0</v>
      </c>
      <c r="L833" s="3">
        <f t="shared" si="64"/>
        <v>0</v>
      </c>
    </row>
    <row r="834" spans="1:12">
      <c r="A834" s="3">
        <v>28</v>
      </c>
      <c r="B834" s="3" t="s">
        <v>6</v>
      </c>
      <c r="C834" s="3">
        <v>23.844999999999999</v>
      </c>
      <c r="D834" s="3">
        <v>2</v>
      </c>
      <c r="E834" s="3" t="s">
        <v>10</v>
      </c>
      <c r="F834" s="3" t="s">
        <v>12</v>
      </c>
      <c r="G834" s="3">
        <v>4719.7365499999996</v>
      </c>
      <c r="H834" s="3">
        <f t="shared" si="60"/>
        <v>0</v>
      </c>
      <c r="I834" s="3">
        <f t="shared" si="61"/>
        <v>0</v>
      </c>
      <c r="J834" s="3">
        <f t="shared" si="62"/>
        <v>1</v>
      </c>
      <c r="K834" s="3">
        <f t="shared" si="63"/>
        <v>0</v>
      </c>
      <c r="L834" s="3">
        <f t="shared" si="64"/>
        <v>0</v>
      </c>
    </row>
    <row r="835" spans="1:12">
      <c r="A835" s="3">
        <v>58</v>
      </c>
      <c r="B835" s="3" t="s">
        <v>9</v>
      </c>
      <c r="C835" s="3">
        <v>34.39</v>
      </c>
      <c r="D835" s="3">
        <v>0</v>
      </c>
      <c r="E835" s="3" t="s">
        <v>10</v>
      </c>
      <c r="F835" s="3" t="s">
        <v>12</v>
      </c>
      <c r="G835" s="3">
        <v>11743.9341</v>
      </c>
      <c r="H835" s="3">
        <f t="shared" ref="H835:H898" si="65">IF(B835="male",1,0)</f>
        <v>1</v>
      </c>
      <c r="I835" s="3">
        <f t="shared" ref="I835:I898" si="66">IF(E835="yes",1,0)</f>
        <v>0</v>
      </c>
      <c r="J835" s="3">
        <f t="shared" ref="J835:J898" si="67">IF(F835="northwest",1,0)</f>
        <v>1</v>
      </c>
      <c r="K835" s="3">
        <f t="shared" ref="K835:K898" si="68">IF(F835="southeast",1,0)</f>
        <v>0</v>
      </c>
      <c r="L835" s="3">
        <f t="shared" ref="L835:L898" si="69">IF(F835="southwest",1,0)</f>
        <v>0</v>
      </c>
    </row>
    <row r="836" spans="1:12">
      <c r="A836" s="3">
        <v>36</v>
      </c>
      <c r="B836" s="3" t="s">
        <v>9</v>
      </c>
      <c r="C836" s="3">
        <v>33.82</v>
      </c>
      <c r="D836" s="3">
        <v>1</v>
      </c>
      <c r="E836" s="3" t="s">
        <v>10</v>
      </c>
      <c r="F836" s="3" t="s">
        <v>12</v>
      </c>
      <c r="G836" s="3">
        <v>5377.4578000000001</v>
      </c>
      <c r="H836" s="3">
        <f t="shared" si="65"/>
        <v>1</v>
      </c>
      <c r="I836" s="3">
        <f t="shared" si="66"/>
        <v>0</v>
      </c>
      <c r="J836" s="3">
        <f t="shared" si="67"/>
        <v>1</v>
      </c>
      <c r="K836" s="3">
        <f t="shared" si="68"/>
        <v>0</v>
      </c>
      <c r="L836" s="3">
        <f t="shared" si="69"/>
        <v>0</v>
      </c>
    </row>
    <row r="837" spans="1:12">
      <c r="A837" s="3">
        <v>42</v>
      </c>
      <c r="B837" s="3" t="s">
        <v>9</v>
      </c>
      <c r="C837" s="3">
        <v>35.97</v>
      </c>
      <c r="D837" s="3">
        <v>2</v>
      </c>
      <c r="E837" s="3" t="s">
        <v>10</v>
      </c>
      <c r="F837" s="3" t="s">
        <v>11</v>
      </c>
      <c r="G837" s="3">
        <v>7160.3302999999996</v>
      </c>
      <c r="H837" s="3">
        <f t="shared" si="65"/>
        <v>1</v>
      </c>
      <c r="I837" s="3">
        <f t="shared" si="66"/>
        <v>0</v>
      </c>
      <c r="J837" s="3">
        <f t="shared" si="67"/>
        <v>0</v>
      </c>
      <c r="K837" s="3">
        <f t="shared" si="68"/>
        <v>1</v>
      </c>
      <c r="L837" s="3">
        <f t="shared" si="69"/>
        <v>0</v>
      </c>
    </row>
    <row r="838" spans="1:12">
      <c r="A838" s="3">
        <v>36</v>
      </c>
      <c r="B838" s="3" t="s">
        <v>9</v>
      </c>
      <c r="C838" s="3">
        <v>31.5</v>
      </c>
      <c r="D838" s="3">
        <v>0</v>
      </c>
      <c r="E838" s="3" t="s">
        <v>10</v>
      </c>
      <c r="F838" s="3" t="s">
        <v>8</v>
      </c>
      <c r="G838" s="3">
        <v>4402.2330000000002</v>
      </c>
      <c r="H838" s="3">
        <f t="shared" si="65"/>
        <v>1</v>
      </c>
      <c r="I838" s="3">
        <f t="shared" si="66"/>
        <v>0</v>
      </c>
      <c r="J838" s="3">
        <f t="shared" si="67"/>
        <v>0</v>
      </c>
      <c r="K838" s="3">
        <f t="shared" si="68"/>
        <v>0</v>
      </c>
      <c r="L838" s="3">
        <f t="shared" si="69"/>
        <v>1</v>
      </c>
    </row>
    <row r="839" spans="1:12">
      <c r="A839" s="3">
        <v>56</v>
      </c>
      <c r="B839" s="3" t="s">
        <v>6</v>
      </c>
      <c r="C839" s="3">
        <v>28.31</v>
      </c>
      <c r="D839" s="3">
        <v>0</v>
      </c>
      <c r="E839" s="3" t="s">
        <v>10</v>
      </c>
      <c r="F839" s="3" t="s">
        <v>13</v>
      </c>
      <c r="G839" s="3">
        <v>11657.7189</v>
      </c>
      <c r="H839" s="3">
        <f t="shared" si="65"/>
        <v>0</v>
      </c>
      <c r="I839" s="3">
        <f t="shared" si="66"/>
        <v>0</v>
      </c>
      <c r="J839" s="3">
        <f t="shared" si="67"/>
        <v>0</v>
      </c>
      <c r="K839" s="3">
        <f t="shared" si="68"/>
        <v>0</v>
      </c>
      <c r="L839" s="3">
        <f t="shared" si="69"/>
        <v>0</v>
      </c>
    </row>
    <row r="840" spans="1:12">
      <c r="A840" s="3">
        <v>35</v>
      </c>
      <c r="B840" s="3" t="s">
        <v>6</v>
      </c>
      <c r="C840" s="3">
        <v>23.465</v>
      </c>
      <c r="D840" s="3">
        <v>2</v>
      </c>
      <c r="E840" s="3" t="s">
        <v>10</v>
      </c>
      <c r="F840" s="3" t="s">
        <v>13</v>
      </c>
      <c r="G840" s="3">
        <v>6402.2913500000004</v>
      </c>
      <c r="H840" s="3">
        <f t="shared" si="65"/>
        <v>0</v>
      </c>
      <c r="I840" s="3">
        <f t="shared" si="66"/>
        <v>0</v>
      </c>
      <c r="J840" s="3">
        <f t="shared" si="67"/>
        <v>0</v>
      </c>
      <c r="K840" s="3">
        <f t="shared" si="68"/>
        <v>0</v>
      </c>
      <c r="L840" s="3">
        <f t="shared" si="69"/>
        <v>0</v>
      </c>
    </row>
    <row r="841" spans="1:12">
      <c r="A841" s="3">
        <v>59</v>
      </c>
      <c r="B841" s="3" t="s">
        <v>6</v>
      </c>
      <c r="C841" s="3">
        <v>31.35</v>
      </c>
      <c r="D841" s="3">
        <v>0</v>
      </c>
      <c r="E841" s="3" t="s">
        <v>10</v>
      </c>
      <c r="F841" s="3" t="s">
        <v>12</v>
      </c>
      <c r="G841" s="3">
        <v>12622.1795</v>
      </c>
      <c r="H841" s="3">
        <f t="shared" si="65"/>
        <v>0</v>
      </c>
      <c r="I841" s="3">
        <f t="shared" si="66"/>
        <v>0</v>
      </c>
      <c r="J841" s="3">
        <f t="shared" si="67"/>
        <v>1</v>
      </c>
      <c r="K841" s="3">
        <f t="shared" si="68"/>
        <v>0</v>
      </c>
      <c r="L841" s="3">
        <f t="shared" si="69"/>
        <v>0</v>
      </c>
    </row>
    <row r="842" spans="1:12">
      <c r="A842" s="3">
        <v>21</v>
      </c>
      <c r="B842" s="3" t="s">
        <v>9</v>
      </c>
      <c r="C842" s="3">
        <v>31.1</v>
      </c>
      <c r="D842" s="3">
        <v>0</v>
      </c>
      <c r="E842" s="3" t="s">
        <v>10</v>
      </c>
      <c r="F842" s="3" t="s">
        <v>8</v>
      </c>
      <c r="G842" s="3">
        <v>1526.3119999999999</v>
      </c>
      <c r="H842" s="3">
        <f t="shared" si="65"/>
        <v>1</v>
      </c>
      <c r="I842" s="3">
        <f t="shared" si="66"/>
        <v>0</v>
      </c>
      <c r="J842" s="3">
        <f t="shared" si="67"/>
        <v>0</v>
      </c>
      <c r="K842" s="3">
        <f t="shared" si="68"/>
        <v>0</v>
      </c>
      <c r="L842" s="3">
        <f t="shared" si="69"/>
        <v>1</v>
      </c>
    </row>
    <row r="843" spans="1:12">
      <c r="A843" s="3">
        <v>59</v>
      </c>
      <c r="B843" s="3" t="s">
        <v>9</v>
      </c>
      <c r="C843" s="3">
        <v>24.7</v>
      </c>
      <c r="D843" s="3">
        <v>0</v>
      </c>
      <c r="E843" s="3" t="s">
        <v>10</v>
      </c>
      <c r="F843" s="3" t="s">
        <v>13</v>
      </c>
      <c r="G843" s="3">
        <v>12323.936</v>
      </c>
      <c r="H843" s="3">
        <f t="shared" si="65"/>
        <v>1</v>
      </c>
      <c r="I843" s="3">
        <f t="shared" si="66"/>
        <v>0</v>
      </c>
      <c r="J843" s="3">
        <f t="shared" si="67"/>
        <v>0</v>
      </c>
      <c r="K843" s="3">
        <f t="shared" si="68"/>
        <v>0</v>
      </c>
      <c r="L843" s="3">
        <f t="shared" si="69"/>
        <v>0</v>
      </c>
    </row>
    <row r="844" spans="1:12">
      <c r="A844" s="3">
        <v>23</v>
      </c>
      <c r="B844" s="3" t="s">
        <v>6</v>
      </c>
      <c r="C844" s="3">
        <v>32.78</v>
      </c>
      <c r="D844" s="3">
        <v>2</v>
      </c>
      <c r="E844" s="3" t="s">
        <v>7</v>
      </c>
      <c r="F844" s="3" t="s">
        <v>11</v>
      </c>
      <c r="G844" s="3">
        <v>36021.011200000001</v>
      </c>
      <c r="H844" s="3">
        <f t="shared" si="65"/>
        <v>0</v>
      </c>
      <c r="I844" s="3">
        <f t="shared" si="66"/>
        <v>1</v>
      </c>
      <c r="J844" s="3">
        <f t="shared" si="67"/>
        <v>0</v>
      </c>
      <c r="K844" s="3">
        <f t="shared" si="68"/>
        <v>1</v>
      </c>
      <c r="L844" s="3">
        <f t="shared" si="69"/>
        <v>0</v>
      </c>
    </row>
    <row r="845" spans="1:12">
      <c r="A845" s="3">
        <v>57</v>
      </c>
      <c r="B845" s="3" t="s">
        <v>6</v>
      </c>
      <c r="C845" s="3">
        <v>29.81</v>
      </c>
      <c r="D845" s="3">
        <v>0</v>
      </c>
      <c r="E845" s="3" t="s">
        <v>7</v>
      </c>
      <c r="F845" s="3" t="s">
        <v>11</v>
      </c>
      <c r="G845" s="3">
        <v>27533.912899999999</v>
      </c>
      <c r="H845" s="3">
        <f t="shared" si="65"/>
        <v>0</v>
      </c>
      <c r="I845" s="3">
        <f t="shared" si="66"/>
        <v>1</v>
      </c>
      <c r="J845" s="3">
        <f t="shared" si="67"/>
        <v>0</v>
      </c>
      <c r="K845" s="3">
        <f t="shared" si="68"/>
        <v>1</v>
      </c>
      <c r="L845" s="3">
        <f t="shared" si="69"/>
        <v>0</v>
      </c>
    </row>
    <row r="846" spans="1:12">
      <c r="A846" s="3">
        <v>53</v>
      </c>
      <c r="B846" s="3" t="s">
        <v>9</v>
      </c>
      <c r="C846" s="3">
        <v>30.495000000000001</v>
      </c>
      <c r="D846" s="3">
        <v>0</v>
      </c>
      <c r="E846" s="3" t="s">
        <v>10</v>
      </c>
      <c r="F846" s="3" t="s">
        <v>13</v>
      </c>
      <c r="G846" s="3">
        <v>10072.055050000001</v>
      </c>
      <c r="H846" s="3">
        <f t="shared" si="65"/>
        <v>1</v>
      </c>
      <c r="I846" s="3">
        <f t="shared" si="66"/>
        <v>0</v>
      </c>
      <c r="J846" s="3">
        <f t="shared" si="67"/>
        <v>0</v>
      </c>
      <c r="K846" s="3">
        <f t="shared" si="68"/>
        <v>0</v>
      </c>
      <c r="L846" s="3">
        <f t="shared" si="69"/>
        <v>0</v>
      </c>
    </row>
    <row r="847" spans="1:12">
      <c r="A847" s="3">
        <v>60</v>
      </c>
      <c r="B847" s="3" t="s">
        <v>6</v>
      </c>
      <c r="C847" s="3">
        <v>32.450000000000003</v>
      </c>
      <c r="D847" s="3">
        <v>0</v>
      </c>
      <c r="E847" s="3" t="s">
        <v>7</v>
      </c>
      <c r="F847" s="3" t="s">
        <v>11</v>
      </c>
      <c r="G847" s="3">
        <v>45008.955499999996</v>
      </c>
      <c r="H847" s="3">
        <f t="shared" si="65"/>
        <v>0</v>
      </c>
      <c r="I847" s="3">
        <f t="shared" si="66"/>
        <v>1</v>
      </c>
      <c r="J847" s="3">
        <f t="shared" si="67"/>
        <v>0</v>
      </c>
      <c r="K847" s="3">
        <f t="shared" si="68"/>
        <v>1</v>
      </c>
      <c r="L847" s="3">
        <f t="shared" si="69"/>
        <v>0</v>
      </c>
    </row>
    <row r="848" spans="1:12">
      <c r="A848" s="3">
        <v>51</v>
      </c>
      <c r="B848" s="3" t="s">
        <v>6</v>
      </c>
      <c r="C848" s="3">
        <v>34.200000000000003</v>
      </c>
      <c r="D848" s="3">
        <v>1</v>
      </c>
      <c r="E848" s="3" t="s">
        <v>10</v>
      </c>
      <c r="F848" s="3" t="s">
        <v>8</v>
      </c>
      <c r="G848" s="3">
        <v>9872.7009999999991</v>
      </c>
      <c r="H848" s="3">
        <f t="shared" si="65"/>
        <v>0</v>
      </c>
      <c r="I848" s="3">
        <f t="shared" si="66"/>
        <v>0</v>
      </c>
      <c r="J848" s="3">
        <f t="shared" si="67"/>
        <v>0</v>
      </c>
      <c r="K848" s="3">
        <f t="shared" si="68"/>
        <v>0</v>
      </c>
      <c r="L848" s="3">
        <f t="shared" si="69"/>
        <v>1</v>
      </c>
    </row>
    <row r="849" spans="1:12">
      <c r="A849" s="3">
        <v>23</v>
      </c>
      <c r="B849" s="3" t="s">
        <v>9</v>
      </c>
      <c r="C849" s="3">
        <v>50.38</v>
      </c>
      <c r="D849" s="3">
        <v>1</v>
      </c>
      <c r="E849" s="3" t="s">
        <v>10</v>
      </c>
      <c r="F849" s="3" t="s">
        <v>11</v>
      </c>
      <c r="G849" s="3">
        <v>2438.0551999999998</v>
      </c>
      <c r="H849" s="3">
        <f t="shared" si="65"/>
        <v>1</v>
      </c>
      <c r="I849" s="3">
        <f t="shared" si="66"/>
        <v>0</v>
      </c>
      <c r="J849" s="3">
        <f t="shared" si="67"/>
        <v>0</v>
      </c>
      <c r="K849" s="3">
        <f t="shared" si="68"/>
        <v>1</v>
      </c>
      <c r="L849" s="3">
        <f t="shared" si="69"/>
        <v>0</v>
      </c>
    </row>
    <row r="850" spans="1:12">
      <c r="A850" s="3">
        <v>27</v>
      </c>
      <c r="B850" s="3" t="s">
        <v>6</v>
      </c>
      <c r="C850" s="3">
        <v>24.1</v>
      </c>
      <c r="D850" s="3">
        <v>0</v>
      </c>
      <c r="E850" s="3" t="s">
        <v>10</v>
      </c>
      <c r="F850" s="3" t="s">
        <v>8</v>
      </c>
      <c r="G850" s="3">
        <v>2974.1260000000002</v>
      </c>
      <c r="H850" s="3">
        <f t="shared" si="65"/>
        <v>0</v>
      </c>
      <c r="I850" s="3">
        <f t="shared" si="66"/>
        <v>0</v>
      </c>
      <c r="J850" s="3">
        <f t="shared" si="67"/>
        <v>0</v>
      </c>
      <c r="K850" s="3">
        <f t="shared" si="68"/>
        <v>0</v>
      </c>
      <c r="L850" s="3">
        <f t="shared" si="69"/>
        <v>1</v>
      </c>
    </row>
    <row r="851" spans="1:12">
      <c r="A851" s="3">
        <v>55</v>
      </c>
      <c r="B851" s="3" t="s">
        <v>9</v>
      </c>
      <c r="C851" s="3">
        <v>32.774999999999999</v>
      </c>
      <c r="D851" s="3">
        <v>0</v>
      </c>
      <c r="E851" s="3" t="s">
        <v>10</v>
      </c>
      <c r="F851" s="3" t="s">
        <v>12</v>
      </c>
      <c r="G851" s="3">
        <v>10601.632250000001</v>
      </c>
      <c r="H851" s="3">
        <f t="shared" si="65"/>
        <v>1</v>
      </c>
      <c r="I851" s="3">
        <f t="shared" si="66"/>
        <v>0</v>
      </c>
      <c r="J851" s="3">
        <f t="shared" si="67"/>
        <v>1</v>
      </c>
      <c r="K851" s="3">
        <f t="shared" si="68"/>
        <v>0</v>
      </c>
      <c r="L851" s="3">
        <f t="shared" si="69"/>
        <v>0</v>
      </c>
    </row>
    <row r="852" spans="1:12">
      <c r="A852" s="3">
        <v>37</v>
      </c>
      <c r="B852" s="3" t="s">
        <v>6</v>
      </c>
      <c r="C852" s="3">
        <v>30.78</v>
      </c>
      <c r="D852" s="3">
        <v>0</v>
      </c>
      <c r="E852" s="3" t="s">
        <v>7</v>
      </c>
      <c r="F852" s="3" t="s">
        <v>13</v>
      </c>
      <c r="G852" s="3">
        <v>37270.1512</v>
      </c>
      <c r="H852" s="3">
        <f t="shared" si="65"/>
        <v>0</v>
      </c>
      <c r="I852" s="3">
        <f t="shared" si="66"/>
        <v>1</v>
      </c>
      <c r="J852" s="3">
        <f t="shared" si="67"/>
        <v>0</v>
      </c>
      <c r="K852" s="3">
        <f t="shared" si="68"/>
        <v>0</v>
      </c>
      <c r="L852" s="3">
        <f t="shared" si="69"/>
        <v>0</v>
      </c>
    </row>
    <row r="853" spans="1:12">
      <c r="A853" s="3">
        <v>61</v>
      </c>
      <c r="B853" s="3" t="s">
        <v>9</v>
      </c>
      <c r="C853" s="3">
        <v>32.299999999999997</v>
      </c>
      <c r="D853" s="3">
        <v>2</v>
      </c>
      <c r="E853" s="3" t="s">
        <v>10</v>
      </c>
      <c r="F853" s="3" t="s">
        <v>12</v>
      </c>
      <c r="G853" s="3">
        <v>14119.62</v>
      </c>
      <c r="H853" s="3">
        <f t="shared" si="65"/>
        <v>1</v>
      </c>
      <c r="I853" s="3">
        <f t="shared" si="66"/>
        <v>0</v>
      </c>
      <c r="J853" s="3">
        <f t="shared" si="67"/>
        <v>1</v>
      </c>
      <c r="K853" s="3">
        <f t="shared" si="68"/>
        <v>0</v>
      </c>
      <c r="L853" s="3">
        <f t="shared" si="69"/>
        <v>0</v>
      </c>
    </row>
    <row r="854" spans="1:12">
      <c r="A854" s="3">
        <v>46</v>
      </c>
      <c r="B854" s="3" t="s">
        <v>6</v>
      </c>
      <c r="C854" s="3">
        <v>35.53</v>
      </c>
      <c r="D854" s="3">
        <v>0</v>
      </c>
      <c r="E854" s="3" t="s">
        <v>7</v>
      </c>
      <c r="F854" s="3" t="s">
        <v>13</v>
      </c>
      <c r="G854" s="3">
        <v>42111.664700000001</v>
      </c>
      <c r="H854" s="3">
        <f t="shared" si="65"/>
        <v>0</v>
      </c>
      <c r="I854" s="3">
        <f t="shared" si="66"/>
        <v>1</v>
      </c>
      <c r="J854" s="3">
        <f t="shared" si="67"/>
        <v>0</v>
      </c>
      <c r="K854" s="3">
        <f t="shared" si="68"/>
        <v>0</v>
      </c>
      <c r="L854" s="3">
        <f t="shared" si="69"/>
        <v>0</v>
      </c>
    </row>
    <row r="855" spans="1:12">
      <c r="A855" s="3">
        <v>53</v>
      </c>
      <c r="B855" s="3" t="s">
        <v>6</v>
      </c>
      <c r="C855" s="3">
        <v>23.75</v>
      </c>
      <c r="D855" s="3">
        <v>2</v>
      </c>
      <c r="E855" s="3" t="s">
        <v>10</v>
      </c>
      <c r="F855" s="3" t="s">
        <v>13</v>
      </c>
      <c r="G855" s="3">
        <v>11729.6795</v>
      </c>
      <c r="H855" s="3">
        <f t="shared" si="65"/>
        <v>0</v>
      </c>
      <c r="I855" s="3">
        <f t="shared" si="66"/>
        <v>0</v>
      </c>
      <c r="J855" s="3">
        <f t="shared" si="67"/>
        <v>0</v>
      </c>
      <c r="K855" s="3">
        <f t="shared" si="68"/>
        <v>0</v>
      </c>
      <c r="L855" s="3">
        <f t="shared" si="69"/>
        <v>0</v>
      </c>
    </row>
    <row r="856" spans="1:12">
      <c r="A856" s="3">
        <v>49</v>
      </c>
      <c r="B856" s="3" t="s">
        <v>6</v>
      </c>
      <c r="C856" s="3">
        <v>23.844999999999999</v>
      </c>
      <c r="D856" s="3">
        <v>3</v>
      </c>
      <c r="E856" s="3" t="s">
        <v>7</v>
      </c>
      <c r="F856" s="3" t="s">
        <v>13</v>
      </c>
      <c r="G856" s="3">
        <v>24106.912550000001</v>
      </c>
      <c r="H856" s="3">
        <f t="shared" si="65"/>
        <v>0</v>
      </c>
      <c r="I856" s="3">
        <f t="shared" si="66"/>
        <v>1</v>
      </c>
      <c r="J856" s="3">
        <f t="shared" si="67"/>
        <v>0</v>
      </c>
      <c r="K856" s="3">
        <f t="shared" si="68"/>
        <v>0</v>
      </c>
      <c r="L856" s="3">
        <f t="shared" si="69"/>
        <v>0</v>
      </c>
    </row>
    <row r="857" spans="1:12">
      <c r="A857" s="3">
        <v>20</v>
      </c>
      <c r="B857" s="3" t="s">
        <v>6</v>
      </c>
      <c r="C857" s="3">
        <v>29.6</v>
      </c>
      <c r="D857" s="3">
        <v>0</v>
      </c>
      <c r="E857" s="3" t="s">
        <v>10</v>
      </c>
      <c r="F857" s="3" t="s">
        <v>8</v>
      </c>
      <c r="G857" s="3">
        <v>1875.3440000000001</v>
      </c>
      <c r="H857" s="3">
        <f t="shared" si="65"/>
        <v>0</v>
      </c>
      <c r="I857" s="3">
        <f t="shared" si="66"/>
        <v>0</v>
      </c>
      <c r="J857" s="3">
        <f t="shared" si="67"/>
        <v>0</v>
      </c>
      <c r="K857" s="3">
        <f t="shared" si="68"/>
        <v>0</v>
      </c>
      <c r="L857" s="3">
        <f t="shared" si="69"/>
        <v>1</v>
      </c>
    </row>
    <row r="858" spans="1:12">
      <c r="A858" s="3">
        <v>48</v>
      </c>
      <c r="B858" s="3" t="s">
        <v>6</v>
      </c>
      <c r="C858" s="3">
        <v>33.11</v>
      </c>
      <c r="D858" s="3">
        <v>0</v>
      </c>
      <c r="E858" s="3" t="s">
        <v>7</v>
      </c>
      <c r="F858" s="3" t="s">
        <v>11</v>
      </c>
      <c r="G858" s="3">
        <v>40974.164900000003</v>
      </c>
      <c r="H858" s="3">
        <f t="shared" si="65"/>
        <v>0</v>
      </c>
      <c r="I858" s="3">
        <f t="shared" si="66"/>
        <v>1</v>
      </c>
      <c r="J858" s="3">
        <f t="shared" si="67"/>
        <v>0</v>
      </c>
      <c r="K858" s="3">
        <f t="shared" si="68"/>
        <v>1</v>
      </c>
      <c r="L858" s="3">
        <f t="shared" si="69"/>
        <v>0</v>
      </c>
    </row>
    <row r="859" spans="1:12">
      <c r="A859" s="3">
        <v>25</v>
      </c>
      <c r="B859" s="3" t="s">
        <v>9</v>
      </c>
      <c r="C859" s="3">
        <v>24.13</v>
      </c>
      <c r="D859" s="3">
        <v>0</v>
      </c>
      <c r="E859" s="3" t="s">
        <v>7</v>
      </c>
      <c r="F859" s="3" t="s">
        <v>12</v>
      </c>
      <c r="G859" s="3">
        <v>15817.985699999999</v>
      </c>
      <c r="H859" s="3">
        <f t="shared" si="65"/>
        <v>1</v>
      </c>
      <c r="I859" s="3">
        <f t="shared" si="66"/>
        <v>1</v>
      </c>
      <c r="J859" s="3">
        <f t="shared" si="67"/>
        <v>1</v>
      </c>
      <c r="K859" s="3">
        <f t="shared" si="68"/>
        <v>0</v>
      </c>
      <c r="L859" s="3">
        <f t="shared" si="69"/>
        <v>0</v>
      </c>
    </row>
    <row r="860" spans="1:12">
      <c r="A860" s="3">
        <v>25</v>
      </c>
      <c r="B860" s="3" t="s">
        <v>6</v>
      </c>
      <c r="C860" s="3">
        <v>32.229999999999997</v>
      </c>
      <c r="D860" s="3">
        <v>1</v>
      </c>
      <c r="E860" s="3" t="s">
        <v>10</v>
      </c>
      <c r="F860" s="3" t="s">
        <v>11</v>
      </c>
      <c r="G860" s="3">
        <v>18218.161390000001</v>
      </c>
      <c r="H860" s="3">
        <f t="shared" si="65"/>
        <v>0</v>
      </c>
      <c r="I860" s="3">
        <f t="shared" si="66"/>
        <v>0</v>
      </c>
      <c r="J860" s="3">
        <f t="shared" si="67"/>
        <v>0</v>
      </c>
      <c r="K860" s="3">
        <f t="shared" si="68"/>
        <v>1</v>
      </c>
      <c r="L860" s="3">
        <f t="shared" si="69"/>
        <v>0</v>
      </c>
    </row>
    <row r="861" spans="1:12">
      <c r="A861" s="3">
        <v>57</v>
      </c>
      <c r="B861" s="3" t="s">
        <v>9</v>
      </c>
      <c r="C861" s="3">
        <v>28.1</v>
      </c>
      <c r="D861" s="3">
        <v>0</v>
      </c>
      <c r="E861" s="3" t="s">
        <v>10</v>
      </c>
      <c r="F861" s="3" t="s">
        <v>8</v>
      </c>
      <c r="G861" s="3">
        <v>10965.446</v>
      </c>
      <c r="H861" s="3">
        <f t="shared" si="65"/>
        <v>1</v>
      </c>
      <c r="I861" s="3">
        <f t="shared" si="66"/>
        <v>0</v>
      </c>
      <c r="J861" s="3">
        <f t="shared" si="67"/>
        <v>0</v>
      </c>
      <c r="K861" s="3">
        <f t="shared" si="68"/>
        <v>0</v>
      </c>
      <c r="L861" s="3">
        <f t="shared" si="69"/>
        <v>1</v>
      </c>
    </row>
    <row r="862" spans="1:12">
      <c r="A862" s="3">
        <v>37</v>
      </c>
      <c r="B862" s="3" t="s">
        <v>6</v>
      </c>
      <c r="C862" s="3">
        <v>47.6</v>
      </c>
      <c r="D862" s="3">
        <v>2</v>
      </c>
      <c r="E862" s="3" t="s">
        <v>7</v>
      </c>
      <c r="F862" s="3" t="s">
        <v>8</v>
      </c>
      <c r="G862" s="3">
        <v>46113.510999999999</v>
      </c>
      <c r="H862" s="3">
        <f t="shared" si="65"/>
        <v>0</v>
      </c>
      <c r="I862" s="3">
        <f t="shared" si="66"/>
        <v>1</v>
      </c>
      <c r="J862" s="3">
        <f t="shared" si="67"/>
        <v>0</v>
      </c>
      <c r="K862" s="3">
        <f t="shared" si="68"/>
        <v>0</v>
      </c>
      <c r="L862" s="3">
        <f t="shared" si="69"/>
        <v>1</v>
      </c>
    </row>
    <row r="863" spans="1:12">
      <c r="A863" s="3">
        <v>38</v>
      </c>
      <c r="B863" s="3" t="s">
        <v>6</v>
      </c>
      <c r="C863" s="3">
        <v>28</v>
      </c>
      <c r="D863" s="3">
        <v>3</v>
      </c>
      <c r="E863" s="3" t="s">
        <v>10</v>
      </c>
      <c r="F863" s="3" t="s">
        <v>8</v>
      </c>
      <c r="G863" s="3">
        <v>7151.0919999999996</v>
      </c>
      <c r="H863" s="3">
        <f t="shared" si="65"/>
        <v>0</v>
      </c>
      <c r="I863" s="3">
        <f t="shared" si="66"/>
        <v>0</v>
      </c>
      <c r="J863" s="3">
        <f t="shared" si="67"/>
        <v>0</v>
      </c>
      <c r="K863" s="3">
        <f t="shared" si="68"/>
        <v>0</v>
      </c>
      <c r="L863" s="3">
        <f t="shared" si="69"/>
        <v>1</v>
      </c>
    </row>
    <row r="864" spans="1:12">
      <c r="A864" s="3">
        <v>55</v>
      </c>
      <c r="B864" s="3" t="s">
        <v>6</v>
      </c>
      <c r="C864" s="3">
        <v>33.534999999999997</v>
      </c>
      <c r="D864" s="3">
        <v>2</v>
      </c>
      <c r="E864" s="3" t="s">
        <v>10</v>
      </c>
      <c r="F864" s="3" t="s">
        <v>12</v>
      </c>
      <c r="G864" s="3">
        <v>12269.68865</v>
      </c>
      <c r="H864" s="3">
        <f t="shared" si="65"/>
        <v>0</v>
      </c>
      <c r="I864" s="3">
        <f t="shared" si="66"/>
        <v>0</v>
      </c>
      <c r="J864" s="3">
        <f t="shared" si="67"/>
        <v>1</v>
      </c>
      <c r="K864" s="3">
        <f t="shared" si="68"/>
        <v>0</v>
      </c>
      <c r="L864" s="3">
        <f t="shared" si="69"/>
        <v>0</v>
      </c>
    </row>
    <row r="865" spans="1:12">
      <c r="A865" s="3">
        <v>36</v>
      </c>
      <c r="B865" s="3" t="s">
        <v>6</v>
      </c>
      <c r="C865" s="3">
        <v>19.855</v>
      </c>
      <c r="D865" s="3">
        <v>0</v>
      </c>
      <c r="E865" s="3" t="s">
        <v>10</v>
      </c>
      <c r="F865" s="3" t="s">
        <v>13</v>
      </c>
      <c r="G865" s="3">
        <v>5458.0464499999998</v>
      </c>
      <c r="H865" s="3">
        <f t="shared" si="65"/>
        <v>0</v>
      </c>
      <c r="I865" s="3">
        <f t="shared" si="66"/>
        <v>0</v>
      </c>
      <c r="J865" s="3">
        <f t="shared" si="67"/>
        <v>0</v>
      </c>
      <c r="K865" s="3">
        <f t="shared" si="68"/>
        <v>0</v>
      </c>
      <c r="L865" s="3">
        <f t="shared" si="69"/>
        <v>0</v>
      </c>
    </row>
    <row r="866" spans="1:12">
      <c r="A866" s="3">
        <v>51</v>
      </c>
      <c r="B866" s="3" t="s">
        <v>9</v>
      </c>
      <c r="C866" s="3">
        <v>25.4</v>
      </c>
      <c r="D866" s="3">
        <v>0</v>
      </c>
      <c r="E866" s="3" t="s">
        <v>10</v>
      </c>
      <c r="F866" s="3" t="s">
        <v>8</v>
      </c>
      <c r="G866" s="3">
        <v>8782.4689999999991</v>
      </c>
      <c r="H866" s="3">
        <f t="shared" si="65"/>
        <v>1</v>
      </c>
      <c r="I866" s="3">
        <f t="shared" si="66"/>
        <v>0</v>
      </c>
      <c r="J866" s="3">
        <f t="shared" si="67"/>
        <v>0</v>
      </c>
      <c r="K866" s="3">
        <f t="shared" si="68"/>
        <v>0</v>
      </c>
      <c r="L866" s="3">
        <f t="shared" si="69"/>
        <v>1</v>
      </c>
    </row>
    <row r="867" spans="1:12">
      <c r="A867" s="3">
        <v>40</v>
      </c>
      <c r="B867" s="3" t="s">
        <v>9</v>
      </c>
      <c r="C867" s="3">
        <v>29.9</v>
      </c>
      <c r="D867" s="3">
        <v>2</v>
      </c>
      <c r="E867" s="3" t="s">
        <v>10</v>
      </c>
      <c r="F867" s="3" t="s">
        <v>8</v>
      </c>
      <c r="G867" s="3">
        <v>6600.3609999999999</v>
      </c>
      <c r="H867" s="3">
        <f t="shared" si="65"/>
        <v>1</v>
      </c>
      <c r="I867" s="3">
        <f t="shared" si="66"/>
        <v>0</v>
      </c>
      <c r="J867" s="3">
        <f t="shared" si="67"/>
        <v>0</v>
      </c>
      <c r="K867" s="3">
        <f t="shared" si="68"/>
        <v>0</v>
      </c>
      <c r="L867" s="3">
        <f t="shared" si="69"/>
        <v>1</v>
      </c>
    </row>
    <row r="868" spans="1:12">
      <c r="A868" s="3">
        <v>18</v>
      </c>
      <c r="B868" s="3" t="s">
        <v>9</v>
      </c>
      <c r="C868" s="3">
        <v>37.29</v>
      </c>
      <c r="D868" s="3">
        <v>0</v>
      </c>
      <c r="E868" s="3" t="s">
        <v>10</v>
      </c>
      <c r="F868" s="3" t="s">
        <v>11</v>
      </c>
      <c r="G868" s="3">
        <v>1141.4450999999999</v>
      </c>
      <c r="H868" s="3">
        <f t="shared" si="65"/>
        <v>1</v>
      </c>
      <c r="I868" s="3">
        <f t="shared" si="66"/>
        <v>0</v>
      </c>
      <c r="J868" s="3">
        <f t="shared" si="67"/>
        <v>0</v>
      </c>
      <c r="K868" s="3">
        <f t="shared" si="68"/>
        <v>1</v>
      </c>
      <c r="L868" s="3">
        <f t="shared" si="69"/>
        <v>0</v>
      </c>
    </row>
    <row r="869" spans="1:12">
      <c r="A869" s="3">
        <v>57</v>
      </c>
      <c r="B869" s="3" t="s">
        <v>9</v>
      </c>
      <c r="C869" s="3">
        <v>43.7</v>
      </c>
      <c r="D869" s="3">
        <v>1</v>
      </c>
      <c r="E869" s="3" t="s">
        <v>10</v>
      </c>
      <c r="F869" s="3" t="s">
        <v>8</v>
      </c>
      <c r="G869" s="3">
        <v>11576.13</v>
      </c>
      <c r="H869" s="3">
        <f t="shared" si="65"/>
        <v>1</v>
      </c>
      <c r="I869" s="3">
        <f t="shared" si="66"/>
        <v>0</v>
      </c>
      <c r="J869" s="3">
        <f t="shared" si="67"/>
        <v>0</v>
      </c>
      <c r="K869" s="3">
        <f t="shared" si="68"/>
        <v>0</v>
      </c>
      <c r="L869" s="3">
        <f t="shared" si="69"/>
        <v>1</v>
      </c>
    </row>
    <row r="870" spans="1:12">
      <c r="A870" s="3">
        <v>61</v>
      </c>
      <c r="B870" s="3" t="s">
        <v>9</v>
      </c>
      <c r="C870" s="3">
        <v>23.655000000000001</v>
      </c>
      <c r="D870" s="3">
        <v>0</v>
      </c>
      <c r="E870" s="3" t="s">
        <v>10</v>
      </c>
      <c r="F870" s="3" t="s">
        <v>13</v>
      </c>
      <c r="G870" s="3">
        <v>13129.603450000001</v>
      </c>
      <c r="H870" s="3">
        <f t="shared" si="65"/>
        <v>1</v>
      </c>
      <c r="I870" s="3">
        <f t="shared" si="66"/>
        <v>0</v>
      </c>
      <c r="J870" s="3">
        <f t="shared" si="67"/>
        <v>0</v>
      </c>
      <c r="K870" s="3">
        <f t="shared" si="68"/>
        <v>0</v>
      </c>
      <c r="L870" s="3">
        <f t="shared" si="69"/>
        <v>0</v>
      </c>
    </row>
    <row r="871" spans="1:12">
      <c r="A871" s="3">
        <v>25</v>
      </c>
      <c r="B871" s="3" t="s">
        <v>6</v>
      </c>
      <c r="C871" s="3">
        <v>24.3</v>
      </c>
      <c r="D871" s="3">
        <v>3</v>
      </c>
      <c r="E871" s="3" t="s">
        <v>10</v>
      </c>
      <c r="F871" s="3" t="s">
        <v>8</v>
      </c>
      <c r="G871" s="3">
        <v>4391.652</v>
      </c>
      <c r="H871" s="3">
        <f t="shared" si="65"/>
        <v>0</v>
      </c>
      <c r="I871" s="3">
        <f t="shared" si="66"/>
        <v>0</v>
      </c>
      <c r="J871" s="3">
        <f t="shared" si="67"/>
        <v>0</v>
      </c>
      <c r="K871" s="3">
        <f t="shared" si="68"/>
        <v>0</v>
      </c>
      <c r="L871" s="3">
        <f t="shared" si="69"/>
        <v>1</v>
      </c>
    </row>
    <row r="872" spans="1:12">
      <c r="A872" s="3">
        <v>50</v>
      </c>
      <c r="B872" s="3" t="s">
        <v>9</v>
      </c>
      <c r="C872" s="3">
        <v>36.200000000000003</v>
      </c>
      <c r="D872" s="3">
        <v>0</v>
      </c>
      <c r="E872" s="3" t="s">
        <v>10</v>
      </c>
      <c r="F872" s="3" t="s">
        <v>8</v>
      </c>
      <c r="G872" s="3">
        <v>8457.8179999999993</v>
      </c>
      <c r="H872" s="3">
        <f t="shared" si="65"/>
        <v>1</v>
      </c>
      <c r="I872" s="3">
        <f t="shared" si="66"/>
        <v>0</v>
      </c>
      <c r="J872" s="3">
        <f t="shared" si="67"/>
        <v>0</v>
      </c>
      <c r="K872" s="3">
        <f t="shared" si="68"/>
        <v>0</v>
      </c>
      <c r="L872" s="3">
        <f t="shared" si="69"/>
        <v>1</v>
      </c>
    </row>
    <row r="873" spans="1:12">
      <c r="A873" s="3">
        <v>26</v>
      </c>
      <c r="B873" s="3" t="s">
        <v>6</v>
      </c>
      <c r="C873" s="3">
        <v>29.48</v>
      </c>
      <c r="D873" s="3">
        <v>1</v>
      </c>
      <c r="E873" s="3" t="s">
        <v>10</v>
      </c>
      <c r="F873" s="3" t="s">
        <v>11</v>
      </c>
      <c r="G873" s="3">
        <v>3392.3652000000002</v>
      </c>
      <c r="H873" s="3">
        <f t="shared" si="65"/>
        <v>0</v>
      </c>
      <c r="I873" s="3">
        <f t="shared" si="66"/>
        <v>0</v>
      </c>
      <c r="J873" s="3">
        <f t="shared" si="67"/>
        <v>0</v>
      </c>
      <c r="K873" s="3">
        <f t="shared" si="68"/>
        <v>1</v>
      </c>
      <c r="L873" s="3">
        <f t="shared" si="69"/>
        <v>0</v>
      </c>
    </row>
    <row r="874" spans="1:12">
      <c r="A874" s="3">
        <v>42</v>
      </c>
      <c r="B874" s="3" t="s">
        <v>9</v>
      </c>
      <c r="C874" s="3">
        <v>24.86</v>
      </c>
      <c r="D874" s="3">
        <v>0</v>
      </c>
      <c r="E874" s="3" t="s">
        <v>10</v>
      </c>
      <c r="F874" s="3" t="s">
        <v>11</v>
      </c>
      <c r="G874" s="3">
        <v>5966.8873999999996</v>
      </c>
      <c r="H874" s="3">
        <f t="shared" si="65"/>
        <v>1</v>
      </c>
      <c r="I874" s="3">
        <f t="shared" si="66"/>
        <v>0</v>
      </c>
      <c r="J874" s="3">
        <f t="shared" si="67"/>
        <v>0</v>
      </c>
      <c r="K874" s="3">
        <f t="shared" si="68"/>
        <v>1</v>
      </c>
      <c r="L874" s="3">
        <f t="shared" si="69"/>
        <v>0</v>
      </c>
    </row>
    <row r="875" spans="1:12">
      <c r="A875" s="3">
        <v>43</v>
      </c>
      <c r="B875" s="3" t="s">
        <v>9</v>
      </c>
      <c r="C875" s="3">
        <v>30.1</v>
      </c>
      <c r="D875" s="3">
        <v>1</v>
      </c>
      <c r="E875" s="3" t="s">
        <v>10</v>
      </c>
      <c r="F875" s="3" t="s">
        <v>8</v>
      </c>
      <c r="G875" s="3">
        <v>6849.0259999999998</v>
      </c>
      <c r="H875" s="3">
        <f t="shared" si="65"/>
        <v>1</v>
      </c>
      <c r="I875" s="3">
        <f t="shared" si="66"/>
        <v>0</v>
      </c>
      <c r="J875" s="3">
        <f t="shared" si="67"/>
        <v>0</v>
      </c>
      <c r="K875" s="3">
        <f t="shared" si="68"/>
        <v>0</v>
      </c>
      <c r="L875" s="3">
        <f t="shared" si="69"/>
        <v>1</v>
      </c>
    </row>
    <row r="876" spans="1:12">
      <c r="A876" s="3">
        <v>44</v>
      </c>
      <c r="B876" s="3" t="s">
        <v>9</v>
      </c>
      <c r="C876" s="3">
        <v>21.85</v>
      </c>
      <c r="D876" s="3">
        <v>3</v>
      </c>
      <c r="E876" s="3" t="s">
        <v>10</v>
      </c>
      <c r="F876" s="3" t="s">
        <v>13</v>
      </c>
      <c r="G876" s="3">
        <v>8891.1394999999993</v>
      </c>
      <c r="H876" s="3">
        <f t="shared" si="65"/>
        <v>1</v>
      </c>
      <c r="I876" s="3">
        <f t="shared" si="66"/>
        <v>0</v>
      </c>
      <c r="J876" s="3">
        <f t="shared" si="67"/>
        <v>0</v>
      </c>
      <c r="K876" s="3">
        <f t="shared" si="68"/>
        <v>0</v>
      </c>
      <c r="L876" s="3">
        <f t="shared" si="69"/>
        <v>0</v>
      </c>
    </row>
    <row r="877" spans="1:12">
      <c r="A877" s="3">
        <v>23</v>
      </c>
      <c r="B877" s="3" t="s">
        <v>6</v>
      </c>
      <c r="C877" s="3">
        <v>28.12</v>
      </c>
      <c r="D877" s="3">
        <v>0</v>
      </c>
      <c r="E877" s="3" t="s">
        <v>10</v>
      </c>
      <c r="F877" s="3" t="s">
        <v>12</v>
      </c>
      <c r="G877" s="3">
        <v>2690.1138000000001</v>
      </c>
      <c r="H877" s="3">
        <f t="shared" si="65"/>
        <v>0</v>
      </c>
      <c r="I877" s="3">
        <f t="shared" si="66"/>
        <v>0</v>
      </c>
      <c r="J877" s="3">
        <f t="shared" si="67"/>
        <v>1</v>
      </c>
      <c r="K877" s="3">
        <f t="shared" si="68"/>
        <v>0</v>
      </c>
      <c r="L877" s="3">
        <f t="shared" si="69"/>
        <v>0</v>
      </c>
    </row>
    <row r="878" spans="1:12">
      <c r="A878" s="3">
        <v>49</v>
      </c>
      <c r="B878" s="3" t="s">
        <v>6</v>
      </c>
      <c r="C878" s="3">
        <v>27.1</v>
      </c>
      <c r="D878" s="3">
        <v>1</v>
      </c>
      <c r="E878" s="3" t="s">
        <v>10</v>
      </c>
      <c r="F878" s="3" t="s">
        <v>8</v>
      </c>
      <c r="G878" s="3">
        <v>26140.3603</v>
      </c>
      <c r="H878" s="3">
        <f t="shared" si="65"/>
        <v>0</v>
      </c>
      <c r="I878" s="3">
        <f t="shared" si="66"/>
        <v>0</v>
      </c>
      <c r="J878" s="3">
        <f t="shared" si="67"/>
        <v>0</v>
      </c>
      <c r="K878" s="3">
        <f t="shared" si="68"/>
        <v>0</v>
      </c>
      <c r="L878" s="3">
        <f t="shared" si="69"/>
        <v>1</v>
      </c>
    </row>
    <row r="879" spans="1:12">
      <c r="A879" s="3">
        <v>33</v>
      </c>
      <c r="B879" s="3" t="s">
        <v>9</v>
      </c>
      <c r="C879" s="3">
        <v>33.44</v>
      </c>
      <c r="D879" s="3">
        <v>5</v>
      </c>
      <c r="E879" s="3" t="s">
        <v>10</v>
      </c>
      <c r="F879" s="3" t="s">
        <v>11</v>
      </c>
      <c r="G879" s="3">
        <v>6653.7885999999999</v>
      </c>
      <c r="H879" s="3">
        <f t="shared" si="65"/>
        <v>1</v>
      </c>
      <c r="I879" s="3">
        <f t="shared" si="66"/>
        <v>0</v>
      </c>
      <c r="J879" s="3">
        <f t="shared" si="67"/>
        <v>0</v>
      </c>
      <c r="K879" s="3">
        <f t="shared" si="68"/>
        <v>1</v>
      </c>
      <c r="L879" s="3">
        <f t="shared" si="69"/>
        <v>0</v>
      </c>
    </row>
    <row r="880" spans="1:12">
      <c r="A880" s="3">
        <v>41</v>
      </c>
      <c r="B880" s="3" t="s">
        <v>9</v>
      </c>
      <c r="C880" s="3">
        <v>28.8</v>
      </c>
      <c r="D880" s="3">
        <v>1</v>
      </c>
      <c r="E880" s="3" t="s">
        <v>10</v>
      </c>
      <c r="F880" s="3" t="s">
        <v>8</v>
      </c>
      <c r="G880" s="3">
        <v>6282.2349999999997</v>
      </c>
      <c r="H880" s="3">
        <f t="shared" si="65"/>
        <v>1</v>
      </c>
      <c r="I880" s="3">
        <f t="shared" si="66"/>
        <v>0</v>
      </c>
      <c r="J880" s="3">
        <f t="shared" si="67"/>
        <v>0</v>
      </c>
      <c r="K880" s="3">
        <f t="shared" si="68"/>
        <v>0</v>
      </c>
      <c r="L880" s="3">
        <f t="shared" si="69"/>
        <v>1</v>
      </c>
    </row>
    <row r="881" spans="1:12">
      <c r="A881" s="3">
        <v>37</v>
      </c>
      <c r="B881" s="3" t="s">
        <v>6</v>
      </c>
      <c r="C881" s="3">
        <v>29.5</v>
      </c>
      <c r="D881" s="3">
        <v>2</v>
      </c>
      <c r="E881" s="3" t="s">
        <v>10</v>
      </c>
      <c r="F881" s="3" t="s">
        <v>8</v>
      </c>
      <c r="G881" s="3">
        <v>6311.9520000000002</v>
      </c>
      <c r="H881" s="3">
        <f t="shared" si="65"/>
        <v>0</v>
      </c>
      <c r="I881" s="3">
        <f t="shared" si="66"/>
        <v>0</v>
      </c>
      <c r="J881" s="3">
        <f t="shared" si="67"/>
        <v>0</v>
      </c>
      <c r="K881" s="3">
        <f t="shared" si="68"/>
        <v>0</v>
      </c>
      <c r="L881" s="3">
        <f t="shared" si="69"/>
        <v>1</v>
      </c>
    </row>
    <row r="882" spans="1:12">
      <c r="A882" s="3">
        <v>22</v>
      </c>
      <c r="B882" s="3" t="s">
        <v>9</v>
      </c>
      <c r="C882" s="3">
        <v>34.799999999999997</v>
      </c>
      <c r="D882" s="3">
        <v>3</v>
      </c>
      <c r="E882" s="3" t="s">
        <v>10</v>
      </c>
      <c r="F882" s="3" t="s">
        <v>8</v>
      </c>
      <c r="G882" s="3">
        <v>3443.0639999999999</v>
      </c>
      <c r="H882" s="3">
        <f t="shared" si="65"/>
        <v>1</v>
      </c>
      <c r="I882" s="3">
        <f t="shared" si="66"/>
        <v>0</v>
      </c>
      <c r="J882" s="3">
        <f t="shared" si="67"/>
        <v>0</v>
      </c>
      <c r="K882" s="3">
        <f t="shared" si="68"/>
        <v>0</v>
      </c>
      <c r="L882" s="3">
        <f t="shared" si="69"/>
        <v>1</v>
      </c>
    </row>
    <row r="883" spans="1:12">
      <c r="A883" s="3">
        <v>23</v>
      </c>
      <c r="B883" s="3" t="s">
        <v>9</v>
      </c>
      <c r="C883" s="3">
        <v>27.36</v>
      </c>
      <c r="D883" s="3">
        <v>1</v>
      </c>
      <c r="E883" s="3" t="s">
        <v>10</v>
      </c>
      <c r="F883" s="3" t="s">
        <v>12</v>
      </c>
      <c r="G883" s="3">
        <v>2789.0574000000001</v>
      </c>
      <c r="H883" s="3">
        <f t="shared" si="65"/>
        <v>1</v>
      </c>
      <c r="I883" s="3">
        <f t="shared" si="66"/>
        <v>0</v>
      </c>
      <c r="J883" s="3">
        <f t="shared" si="67"/>
        <v>1</v>
      </c>
      <c r="K883" s="3">
        <f t="shared" si="68"/>
        <v>0</v>
      </c>
      <c r="L883" s="3">
        <f t="shared" si="69"/>
        <v>0</v>
      </c>
    </row>
    <row r="884" spans="1:12">
      <c r="A884" s="3">
        <v>21</v>
      </c>
      <c r="B884" s="3" t="s">
        <v>6</v>
      </c>
      <c r="C884" s="3">
        <v>22.135000000000002</v>
      </c>
      <c r="D884" s="3">
        <v>0</v>
      </c>
      <c r="E884" s="3" t="s">
        <v>10</v>
      </c>
      <c r="F884" s="3" t="s">
        <v>13</v>
      </c>
      <c r="G884" s="3">
        <v>2585.8506499999999</v>
      </c>
      <c r="H884" s="3">
        <f t="shared" si="65"/>
        <v>0</v>
      </c>
      <c r="I884" s="3">
        <f t="shared" si="66"/>
        <v>0</v>
      </c>
      <c r="J884" s="3">
        <f t="shared" si="67"/>
        <v>0</v>
      </c>
      <c r="K884" s="3">
        <f t="shared" si="68"/>
        <v>0</v>
      </c>
      <c r="L884" s="3">
        <f t="shared" si="69"/>
        <v>0</v>
      </c>
    </row>
    <row r="885" spans="1:12">
      <c r="A885" s="3">
        <v>51</v>
      </c>
      <c r="B885" s="3" t="s">
        <v>6</v>
      </c>
      <c r="C885" s="3">
        <v>37.049999999999997</v>
      </c>
      <c r="D885" s="3">
        <v>3</v>
      </c>
      <c r="E885" s="3" t="s">
        <v>7</v>
      </c>
      <c r="F885" s="3" t="s">
        <v>13</v>
      </c>
      <c r="G885" s="3">
        <v>46255.112500000003</v>
      </c>
      <c r="H885" s="3">
        <f t="shared" si="65"/>
        <v>0</v>
      </c>
      <c r="I885" s="3">
        <f t="shared" si="66"/>
        <v>1</v>
      </c>
      <c r="J885" s="3">
        <f t="shared" si="67"/>
        <v>0</v>
      </c>
      <c r="K885" s="3">
        <f t="shared" si="68"/>
        <v>0</v>
      </c>
      <c r="L885" s="3">
        <f t="shared" si="69"/>
        <v>0</v>
      </c>
    </row>
    <row r="886" spans="1:12">
      <c r="A886" s="3">
        <v>25</v>
      </c>
      <c r="B886" s="3" t="s">
        <v>9</v>
      </c>
      <c r="C886" s="3">
        <v>26.695</v>
      </c>
      <c r="D886" s="3">
        <v>4</v>
      </c>
      <c r="E886" s="3" t="s">
        <v>10</v>
      </c>
      <c r="F886" s="3" t="s">
        <v>12</v>
      </c>
      <c r="G886" s="3">
        <v>4877.9810500000003</v>
      </c>
      <c r="H886" s="3">
        <f t="shared" si="65"/>
        <v>1</v>
      </c>
      <c r="I886" s="3">
        <f t="shared" si="66"/>
        <v>0</v>
      </c>
      <c r="J886" s="3">
        <f t="shared" si="67"/>
        <v>1</v>
      </c>
      <c r="K886" s="3">
        <f t="shared" si="68"/>
        <v>0</v>
      </c>
      <c r="L886" s="3">
        <f t="shared" si="69"/>
        <v>0</v>
      </c>
    </row>
    <row r="887" spans="1:12">
      <c r="A887" s="3">
        <v>32</v>
      </c>
      <c r="B887" s="3" t="s">
        <v>9</v>
      </c>
      <c r="C887" s="3">
        <v>28.93</v>
      </c>
      <c r="D887" s="3">
        <v>1</v>
      </c>
      <c r="E887" s="3" t="s">
        <v>7</v>
      </c>
      <c r="F887" s="3" t="s">
        <v>11</v>
      </c>
      <c r="G887" s="3">
        <v>19719.6947</v>
      </c>
      <c r="H887" s="3">
        <f t="shared" si="65"/>
        <v>1</v>
      </c>
      <c r="I887" s="3">
        <f t="shared" si="66"/>
        <v>1</v>
      </c>
      <c r="J887" s="3">
        <f t="shared" si="67"/>
        <v>0</v>
      </c>
      <c r="K887" s="3">
        <f t="shared" si="68"/>
        <v>1</v>
      </c>
      <c r="L887" s="3">
        <f t="shared" si="69"/>
        <v>0</v>
      </c>
    </row>
    <row r="888" spans="1:12">
      <c r="A888" s="3">
        <v>57</v>
      </c>
      <c r="B888" s="3" t="s">
        <v>9</v>
      </c>
      <c r="C888" s="3">
        <v>28.975000000000001</v>
      </c>
      <c r="D888" s="3">
        <v>0</v>
      </c>
      <c r="E888" s="3" t="s">
        <v>7</v>
      </c>
      <c r="F888" s="3" t="s">
        <v>13</v>
      </c>
      <c r="G888" s="3">
        <v>27218.437249999999</v>
      </c>
      <c r="H888" s="3">
        <f t="shared" si="65"/>
        <v>1</v>
      </c>
      <c r="I888" s="3">
        <f t="shared" si="66"/>
        <v>1</v>
      </c>
      <c r="J888" s="3">
        <f t="shared" si="67"/>
        <v>0</v>
      </c>
      <c r="K888" s="3">
        <f t="shared" si="68"/>
        <v>0</v>
      </c>
      <c r="L888" s="3">
        <f t="shared" si="69"/>
        <v>0</v>
      </c>
    </row>
    <row r="889" spans="1:12">
      <c r="A889" s="3">
        <v>36</v>
      </c>
      <c r="B889" s="3" t="s">
        <v>6</v>
      </c>
      <c r="C889" s="3">
        <v>30.02</v>
      </c>
      <c r="D889" s="3">
        <v>0</v>
      </c>
      <c r="E889" s="3" t="s">
        <v>10</v>
      </c>
      <c r="F889" s="3" t="s">
        <v>12</v>
      </c>
      <c r="G889" s="3">
        <v>5272.1758</v>
      </c>
      <c r="H889" s="3">
        <f t="shared" si="65"/>
        <v>0</v>
      </c>
      <c r="I889" s="3">
        <f t="shared" si="66"/>
        <v>0</v>
      </c>
      <c r="J889" s="3">
        <f t="shared" si="67"/>
        <v>1</v>
      </c>
      <c r="K889" s="3">
        <f t="shared" si="68"/>
        <v>0</v>
      </c>
      <c r="L889" s="3">
        <f t="shared" si="69"/>
        <v>0</v>
      </c>
    </row>
    <row r="890" spans="1:12">
      <c r="A890" s="3">
        <v>22</v>
      </c>
      <c r="B890" s="3" t="s">
        <v>9</v>
      </c>
      <c r="C890" s="3">
        <v>39.5</v>
      </c>
      <c r="D890" s="3">
        <v>0</v>
      </c>
      <c r="E890" s="3" t="s">
        <v>10</v>
      </c>
      <c r="F890" s="3" t="s">
        <v>8</v>
      </c>
      <c r="G890" s="3">
        <v>1682.597</v>
      </c>
      <c r="H890" s="3">
        <f t="shared" si="65"/>
        <v>1</v>
      </c>
      <c r="I890" s="3">
        <f t="shared" si="66"/>
        <v>0</v>
      </c>
      <c r="J890" s="3">
        <f t="shared" si="67"/>
        <v>0</v>
      </c>
      <c r="K890" s="3">
        <f t="shared" si="68"/>
        <v>0</v>
      </c>
      <c r="L890" s="3">
        <f t="shared" si="69"/>
        <v>1</v>
      </c>
    </row>
    <row r="891" spans="1:12">
      <c r="A891" s="3">
        <v>57</v>
      </c>
      <c r="B891" s="3" t="s">
        <v>9</v>
      </c>
      <c r="C891" s="3">
        <v>33.630000000000003</v>
      </c>
      <c r="D891" s="3">
        <v>1</v>
      </c>
      <c r="E891" s="3" t="s">
        <v>10</v>
      </c>
      <c r="F891" s="3" t="s">
        <v>12</v>
      </c>
      <c r="G891" s="3">
        <v>11945.1327</v>
      </c>
      <c r="H891" s="3">
        <f t="shared" si="65"/>
        <v>1</v>
      </c>
      <c r="I891" s="3">
        <f t="shared" si="66"/>
        <v>0</v>
      </c>
      <c r="J891" s="3">
        <f t="shared" si="67"/>
        <v>1</v>
      </c>
      <c r="K891" s="3">
        <f t="shared" si="68"/>
        <v>0</v>
      </c>
      <c r="L891" s="3">
        <f t="shared" si="69"/>
        <v>0</v>
      </c>
    </row>
    <row r="892" spans="1:12">
      <c r="A892" s="3">
        <v>64</v>
      </c>
      <c r="B892" s="3" t="s">
        <v>6</v>
      </c>
      <c r="C892" s="3">
        <v>26.885000000000002</v>
      </c>
      <c r="D892" s="3">
        <v>0</v>
      </c>
      <c r="E892" s="3" t="s">
        <v>7</v>
      </c>
      <c r="F892" s="3" t="s">
        <v>12</v>
      </c>
      <c r="G892" s="3">
        <v>29330.98315</v>
      </c>
      <c r="H892" s="3">
        <f t="shared" si="65"/>
        <v>0</v>
      </c>
      <c r="I892" s="3">
        <f t="shared" si="66"/>
        <v>1</v>
      </c>
      <c r="J892" s="3">
        <f t="shared" si="67"/>
        <v>1</v>
      </c>
      <c r="K892" s="3">
        <f t="shared" si="68"/>
        <v>0</v>
      </c>
      <c r="L892" s="3">
        <f t="shared" si="69"/>
        <v>0</v>
      </c>
    </row>
    <row r="893" spans="1:12">
      <c r="A893" s="3">
        <v>36</v>
      </c>
      <c r="B893" s="3" t="s">
        <v>6</v>
      </c>
      <c r="C893" s="3">
        <v>29.04</v>
      </c>
      <c r="D893" s="3">
        <v>4</v>
      </c>
      <c r="E893" s="3" t="s">
        <v>10</v>
      </c>
      <c r="F893" s="3" t="s">
        <v>11</v>
      </c>
      <c r="G893" s="3">
        <v>7243.8136000000004</v>
      </c>
      <c r="H893" s="3">
        <f t="shared" si="65"/>
        <v>0</v>
      </c>
      <c r="I893" s="3">
        <f t="shared" si="66"/>
        <v>0</v>
      </c>
      <c r="J893" s="3">
        <f t="shared" si="67"/>
        <v>0</v>
      </c>
      <c r="K893" s="3">
        <f t="shared" si="68"/>
        <v>1</v>
      </c>
      <c r="L893" s="3">
        <f t="shared" si="69"/>
        <v>0</v>
      </c>
    </row>
    <row r="894" spans="1:12">
      <c r="A894" s="3">
        <v>54</v>
      </c>
      <c r="B894" s="3" t="s">
        <v>9</v>
      </c>
      <c r="C894" s="3">
        <v>24.035</v>
      </c>
      <c r="D894" s="3">
        <v>0</v>
      </c>
      <c r="E894" s="3" t="s">
        <v>10</v>
      </c>
      <c r="F894" s="3" t="s">
        <v>13</v>
      </c>
      <c r="G894" s="3">
        <v>10422.916649999999</v>
      </c>
      <c r="H894" s="3">
        <f t="shared" si="65"/>
        <v>1</v>
      </c>
      <c r="I894" s="3">
        <f t="shared" si="66"/>
        <v>0</v>
      </c>
      <c r="J894" s="3">
        <f t="shared" si="67"/>
        <v>0</v>
      </c>
      <c r="K894" s="3">
        <f t="shared" si="68"/>
        <v>0</v>
      </c>
      <c r="L894" s="3">
        <f t="shared" si="69"/>
        <v>0</v>
      </c>
    </row>
    <row r="895" spans="1:12">
      <c r="A895" s="3">
        <v>47</v>
      </c>
      <c r="B895" s="3" t="s">
        <v>9</v>
      </c>
      <c r="C895" s="3">
        <v>38.94</v>
      </c>
      <c r="D895" s="3">
        <v>2</v>
      </c>
      <c r="E895" s="3" t="s">
        <v>7</v>
      </c>
      <c r="F895" s="3" t="s">
        <v>11</v>
      </c>
      <c r="G895" s="3">
        <v>44202.653599999998</v>
      </c>
      <c r="H895" s="3">
        <f t="shared" si="65"/>
        <v>1</v>
      </c>
      <c r="I895" s="3">
        <f t="shared" si="66"/>
        <v>1</v>
      </c>
      <c r="J895" s="3">
        <f t="shared" si="67"/>
        <v>0</v>
      </c>
      <c r="K895" s="3">
        <f t="shared" si="68"/>
        <v>1</v>
      </c>
      <c r="L895" s="3">
        <f t="shared" si="69"/>
        <v>0</v>
      </c>
    </row>
    <row r="896" spans="1:12">
      <c r="A896" s="3">
        <v>62</v>
      </c>
      <c r="B896" s="3" t="s">
        <v>9</v>
      </c>
      <c r="C896" s="3">
        <v>32.11</v>
      </c>
      <c r="D896" s="3">
        <v>0</v>
      </c>
      <c r="E896" s="3" t="s">
        <v>10</v>
      </c>
      <c r="F896" s="3" t="s">
        <v>13</v>
      </c>
      <c r="G896" s="3">
        <v>13555.0049</v>
      </c>
      <c r="H896" s="3">
        <f t="shared" si="65"/>
        <v>1</v>
      </c>
      <c r="I896" s="3">
        <f t="shared" si="66"/>
        <v>0</v>
      </c>
      <c r="J896" s="3">
        <f t="shared" si="67"/>
        <v>0</v>
      </c>
      <c r="K896" s="3">
        <f t="shared" si="68"/>
        <v>0</v>
      </c>
      <c r="L896" s="3">
        <f t="shared" si="69"/>
        <v>0</v>
      </c>
    </row>
    <row r="897" spans="1:12">
      <c r="A897" s="3">
        <v>61</v>
      </c>
      <c r="B897" s="3" t="s">
        <v>6</v>
      </c>
      <c r="C897" s="3">
        <v>44</v>
      </c>
      <c r="D897" s="3">
        <v>0</v>
      </c>
      <c r="E897" s="3" t="s">
        <v>10</v>
      </c>
      <c r="F897" s="3" t="s">
        <v>8</v>
      </c>
      <c r="G897" s="3">
        <v>13063.883</v>
      </c>
      <c r="H897" s="3">
        <f t="shared" si="65"/>
        <v>0</v>
      </c>
      <c r="I897" s="3">
        <f t="shared" si="66"/>
        <v>0</v>
      </c>
      <c r="J897" s="3">
        <f t="shared" si="67"/>
        <v>0</v>
      </c>
      <c r="K897" s="3">
        <f t="shared" si="68"/>
        <v>0</v>
      </c>
      <c r="L897" s="3">
        <f t="shared" si="69"/>
        <v>1</v>
      </c>
    </row>
    <row r="898" spans="1:12">
      <c r="A898" s="3">
        <v>43</v>
      </c>
      <c r="B898" s="3" t="s">
        <v>6</v>
      </c>
      <c r="C898" s="3">
        <v>20.045000000000002</v>
      </c>
      <c r="D898" s="3">
        <v>2</v>
      </c>
      <c r="E898" s="3" t="s">
        <v>7</v>
      </c>
      <c r="F898" s="3" t="s">
        <v>13</v>
      </c>
      <c r="G898" s="3">
        <v>19798.054550000001</v>
      </c>
      <c r="H898" s="3">
        <f t="shared" si="65"/>
        <v>0</v>
      </c>
      <c r="I898" s="3">
        <f t="shared" si="66"/>
        <v>1</v>
      </c>
      <c r="J898" s="3">
        <f t="shared" si="67"/>
        <v>0</v>
      </c>
      <c r="K898" s="3">
        <f t="shared" si="68"/>
        <v>0</v>
      </c>
      <c r="L898" s="3">
        <f t="shared" si="69"/>
        <v>0</v>
      </c>
    </row>
    <row r="899" spans="1:12">
      <c r="A899" s="3">
        <v>19</v>
      </c>
      <c r="B899" s="3" t="s">
        <v>9</v>
      </c>
      <c r="C899" s="3">
        <v>25.555</v>
      </c>
      <c r="D899" s="3">
        <v>1</v>
      </c>
      <c r="E899" s="3" t="s">
        <v>10</v>
      </c>
      <c r="F899" s="3" t="s">
        <v>12</v>
      </c>
      <c r="G899" s="3">
        <v>2221.5644499999999</v>
      </c>
      <c r="H899" s="3">
        <f t="shared" ref="H899:H962" si="70">IF(B899="male",1,0)</f>
        <v>1</v>
      </c>
      <c r="I899" s="3">
        <f t="shared" ref="I899:I962" si="71">IF(E899="yes",1,0)</f>
        <v>0</v>
      </c>
      <c r="J899" s="3">
        <f t="shared" ref="J899:J962" si="72">IF(F899="northwest",1,0)</f>
        <v>1</v>
      </c>
      <c r="K899" s="3">
        <f t="shared" ref="K899:K962" si="73">IF(F899="southeast",1,0)</f>
        <v>0</v>
      </c>
      <c r="L899" s="3">
        <f t="shared" ref="L899:L962" si="74">IF(F899="southwest",1,0)</f>
        <v>0</v>
      </c>
    </row>
    <row r="900" spans="1:12">
      <c r="A900" s="3">
        <v>18</v>
      </c>
      <c r="B900" s="3" t="s">
        <v>6</v>
      </c>
      <c r="C900" s="3">
        <v>40.26</v>
      </c>
      <c r="D900" s="3">
        <v>0</v>
      </c>
      <c r="E900" s="3" t="s">
        <v>10</v>
      </c>
      <c r="F900" s="3" t="s">
        <v>11</v>
      </c>
      <c r="G900" s="3">
        <v>1634.5734</v>
      </c>
      <c r="H900" s="3">
        <f t="shared" si="70"/>
        <v>0</v>
      </c>
      <c r="I900" s="3">
        <f t="shared" si="71"/>
        <v>0</v>
      </c>
      <c r="J900" s="3">
        <f t="shared" si="72"/>
        <v>0</v>
      </c>
      <c r="K900" s="3">
        <f t="shared" si="73"/>
        <v>1</v>
      </c>
      <c r="L900" s="3">
        <f t="shared" si="74"/>
        <v>0</v>
      </c>
    </row>
    <row r="901" spans="1:12">
      <c r="A901" s="3">
        <v>19</v>
      </c>
      <c r="B901" s="3" t="s">
        <v>6</v>
      </c>
      <c r="C901" s="3">
        <v>22.515000000000001</v>
      </c>
      <c r="D901" s="3">
        <v>0</v>
      </c>
      <c r="E901" s="3" t="s">
        <v>10</v>
      </c>
      <c r="F901" s="3" t="s">
        <v>12</v>
      </c>
      <c r="G901" s="3">
        <v>2117.3388500000001</v>
      </c>
      <c r="H901" s="3">
        <f t="shared" si="70"/>
        <v>0</v>
      </c>
      <c r="I901" s="3">
        <f t="shared" si="71"/>
        <v>0</v>
      </c>
      <c r="J901" s="3">
        <f t="shared" si="72"/>
        <v>1</v>
      </c>
      <c r="K901" s="3">
        <f t="shared" si="73"/>
        <v>0</v>
      </c>
      <c r="L901" s="3">
        <f t="shared" si="74"/>
        <v>0</v>
      </c>
    </row>
    <row r="902" spans="1:12">
      <c r="A902" s="3">
        <v>49</v>
      </c>
      <c r="B902" s="3" t="s">
        <v>9</v>
      </c>
      <c r="C902" s="3">
        <v>22.515000000000001</v>
      </c>
      <c r="D902" s="3">
        <v>0</v>
      </c>
      <c r="E902" s="3" t="s">
        <v>10</v>
      </c>
      <c r="F902" s="3" t="s">
        <v>13</v>
      </c>
      <c r="G902" s="3">
        <v>8688.8588500000005</v>
      </c>
      <c r="H902" s="3">
        <f t="shared" si="70"/>
        <v>1</v>
      </c>
      <c r="I902" s="3">
        <f t="shared" si="71"/>
        <v>0</v>
      </c>
      <c r="J902" s="3">
        <f t="shared" si="72"/>
        <v>0</v>
      </c>
      <c r="K902" s="3">
        <f t="shared" si="73"/>
        <v>0</v>
      </c>
      <c r="L902" s="3">
        <f t="shared" si="74"/>
        <v>0</v>
      </c>
    </row>
    <row r="903" spans="1:12">
      <c r="A903" s="3">
        <v>60</v>
      </c>
      <c r="B903" s="3" t="s">
        <v>9</v>
      </c>
      <c r="C903" s="3">
        <v>40.92</v>
      </c>
      <c r="D903" s="3">
        <v>0</v>
      </c>
      <c r="E903" s="3" t="s">
        <v>7</v>
      </c>
      <c r="F903" s="3" t="s">
        <v>11</v>
      </c>
      <c r="G903" s="3">
        <v>48673.558799999999</v>
      </c>
      <c r="H903" s="3">
        <f t="shared" si="70"/>
        <v>1</v>
      </c>
      <c r="I903" s="3">
        <f t="shared" si="71"/>
        <v>1</v>
      </c>
      <c r="J903" s="3">
        <f t="shared" si="72"/>
        <v>0</v>
      </c>
      <c r="K903" s="3">
        <f t="shared" si="73"/>
        <v>1</v>
      </c>
      <c r="L903" s="3">
        <f t="shared" si="74"/>
        <v>0</v>
      </c>
    </row>
    <row r="904" spans="1:12">
      <c r="A904" s="3">
        <v>26</v>
      </c>
      <c r="B904" s="3" t="s">
        <v>9</v>
      </c>
      <c r="C904" s="3">
        <v>27.265000000000001</v>
      </c>
      <c r="D904" s="3">
        <v>3</v>
      </c>
      <c r="E904" s="3" t="s">
        <v>10</v>
      </c>
      <c r="F904" s="3" t="s">
        <v>13</v>
      </c>
      <c r="G904" s="3">
        <v>4661.2863500000003</v>
      </c>
      <c r="H904" s="3">
        <f t="shared" si="70"/>
        <v>1</v>
      </c>
      <c r="I904" s="3">
        <f t="shared" si="71"/>
        <v>0</v>
      </c>
      <c r="J904" s="3">
        <f t="shared" si="72"/>
        <v>0</v>
      </c>
      <c r="K904" s="3">
        <f t="shared" si="73"/>
        <v>0</v>
      </c>
      <c r="L904" s="3">
        <f t="shared" si="74"/>
        <v>0</v>
      </c>
    </row>
    <row r="905" spans="1:12">
      <c r="A905" s="3">
        <v>49</v>
      </c>
      <c r="B905" s="3" t="s">
        <v>9</v>
      </c>
      <c r="C905" s="3">
        <v>36.85</v>
      </c>
      <c r="D905" s="3">
        <v>0</v>
      </c>
      <c r="E905" s="3" t="s">
        <v>10</v>
      </c>
      <c r="F905" s="3" t="s">
        <v>11</v>
      </c>
      <c r="G905" s="3">
        <v>8125.7844999999998</v>
      </c>
      <c r="H905" s="3">
        <f t="shared" si="70"/>
        <v>1</v>
      </c>
      <c r="I905" s="3">
        <f t="shared" si="71"/>
        <v>0</v>
      </c>
      <c r="J905" s="3">
        <f t="shared" si="72"/>
        <v>0</v>
      </c>
      <c r="K905" s="3">
        <f t="shared" si="73"/>
        <v>1</v>
      </c>
      <c r="L905" s="3">
        <f t="shared" si="74"/>
        <v>0</v>
      </c>
    </row>
    <row r="906" spans="1:12">
      <c r="A906" s="3">
        <v>60</v>
      </c>
      <c r="B906" s="3" t="s">
        <v>6</v>
      </c>
      <c r="C906" s="3">
        <v>35.1</v>
      </c>
      <c r="D906" s="3">
        <v>0</v>
      </c>
      <c r="E906" s="3" t="s">
        <v>10</v>
      </c>
      <c r="F906" s="3" t="s">
        <v>8</v>
      </c>
      <c r="G906" s="3">
        <v>12644.589</v>
      </c>
      <c r="H906" s="3">
        <f t="shared" si="70"/>
        <v>0</v>
      </c>
      <c r="I906" s="3">
        <f t="shared" si="71"/>
        <v>0</v>
      </c>
      <c r="J906" s="3">
        <f t="shared" si="72"/>
        <v>0</v>
      </c>
      <c r="K906" s="3">
        <f t="shared" si="73"/>
        <v>0</v>
      </c>
      <c r="L906" s="3">
        <f t="shared" si="74"/>
        <v>1</v>
      </c>
    </row>
    <row r="907" spans="1:12">
      <c r="A907" s="3">
        <v>26</v>
      </c>
      <c r="B907" s="3" t="s">
        <v>6</v>
      </c>
      <c r="C907" s="3">
        <v>29.355</v>
      </c>
      <c r="D907" s="3">
        <v>2</v>
      </c>
      <c r="E907" s="3" t="s">
        <v>10</v>
      </c>
      <c r="F907" s="3" t="s">
        <v>13</v>
      </c>
      <c r="G907" s="3">
        <v>4564.1914500000003</v>
      </c>
      <c r="H907" s="3">
        <f t="shared" si="70"/>
        <v>0</v>
      </c>
      <c r="I907" s="3">
        <f t="shared" si="71"/>
        <v>0</v>
      </c>
      <c r="J907" s="3">
        <f t="shared" si="72"/>
        <v>0</v>
      </c>
      <c r="K907" s="3">
        <f t="shared" si="73"/>
        <v>0</v>
      </c>
      <c r="L907" s="3">
        <f t="shared" si="74"/>
        <v>0</v>
      </c>
    </row>
    <row r="908" spans="1:12">
      <c r="A908" s="3">
        <v>27</v>
      </c>
      <c r="B908" s="3" t="s">
        <v>9</v>
      </c>
      <c r="C908" s="3">
        <v>32.585000000000001</v>
      </c>
      <c r="D908" s="3">
        <v>3</v>
      </c>
      <c r="E908" s="3" t="s">
        <v>10</v>
      </c>
      <c r="F908" s="3" t="s">
        <v>13</v>
      </c>
      <c r="G908" s="3">
        <v>4846.9201499999999</v>
      </c>
      <c r="H908" s="3">
        <f t="shared" si="70"/>
        <v>1</v>
      </c>
      <c r="I908" s="3">
        <f t="shared" si="71"/>
        <v>0</v>
      </c>
      <c r="J908" s="3">
        <f t="shared" si="72"/>
        <v>0</v>
      </c>
      <c r="K908" s="3">
        <f t="shared" si="73"/>
        <v>0</v>
      </c>
      <c r="L908" s="3">
        <f t="shared" si="74"/>
        <v>0</v>
      </c>
    </row>
    <row r="909" spans="1:12">
      <c r="A909" s="3">
        <v>44</v>
      </c>
      <c r="B909" s="3" t="s">
        <v>6</v>
      </c>
      <c r="C909" s="3">
        <v>32.340000000000003</v>
      </c>
      <c r="D909" s="3">
        <v>1</v>
      </c>
      <c r="E909" s="3" t="s">
        <v>10</v>
      </c>
      <c r="F909" s="3" t="s">
        <v>11</v>
      </c>
      <c r="G909" s="3">
        <v>7633.7205999999996</v>
      </c>
      <c r="H909" s="3">
        <f t="shared" si="70"/>
        <v>0</v>
      </c>
      <c r="I909" s="3">
        <f t="shared" si="71"/>
        <v>0</v>
      </c>
      <c r="J909" s="3">
        <f t="shared" si="72"/>
        <v>0</v>
      </c>
      <c r="K909" s="3">
        <f t="shared" si="73"/>
        <v>1</v>
      </c>
      <c r="L909" s="3">
        <f t="shared" si="74"/>
        <v>0</v>
      </c>
    </row>
    <row r="910" spans="1:12">
      <c r="A910" s="3">
        <v>63</v>
      </c>
      <c r="B910" s="3" t="s">
        <v>9</v>
      </c>
      <c r="C910" s="3">
        <v>39.799999999999997</v>
      </c>
      <c r="D910" s="3">
        <v>3</v>
      </c>
      <c r="E910" s="3" t="s">
        <v>10</v>
      </c>
      <c r="F910" s="3" t="s">
        <v>8</v>
      </c>
      <c r="G910" s="3">
        <v>15170.069</v>
      </c>
      <c r="H910" s="3">
        <f t="shared" si="70"/>
        <v>1</v>
      </c>
      <c r="I910" s="3">
        <f t="shared" si="71"/>
        <v>0</v>
      </c>
      <c r="J910" s="3">
        <f t="shared" si="72"/>
        <v>0</v>
      </c>
      <c r="K910" s="3">
        <f t="shared" si="73"/>
        <v>0</v>
      </c>
      <c r="L910" s="3">
        <f t="shared" si="74"/>
        <v>1</v>
      </c>
    </row>
    <row r="911" spans="1:12">
      <c r="A911" s="3">
        <v>32</v>
      </c>
      <c r="B911" s="3" t="s">
        <v>6</v>
      </c>
      <c r="C911" s="3">
        <v>24.6</v>
      </c>
      <c r="D911" s="3">
        <v>0</v>
      </c>
      <c r="E911" s="3" t="s">
        <v>7</v>
      </c>
      <c r="F911" s="3" t="s">
        <v>8</v>
      </c>
      <c r="G911" s="3">
        <v>17496.306</v>
      </c>
      <c r="H911" s="3">
        <f t="shared" si="70"/>
        <v>0</v>
      </c>
      <c r="I911" s="3">
        <f t="shared" si="71"/>
        <v>1</v>
      </c>
      <c r="J911" s="3">
        <f t="shared" si="72"/>
        <v>0</v>
      </c>
      <c r="K911" s="3">
        <f t="shared" si="73"/>
        <v>0</v>
      </c>
      <c r="L911" s="3">
        <f t="shared" si="74"/>
        <v>1</v>
      </c>
    </row>
    <row r="912" spans="1:12">
      <c r="A912" s="3">
        <v>22</v>
      </c>
      <c r="B912" s="3" t="s">
        <v>9</v>
      </c>
      <c r="C912" s="3">
        <v>28.31</v>
      </c>
      <c r="D912" s="3">
        <v>1</v>
      </c>
      <c r="E912" s="3" t="s">
        <v>10</v>
      </c>
      <c r="F912" s="3" t="s">
        <v>12</v>
      </c>
      <c r="G912" s="3">
        <v>2639.0428999999999</v>
      </c>
      <c r="H912" s="3">
        <f t="shared" si="70"/>
        <v>1</v>
      </c>
      <c r="I912" s="3">
        <f t="shared" si="71"/>
        <v>0</v>
      </c>
      <c r="J912" s="3">
        <f t="shared" si="72"/>
        <v>1</v>
      </c>
      <c r="K912" s="3">
        <f t="shared" si="73"/>
        <v>0</v>
      </c>
      <c r="L912" s="3">
        <f t="shared" si="74"/>
        <v>0</v>
      </c>
    </row>
    <row r="913" spans="1:12">
      <c r="A913" s="3">
        <v>18</v>
      </c>
      <c r="B913" s="3" t="s">
        <v>9</v>
      </c>
      <c r="C913" s="3">
        <v>31.73</v>
      </c>
      <c r="D913" s="3">
        <v>0</v>
      </c>
      <c r="E913" s="3" t="s">
        <v>7</v>
      </c>
      <c r="F913" s="3" t="s">
        <v>13</v>
      </c>
      <c r="G913" s="3">
        <v>33732.686699999998</v>
      </c>
      <c r="H913" s="3">
        <f t="shared" si="70"/>
        <v>1</v>
      </c>
      <c r="I913" s="3">
        <f t="shared" si="71"/>
        <v>1</v>
      </c>
      <c r="J913" s="3">
        <f t="shared" si="72"/>
        <v>0</v>
      </c>
      <c r="K913" s="3">
        <f t="shared" si="73"/>
        <v>0</v>
      </c>
      <c r="L913" s="3">
        <f t="shared" si="74"/>
        <v>0</v>
      </c>
    </row>
    <row r="914" spans="1:12">
      <c r="A914" s="3">
        <v>59</v>
      </c>
      <c r="B914" s="3" t="s">
        <v>6</v>
      </c>
      <c r="C914" s="3">
        <v>26.695</v>
      </c>
      <c r="D914" s="3">
        <v>3</v>
      </c>
      <c r="E914" s="3" t="s">
        <v>10</v>
      </c>
      <c r="F914" s="3" t="s">
        <v>12</v>
      </c>
      <c r="G914" s="3">
        <v>14382.709049999999</v>
      </c>
      <c r="H914" s="3">
        <f t="shared" si="70"/>
        <v>0</v>
      </c>
      <c r="I914" s="3">
        <f t="shared" si="71"/>
        <v>0</v>
      </c>
      <c r="J914" s="3">
        <f t="shared" si="72"/>
        <v>1</v>
      </c>
      <c r="K914" s="3">
        <f t="shared" si="73"/>
        <v>0</v>
      </c>
      <c r="L914" s="3">
        <f t="shared" si="74"/>
        <v>0</v>
      </c>
    </row>
    <row r="915" spans="1:12">
      <c r="A915" s="3">
        <v>44</v>
      </c>
      <c r="B915" s="3" t="s">
        <v>6</v>
      </c>
      <c r="C915" s="3">
        <v>27.5</v>
      </c>
      <c r="D915" s="3">
        <v>1</v>
      </c>
      <c r="E915" s="3" t="s">
        <v>10</v>
      </c>
      <c r="F915" s="3" t="s">
        <v>8</v>
      </c>
      <c r="G915" s="3">
        <v>7626.9930000000004</v>
      </c>
      <c r="H915" s="3">
        <f t="shared" si="70"/>
        <v>0</v>
      </c>
      <c r="I915" s="3">
        <f t="shared" si="71"/>
        <v>0</v>
      </c>
      <c r="J915" s="3">
        <f t="shared" si="72"/>
        <v>0</v>
      </c>
      <c r="K915" s="3">
        <f t="shared" si="73"/>
        <v>0</v>
      </c>
      <c r="L915" s="3">
        <f t="shared" si="74"/>
        <v>1</v>
      </c>
    </row>
    <row r="916" spans="1:12">
      <c r="A916" s="3">
        <v>33</v>
      </c>
      <c r="B916" s="3" t="s">
        <v>9</v>
      </c>
      <c r="C916" s="3">
        <v>24.605</v>
      </c>
      <c r="D916" s="3">
        <v>2</v>
      </c>
      <c r="E916" s="3" t="s">
        <v>10</v>
      </c>
      <c r="F916" s="3" t="s">
        <v>12</v>
      </c>
      <c r="G916" s="3">
        <v>5257.5079500000002</v>
      </c>
      <c r="H916" s="3">
        <f t="shared" si="70"/>
        <v>1</v>
      </c>
      <c r="I916" s="3">
        <f t="shared" si="71"/>
        <v>0</v>
      </c>
      <c r="J916" s="3">
        <f t="shared" si="72"/>
        <v>1</v>
      </c>
      <c r="K916" s="3">
        <f t="shared" si="73"/>
        <v>0</v>
      </c>
      <c r="L916" s="3">
        <f t="shared" si="74"/>
        <v>0</v>
      </c>
    </row>
    <row r="917" spans="1:12">
      <c r="A917" s="3">
        <v>24</v>
      </c>
      <c r="B917" s="3" t="s">
        <v>6</v>
      </c>
      <c r="C917" s="3">
        <v>33.99</v>
      </c>
      <c r="D917" s="3">
        <v>0</v>
      </c>
      <c r="E917" s="3" t="s">
        <v>10</v>
      </c>
      <c r="F917" s="3" t="s">
        <v>11</v>
      </c>
      <c r="G917" s="3">
        <v>2473.3341</v>
      </c>
      <c r="H917" s="3">
        <f t="shared" si="70"/>
        <v>0</v>
      </c>
      <c r="I917" s="3">
        <f t="shared" si="71"/>
        <v>0</v>
      </c>
      <c r="J917" s="3">
        <f t="shared" si="72"/>
        <v>0</v>
      </c>
      <c r="K917" s="3">
        <f t="shared" si="73"/>
        <v>1</v>
      </c>
      <c r="L917" s="3">
        <f t="shared" si="74"/>
        <v>0</v>
      </c>
    </row>
    <row r="918" spans="1:12">
      <c r="A918" s="3">
        <v>43</v>
      </c>
      <c r="B918" s="3" t="s">
        <v>6</v>
      </c>
      <c r="C918" s="3">
        <v>26.885000000000002</v>
      </c>
      <c r="D918" s="3">
        <v>0</v>
      </c>
      <c r="E918" s="3" t="s">
        <v>7</v>
      </c>
      <c r="F918" s="3" t="s">
        <v>12</v>
      </c>
      <c r="G918" s="3">
        <v>21774.32215</v>
      </c>
      <c r="H918" s="3">
        <f t="shared" si="70"/>
        <v>0</v>
      </c>
      <c r="I918" s="3">
        <f t="shared" si="71"/>
        <v>1</v>
      </c>
      <c r="J918" s="3">
        <f t="shared" si="72"/>
        <v>1</v>
      </c>
      <c r="K918" s="3">
        <f t="shared" si="73"/>
        <v>0</v>
      </c>
      <c r="L918" s="3">
        <f t="shared" si="74"/>
        <v>0</v>
      </c>
    </row>
    <row r="919" spans="1:12">
      <c r="A919" s="3">
        <v>45</v>
      </c>
      <c r="B919" s="3" t="s">
        <v>9</v>
      </c>
      <c r="C919" s="3">
        <v>22.895</v>
      </c>
      <c r="D919" s="3">
        <v>0</v>
      </c>
      <c r="E919" s="3" t="s">
        <v>7</v>
      </c>
      <c r="F919" s="3" t="s">
        <v>13</v>
      </c>
      <c r="G919" s="3">
        <v>35069.374519999998</v>
      </c>
      <c r="H919" s="3">
        <f t="shared" si="70"/>
        <v>1</v>
      </c>
      <c r="I919" s="3">
        <f t="shared" si="71"/>
        <v>1</v>
      </c>
      <c r="J919" s="3">
        <f t="shared" si="72"/>
        <v>0</v>
      </c>
      <c r="K919" s="3">
        <f t="shared" si="73"/>
        <v>0</v>
      </c>
      <c r="L919" s="3">
        <f t="shared" si="74"/>
        <v>0</v>
      </c>
    </row>
    <row r="920" spans="1:12">
      <c r="A920" s="3">
        <v>61</v>
      </c>
      <c r="B920" s="3" t="s">
        <v>6</v>
      </c>
      <c r="C920" s="3">
        <v>28.2</v>
      </c>
      <c r="D920" s="3">
        <v>0</v>
      </c>
      <c r="E920" s="3" t="s">
        <v>10</v>
      </c>
      <c r="F920" s="3" t="s">
        <v>8</v>
      </c>
      <c r="G920" s="3">
        <v>13041.921</v>
      </c>
      <c r="H920" s="3">
        <f t="shared" si="70"/>
        <v>0</v>
      </c>
      <c r="I920" s="3">
        <f t="shared" si="71"/>
        <v>0</v>
      </c>
      <c r="J920" s="3">
        <f t="shared" si="72"/>
        <v>0</v>
      </c>
      <c r="K920" s="3">
        <f t="shared" si="73"/>
        <v>0</v>
      </c>
      <c r="L920" s="3">
        <f t="shared" si="74"/>
        <v>1</v>
      </c>
    </row>
    <row r="921" spans="1:12">
      <c r="A921" s="3">
        <v>35</v>
      </c>
      <c r="B921" s="3" t="s">
        <v>6</v>
      </c>
      <c r="C921" s="3">
        <v>34.21</v>
      </c>
      <c r="D921" s="3">
        <v>1</v>
      </c>
      <c r="E921" s="3" t="s">
        <v>10</v>
      </c>
      <c r="F921" s="3" t="s">
        <v>11</v>
      </c>
      <c r="G921" s="3">
        <v>5245.2268999999997</v>
      </c>
      <c r="H921" s="3">
        <f t="shared" si="70"/>
        <v>0</v>
      </c>
      <c r="I921" s="3">
        <f t="shared" si="71"/>
        <v>0</v>
      </c>
      <c r="J921" s="3">
        <f t="shared" si="72"/>
        <v>0</v>
      </c>
      <c r="K921" s="3">
        <f t="shared" si="73"/>
        <v>1</v>
      </c>
      <c r="L921" s="3">
        <f t="shared" si="74"/>
        <v>0</v>
      </c>
    </row>
    <row r="922" spans="1:12">
      <c r="A922" s="3">
        <v>62</v>
      </c>
      <c r="B922" s="3" t="s">
        <v>6</v>
      </c>
      <c r="C922" s="3">
        <v>25</v>
      </c>
      <c r="D922" s="3">
        <v>0</v>
      </c>
      <c r="E922" s="3" t="s">
        <v>10</v>
      </c>
      <c r="F922" s="3" t="s">
        <v>8</v>
      </c>
      <c r="G922" s="3">
        <v>13451.121999999999</v>
      </c>
      <c r="H922" s="3">
        <f t="shared" si="70"/>
        <v>0</v>
      </c>
      <c r="I922" s="3">
        <f t="shared" si="71"/>
        <v>0</v>
      </c>
      <c r="J922" s="3">
        <f t="shared" si="72"/>
        <v>0</v>
      </c>
      <c r="K922" s="3">
        <f t="shared" si="73"/>
        <v>0</v>
      </c>
      <c r="L922" s="3">
        <f t="shared" si="74"/>
        <v>1</v>
      </c>
    </row>
    <row r="923" spans="1:12">
      <c r="A923" s="3">
        <v>62</v>
      </c>
      <c r="B923" s="3" t="s">
        <v>6</v>
      </c>
      <c r="C923" s="3">
        <v>33.200000000000003</v>
      </c>
      <c r="D923" s="3">
        <v>0</v>
      </c>
      <c r="E923" s="3" t="s">
        <v>10</v>
      </c>
      <c r="F923" s="3" t="s">
        <v>8</v>
      </c>
      <c r="G923" s="3">
        <v>13462.52</v>
      </c>
      <c r="H923" s="3">
        <f t="shared" si="70"/>
        <v>0</v>
      </c>
      <c r="I923" s="3">
        <f t="shared" si="71"/>
        <v>0</v>
      </c>
      <c r="J923" s="3">
        <f t="shared" si="72"/>
        <v>0</v>
      </c>
      <c r="K923" s="3">
        <f t="shared" si="73"/>
        <v>0</v>
      </c>
      <c r="L923" s="3">
        <f t="shared" si="74"/>
        <v>1</v>
      </c>
    </row>
    <row r="924" spans="1:12">
      <c r="A924" s="3">
        <v>38</v>
      </c>
      <c r="B924" s="3" t="s">
        <v>9</v>
      </c>
      <c r="C924" s="3">
        <v>31</v>
      </c>
      <c r="D924" s="3">
        <v>1</v>
      </c>
      <c r="E924" s="3" t="s">
        <v>10</v>
      </c>
      <c r="F924" s="3" t="s">
        <v>8</v>
      </c>
      <c r="G924" s="3">
        <v>5488.2619999999997</v>
      </c>
      <c r="H924" s="3">
        <f t="shared" si="70"/>
        <v>1</v>
      </c>
      <c r="I924" s="3">
        <f t="shared" si="71"/>
        <v>0</v>
      </c>
      <c r="J924" s="3">
        <f t="shared" si="72"/>
        <v>0</v>
      </c>
      <c r="K924" s="3">
        <f t="shared" si="73"/>
        <v>0</v>
      </c>
      <c r="L924" s="3">
        <f t="shared" si="74"/>
        <v>1</v>
      </c>
    </row>
    <row r="925" spans="1:12">
      <c r="A925" s="3">
        <v>34</v>
      </c>
      <c r="B925" s="3" t="s">
        <v>9</v>
      </c>
      <c r="C925" s="3">
        <v>35.814999999999998</v>
      </c>
      <c r="D925" s="3">
        <v>0</v>
      </c>
      <c r="E925" s="3" t="s">
        <v>10</v>
      </c>
      <c r="F925" s="3" t="s">
        <v>12</v>
      </c>
      <c r="G925" s="3">
        <v>4320.4108500000002</v>
      </c>
      <c r="H925" s="3">
        <f t="shared" si="70"/>
        <v>1</v>
      </c>
      <c r="I925" s="3">
        <f t="shared" si="71"/>
        <v>0</v>
      </c>
      <c r="J925" s="3">
        <f t="shared" si="72"/>
        <v>1</v>
      </c>
      <c r="K925" s="3">
        <f t="shared" si="73"/>
        <v>0</v>
      </c>
      <c r="L925" s="3">
        <f t="shared" si="74"/>
        <v>0</v>
      </c>
    </row>
    <row r="926" spans="1:12">
      <c r="A926" s="3">
        <v>43</v>
      </c>
      <c r="B926" s="3" t="s">
        <v>9</v>
      </c>
      <c r="C926" s="3">
        <v>23.2</v>
      </c>
      <c r="D926" s="3">
        <v>0</v>
      </c>
      <c r="E926" s="3" t="s">
        <v>10</v>
      </c>
      <c r="F926" s="3" t="s">
        <v>8</v>
      </c>
      <c r="G926" s="3">
        <v>6250.4350000000004</v>
      </c>
      <c r="H926" s="3">
        <f t="shared" si="70"/>
        <v>1</v>
      </c>
      <c r="I926" s="3">
        <f t="shared" si="71"/>
        <v>0</v>
      </c>
      <c r="J926" s="3">
        <f t="shared" si="72"/>
        <v>0</v>
      </c>
      <c r="K926" s="3">
        <f t="shared" si="73"/>
        <v>0</v>
      </c>
      <c r="L926" s="3">
        <f t="shared" si="74"/>
        <v>1</v>
      </c>
    </row>
    <row r="927" spans="1:12">
      <c r="A927" s="3">
        <v>50</v>
      </c>
      <c r="B927" s="3" t="s">
        <v>9</v>
      </c>
      <c r="C927" s="3">
        <v>32.11</v>
      </c>
      <c r="D927" s="3">
        <v>2</v>
      </c>
      <c r="E927" s="3" t="s">
        <v>10</v>
      </c>
      <c r="F927" s="3" t="s">
        <v>13</v>
      </c>
      <c r="G927" s="3">
        <v>25333.332839999999</v>
      </c>
      <c r="H927" s="3">
        <f t="shared" si="70"/>
        <v>1</v>
      </c>
      <c r="I927" s="3">
        <f t="shared" si="71"/>
        <v>0</v>
      </c>
      <c r="J927" s="3">
        <f t="shared" si="72"/>
        <v>0</v>
      </c>
      <c r="K927" s="3">
        <f t="shared" si="73"/>
        <v>0</v>
      </c>
      <c r="L927" s="3">
        <f t="shared" si="74"/>
        <v>0</v>
      </c>
    </row>
    <row r="928" spans="1:12">
      <c r="A928" s="3">
        <v>19</v>
      </c>
      <c r="B928" s="3" t="s">
        <v>6</v>
      </c>
      <c r="C928" s="3">
        <v>23.4</v>
      </c>
      <c r="D928" s="3">
        <v>2</v>
      </c>
      <c r="E928" s="3" t="s">
        <v>10</v>
      </c>
      <c r="F928" s="3" t="s">
        <v>8</v>
      </c>
      <c r="G928" s="3">
        <v>2913.569</v>
      </c>
      <c r="H928" s="3">
        <f t="shared" si="70"/>
        <v>0</v>
      </c>
      <c r="I928" s="3">
        <f t="shared" si="71"/>
        <v>0</v>
      </c>
      <c r="J928" s="3">
        <f t="shared" si="72"/>
        <v>0</v>
      </c>
      <c r="K928" s="3">
        <f t="shared" si="73"/>
        <v>0</v>
      </c>
      <c r="L928" s="3">
        <f t="shared" si="74"/>
        <v>1</v>
      </c>
    </row>
    <row r="929" spans="1:12">
      <c r="A929" s="3">
        <v>57</v>
      </c>
      <c r="B929" s="3" t="s">
        <v>6</v>
      </c>
      <c r="C929" s="3">
        <v>20.100000000000001</v>
      </c>
      <c r="D929" s="3">
        <v>1</v>
      </c>
      <c r="E929" s="3" t="s">
        <v>10</v>
      </c>
      <c r="F929" s="3" t="s">
        <v>8</v>
      </c>
      <c r="G929" s="3">
        <v>12032.325999999999</v>
      </c>
      <c r="H929" s="3">
        <f t="shared" si="70"/>
        <v>0</v>
      </c>
      <c r="I929" s="3">
        <f t="shared" si="71"/>
        <v>0</v>
      </c>
      <c r="J929" s="3">
        <f t="shared" si="72"/>
        <v>0</v>
      </c>
      <c r="K929" s="3">
        <f t="shared" si="73"/>
        <v>0</v>
      </c>
      <c r="L929" s="3">
        <f t="shared" si="74"/>
        <v>1</v>
      </c>
    </row>
    <row r="930" spans="1:12">
      <c r="A930" s="3">
        <v>62</v>
      </c>
      <c r="B930" s="3" t="s">
        <v>6</v>
      </c>
      <c r="C930" s="3">
        <v>39.159999999999997</v>
      </c>
      <c r="D930" s="3">
        <v>0</v>
      </c>
      <c r="E930" s="3" t="s">
        <v>10</v>
      </c>
      <c r="F930" s="3" t="s">
        <v>11</v>
      </c>
      <c r="G930" s="3">
        <v>13470.804400000001</v>
      </c>
      <c r="H930" s="3">
        <f t="shared" si="70"/>
        <v>0</v>
      </c>
      <c r="I930" s="3">
        <f t="shared" si="71"/>
        <v>0</v>
      </c>
      <c r="J930" s="3">
        <f t="shared" si="72"/>
        <v>0</v>
      </c>
      <c r="K930" s="3">
        <f t="shared" si="73"/>
        <v>1</v>
      </c>
      <c r="L930" s="3">
        <f t="shared" si="74"/>
        <v>0</v>
      </c>
    </row>
    <row r="931" spans="1:12">
      <c r="A931" s="3">
        <v>41</v>
      </c>
      <c r="B931" s="3" t="s">
        <v>9</v>
      </c>
      <c r="C931" s="3">
        <v>34.21</v>
      </c>
      <c r="D931" s="3">
        <v>1</v>
      </c>
      <c r="E931" s="3" t="s">
        <v>10</v>
      </c>
      <c r="F931" s="3" t="s">
        <v>11</v>
      </c>
      <c r="G931" s="3">
        <v>6289.7548999999999</v>
      </c>
      <c r="H931" s="3">
        <f t="shared" si="70"/>
        <v>1</v>
      </c>
      <c r="I931" s="3">
        <f t="shared" si="71"/>
        <v>0</v>
      </c>
      <c r="J931" s="3">
        <f t="shared" si="72"/>
        <v>0</v>
      </c>
      <c r="K931" s="3">
        <f t="shared" si="73"/>
        <v>1</v>
      </c>
      <c r="L931" s="3">
        <f t="shared" si="74"/>
        <v>0</v>
      </c>
    </row>
    <row r="932" spans="1:12">
      <c r="A932" s="3">
        <v>26</v>
      </c>
      <c r="B932" s="3" t="s">
        <v>9</v>
      </c>
      <c r="C932" s="3">
        <v>46.53</v>
      </c>
      <c r="D932" s="3">
        <v>1</v>
      </c>
      <c r="E932" s="3" t="s">
        <v>10</v>
      </c>
      <c r="F932" s="3" t="s">
        <v>11</v>
      </c>
      <c r="G932" s="3">
        <v>2927.0646999999999</v>
      </c>
      <c r="H932" s="3">
        <f t="shared" si="70"/>
        <v>1</v>
      </c>
      <c r="I932" s="3">
        <f t="shared" si="71"/>
        <v>0</v>
      </c>
      <c r="J932" s="3">
        <f t="shared" si="72"/>
        <v>0</v>
      </c>
      <c r="K932" s="3">
        <f t="shared" si="73"/>
        <v>1</v>
      </c>
      <c r="L932" s="3">
        <f t="shared" si="74"/>
        <v>0</v>
      </c>
    </row>
    <row r="933" spans="1:12">
      <c r="A933" s="3">
        <v>39</v>
      </c>
      <c r="B933" s="3" t="s">
        <v>6</v>
      </c>
      <c r="C933" s="3">
        <v>32.5</v>
      </c>
      <c r="D933" s="3">
        <v>1</v>
      </c>
      <c r="E933" s="3" t="s">
        <v>10</v>
      </c>
      <c r="F933" s="3" t="s">
        <v>8</v>
      </c>
      <c r="G933" s="3">
        <v>6238.2979999999998</v>
      </c>
      <c r="H933" s="3">
        <f t="shared" si="70"/>
        <v>0</v>
      </c>
      <c r="I933" s="3">
        <f t="shared" si="71"/>
        <v>0</v>
      </c>
      <c r="J933" s="3">
        <f t="shared" si="72"/>
        <v>0</v>
      </c>
      <c r="K933" s="3">
        <f t="shared" si="73"/>
        <v>0</v>
      </c>
      <c r="L933" s="3">
        <f t="shared" si="74"/>
        <v>1</v>
      </c>
    </row>
    <row r="934" spans="1:12">
      <c r="A934" s="3">
        <v>46</v>
      </c>
      <c r="B934" s="3" t="s">
        <v>9</v>
      </c>
      <c r="C934" s="3">
        <v>25.8</v>
      </c>
      <c r="D934" s="3">
        <v>5</v>
      </c>
      <c r="E934" s="3" t="s">
        <v>10</v>
      </c>
      <c r="F934" s="3" t="s">
        <v>8</v>
      </c>
      <c r="G934" s="3">
        <v>10096.969999999999</v>
      </c>
      <c r="H934" s="3">
        <f t="shared" si="70"/>
        <v>1</v>
      </c>
      <c r="I934" s="3">
        <f t="shared" si="71"/>
        <v>0</v>
      </c>
      <c r="J934" s="3">
        <f t="shared" si="72"/>
        <v>0</v>
      </c>
      <c r="K934" s="3">
        <f t="shared" si="73"/>
        <v>0</v>
      </c>
      <c r="L934" s="3">
        <f t="shared" si="74"/>
        <v>1</v>
      </c>
    </row>
    <row r="935" spans="1:12">
      <c r="A935" s="3">
        <v>45</v>
      </c>
      <c r="B935" s="3" t="s">
        <v>6</v>
      </c>
      <c r="C935" s="3">
        <v>35.299999999999997</v>
      </c>
      <c r="D935" s="3">
        <v>0</v>
      </c>
      <c r="E935" s="3" t="s">
        <v>10</v>
      </c>
      <c r="F935" s="3" t="s">
        <v>8</v>
      </c>
      <c r="G935" s="3">
        <v>7348.1419999999998</v>
      </c>
      <c r="H935" s="3">
        <f t="shared" si="70"/>
        <v>0</v>
      </c>
      <c r="I935" s="3">
        <f t="shared" si="71"/>
        <v>0</v>
      </c>
      <c r="J935" s="3">
        <f t="shared" si="72"/>
        <v>0</v>
      </c>
      <c r="K935" s="3">
        <f t="shared" si="73"/>
        <v>0</v>
      </c>
      <c r="L935" s="3">
        <f t="shared" si="74"/>
        <v>1</v>
      </c>
    </row>
    <row r="936" spans="1:12">
      <c r="A936" s="3">
        <v>32</v>
      </c>
      <c r="B936" s="3" t="s">
        <v>9</v>
      </c>
      <c r="C936" s="3">
        <v>37.18</v>
      </c>
      <c r="D936" s="3">
        <v>2</v>
      </c>
      <c r="E936" s="3" t="s">
        <v>10</v>
      </c>
      <c r="F936" s="3" t="s">
        <v>11</v>
      </c>
      <c r="G936" s="3">
        <v>4673.3922000000002</v>
      </c>
      <c r="H936" s="3">
        <f t="shared" si="70"/>
        <v>1</v>
      </c>
      <c r="I936" s="3">
        <f t="shared" si="71"/>
        <v>0</v>
      </c>
      <c r="J936" s="3">
        <f t="shared" si="72"/>
        <v>0</v>
      </c>
      <c r="K936" s="3">
        <f t="shared" si="73"/>
        <v>1</v>
      </c>
      <c r="L936" s="3">
        <f t="shared" si="74"/>
        <v>0</v>
      </c>
    </row>
    <row r="937" spans="1:12">
      <c r="A937" s="3">
        <v>59</v>
      </c>
      <c r="B937" s="3" t="s">
        <v>6</v>
      </c>
      <c r="C937" s="3">
        <v>27.5</v>
      </c>
      <c r="D937" s="3">
        <v>0</v>
      </c>
      <c r="E937" s="3" t="s">
        <v>10</v>
      </c>
      <c r="F937" s="3" t="s">
        <v>8</v>
      </c>
      <c r="G937" s="3">
        <v>12233.828</v>
      </c>
      <c r="H937" s="3">
        <f t="shared" si="70"/>
        <v>0</v>
      </c>
      <c r="I937" s="3">
        <f t="shared" si="71"/>
        <v>0</v>
      </c>
      <c r="J937" s="3">
        <f t="shared" si="72"/>
        <v>0</v>
      </c>
      <c r="K937" s="3">
        <f t="shared" si="73"/>
        <v>0</v>
      </c>
      <c r="L937" s="3">
        <f t="shared" si="74"/>
        <v>1</v>
      </c>
    </row>
    <row r="938" spans="1:12">
      <c r="A938" s="3">
        <v>44</v>
      </c>
      <c r="B938" s="3" t="s">
        <v>9</v>
      </c>
      <c r="C938" s="3">
        <v>29.734999999999999</v>
      </c>
      <c r="D938" s="3">
        <v>2</v>
      </c>
      <c r="E938" s="3" t="s">
        <v>10</v>
      </c>
      <c r="F938" s="3" t="s">
        <v>13</v>
      </c>
      <c r="G938" s="3">
        <v>32108.662820000001</v>
      </c>
      <c r="H938" s="3">
        <f t="shared" si="70"/>
        <v>1</v>
      </c>
      <c r="I938" s="3">
        <f t="shared" si="71"/>
        <v>0</v>
      </c>
      <c r="J938" s="3">
        <f t="shared" si="72"/>
        <v>0</v>
      </c>
      <c r="K938" s="3">
        <f t="shared" si="73"/>
        <v>0</v>
      </c>
      <c r="L938" s="3">
        <f t="shared" si="74"/>
        <v>0</v>
      </c>
    </row>
    <row r="939" spans="1:12">
      <c r="A939" s="3">
        <v>39</v>
      </c>
      <c r="B939" s="3" t="s">
        <v>6</v>
      </c>
      <c r="C939" s="3">
        <v>24.225000000000001</v>
      </c>
      <c r="D939" s="3">
        <v>5</v>
      </c>
      <c r="E939" s="3" t="s">
        <v>10</v>
      </c>
      <c r="F939" s="3" t="s">
        <v>12</v>
      </c>
      <c r="G939" s="3">
        <v>8965.7957499999993</v>
      </c>
      <c r="H939" s="3">
        <f t="shared" si="70"/>
        <v>0</v>
      </c>
      <c r="I939" s="3">
        <f t="shared" si="71"/>
        <v>0</v>
      </c>
      <c r="J939" s="3">
        <f t="shared" si="72"/>
        <v>1</v>
      </c>
      <c r="K939" s="3">
        <f t="shared" si="73"/>
        <v>0</v>
      </c>
      <c r="L939" s="3">
        <f t="shared" si="74"/>
        <v>0</v>
      </c>
    </row>
    <row r="940" spans="1:12">
      <c r="A940" s="3">
        <v>18</v>
      </c>
      <c r="B940" s="3" t="s">
        <v>9</v>
      </c>
      <c r="C940" s="3">
        <v>26.18</v>
      </c>
      <c r="D940" s="3">
        <v>2</v>
      </c>
      <c r="E940" s="3" t="s">
        <v>10</v>
      </c>
      <c r="F940" s="3" t="s">
        <v>11</v>
      </c>
      <c r="G940" s="3">
        <v>2304.0021999999999</v>
      </c>
      <c r="H940" s="3">
        <f t="shared" si="70"/>
        <v>1</v>
      </c>
      <c r="I940" s="3">
        <f t="shared" si="71"/>
        <v>0</v>
      </c>
      <c r="J940" s="3">
        <f t="shared" si="72"/>
        <v>0</v>
      </c>
      <c r="K940" s="3">
        <f t="shared" si="73"/>
        <v>1</v>
      </c>
      <c r="L940" s="3">
        <f t="shared" si="74"/>
        <v>0</v>
      </c>
    </row>
    <row r="941" spans="1:12">
      <c r="A941" s="3">
        <v>53</v>
      </c>
      <c r="B941" s="3" t="s">
        <v>9</v>
      </c>
      <c r="C941" s="3">
        <v>29.48</v>
      </c>
      <c r="D941" s="3">
        <v>0</v>
      </c>
      <c r="E941" s="3" t="s">
        <v>10</v>
      </c>
      <c r="F941" s="3" t="s">
        <v>11</v>
      </c>
      <c r="G941" s="3">
        <v>9487.6442000000006</v>
      </c>
      <c r="H941" s="3">
        <f t="shared" si="70"/>
        <v>1</v>
      </c>
      <c r="I941" s="3">
        <f t="shared" si="71"/>
        <v>0</v>
      </c>
      <c r="J941" s="3">
        <f t="shared" si="72"/>
        <v>0</v>
      </c>
      <c r="K941" s="3">
        <f t="shared" si="73"/>
        <v>1</v>
      </c>
      <c r="L941" s="3">
        <f t="shared" si="74"/>
        <v>0</v>
      </c>
    </row>
    <row r="942" spans="1:12">
      <c r="A942" s="3">
        <v>18</v>
      </c>
      <c r="B942" s="3" t="s">
        <v>9</v>
      </c>
      <c r="C942" s="3">
        <v>23.21</v>
      </c>
      <c r="D942" s="3">
        <v>0</v>
      </c>
      <c r="E942" s="3" t="s">
        <v>10</v>
      </c>
      <c r="F942" s="3" t="s">
        <v>11</v>
      </c>
      <c r="G942" s="3">
        <v>1121.8739</v>
      </c>
      <c r="H942" s="3">
        <f t="shared" si="70"/>
        <v>1</v>
      </c>
      <c r="I942" s="3">
        <f t="shared" si="71"/>
        <v>0</v>
      </c>
      <c r="J942" s="3">
        <f t="shared" si="72"/>
        <v>0</v>
      </c>
      <c r="K942" s="3">
        <f t="shared" si="73"/>
        <v>1</v>
      </c>
      <c r="L942" s="3">
        <f t="shared" si="74"/>
        <v>0</v>
      </c>
    </row>
    <row r="943" spans="1:12">
      <c r="A943" s="3">
        <v>50</v>
      </c>
      <c r="B943" s="3" t="s">
        <v>6</v>
      </c>
      <c r="C943" s="3">
        <v>46.09</v>
      </c>
      <c r="D943" s="3">
        <v>1</v>
      </c>
      <c r="E943" s="3" t="s">
        <v>10</v>
      </c>
      <c r="F943" s="3" t="s">
        <v>11</v>
      </c>
      <c r="G943" s="3">
        <v>9549.5650999999998</v>
      </c>
      <c r="H943" s="3">
        <f t="shared" si="70"/>
        <v>0</v>
      </c>
      <c r="I943" s="3">
        <f t="shared" si="71"/>
        <v>0</v>
      </c>
      <c r="J943" s="3">
        <f t="shared" si="72"/>
        <v>0</v>
      </c>
      <c r="K943" s="3">
        <f t="shared" si="73"/>
        <v>1</v>
      </c>
      <c r="L943" s="3">
        <f t="shared" si="74"/>
        <v>0</v>
      </c>
    </row>
    <row r="944" spans="1:12">
      <c r="A944" s="3">
        <v>18</v>
      </c>
      <c r="B944" s="3" t="s">
        <v>6</v>
      </c>
      <c r="C944" s="3">
        <v>40.185000000000002</v>
      </c>
      <c r="D944" s="3">
        <v>0</v>
      </c>
      <c r="E944" s="3" t="s">
        <v>10</v>
      </c>
      <c r="F944" s="3" t="s">
        <v>13</v>
      </c>
      <c r="G944" s="3">
        <v>2217.4691499999999</v>
      </c>
      <c r="H944" s="3">
        <f t="shared" si="70"/>
        <v>0</v>
      </c>
      <c r="I944" s="3">
        <f t="shared" si="71"/>
        <v>0</v>
      </c>
      <c r="J944" s="3">
        <f t="shared" si="72"/>
        <v>0</v>
      </c>
      <c r="K944" s="3">
        <f t="shared" si="73"/>
        <v>0</v>
      </c>
      <c r="L944" s="3">
        <f t="shared" si="74"/>
        <v>0</v>
      </c>
    </row>
    <row r="945" spans="1:12">
      <c r="A945" s="3">
        <v>19</v>
      </c>
      <c r="B945" s="3" t="s">
        <v>9</v>
      </c>
      <c r="C945" s="3">
        <v>22.61</v>
      </c>
      <c r="D945" s="3">
        <v>0</v>
      </c>
      <c r="E945" s="3" t="s">
        <v>10</v>
      </c>
      <c r="F945" s="3" t="s">
        <v>12</v>
      </c>
      <c r="G945" s="3">
        <v>1628.4709</v>
      </c>
      <c r="H945" s="3">
        <f t="shared" si="70"/>
        <v>1</v>
      </c>
      <c r="I945" s="3">
        <f t="shared" si="71"/>
        <v>0</v>
      </c>
      <c r="J945" s="3">
        <f t="shared" si="72"/>
        <v>1</v>
      </c>
      <c r="K945" s="3">
        <f t="shared" si="73"/>
        <v>0</v>
      </c>
      <c r="L945" s="3">
        <f t="shared" si="74"/>
        <v>0</v>
      </c>
    </row>
    <row r="946" spans="1:12">
      <c r="A946" s="3">
        <v>62</v>
      </c>
      <c r="B946" s="3" t="s">
        <v>9</v>
      </c>
      <c r="C946" s="3">
        <v>39.93</v>
      </c>
      <c r="D946" s="3">
        <v>0</v>
      </c>
      <c r="E946" s="3" t="s">
        <v>10</v>
      </c>
      <c r="F946" s="3" t="s">
        <v>11</v>
      </c>
      <c r="G946" s="3">
        <v>12982.8747</v>
      </c>
      <c r="H946" s="3">
        <f t="shared" si="70"/>
        <v>1</v>
      </c>
      <c r="I946" s="3">
        <f t="shared" si="71"/>
        <v>0</v>
      </c>
      <c r="J946" s="3">
        <f t="shared" si="72"/>
        <v>0</v>
      </c>
      <c r="K946" s="3">
        <f t="shared" si="73"/>
        <v>1</v>
      </c>
      <c r="L946" s="3">
        <f t="shared" si="74"/>
        <v>0</v>
      </c>
    </row>
    <row r="947" spans="1:12">
      <c r="A947" s="3">
        <v>56</v>
      </c>
      <c r="B947" s="3" t="s">
        <v>6</v>
      </c>
      <c r="C947" s="3">
        <v>35.799999999999997</v>
      </c>
      <c r="D947" s="3">
        <v>1</v>
      </c>
      <c r="E947" s="3" t="s">
        <v>10</v>
      </c>
      <c r="F947" s="3" t="s">
        <v>8</v>
      </c>
      <c r="G947" s="3">
        <v>11674.13</v>
      </c>
      <c r="H947" s="3">
        <f t="shared" si="70"/>
        <v>0</v>
      </c>
      <c r="I947" s="3">
        <f t="shared" si="71"/>
        <v>0</v>
      </c>
      <c r="J947" s="3">
        <f t="shared" si="72"/>
        <v>0</v>
      </c>
      <c r="K947" s="3">
        <f t="shared" si="73"/>
        <v>0</v>
      </c>
      <c r="L947" s="3">
        <f t="shared" si="74"/>
        <v>1</v>
      </c>
    </row>
    <row r="948" spans="1:12">
      <c r="A948" s="3">
        <v>42</v>
      </c>
      <c r="B948" s="3" t="s">
        <v>9</v>
      </c>
      <c r="C948" s="3">
        <v>35.799999999999997</v>
      </c>
      <c r="D948" s="3">
        <v>2</v>
      </c>
      <c r="E948" s="3" t="s">
        <v>10</v>
      </c>
      <c r="F948" s="3" t="s">
        <v>8</v>
      </c>
      <c r="G948" s="3">
        <v>7160.0940000000001</v>
      </c>
      <c r="H948" s="3">
        <f t="shared" si="70"/>
        <v>1</v>
      </c>
      <c r="I948" s="3">
        <f t="shared" si="71"/>
        <v>0</v>
      </c>
      <c r="J948" s="3">
        <f t="shared" si="72"/>
        <v>0</v>
      </c>
      <c r="K948" s="3">
        <f t="shared" si="73"/>
        <v>0</v>
      </c>
      <c r="L948" s="3">
        <f t="shared" si="74"/>
        <v>1</v>
      </c>
    </row>
    <row r="949" spans="1:12">
      <c r="A949" s="3">
        <v>37</v>
      </c>
      <c r="B949" s="3" t="s">
        <v>9</v>
      </c>
      <c r="C949" s="3">
        <v>34.200000000000003</v>
      </c>
      <c r="D949" s="3">
        <v>1</v>
      </c>
      <c r="E949" s="3" t="s">
        <v>7</v>
      </c>
      <c r="F949" s="3" t="s">
        <v>13</v>
      </c>
      <c r="G949" s="3">
        <v>39047.285000000003</v>
      </c>
      <c r="H949" s="3">
        <f t="shared" si="70"/>
        <v>1</v>
      </c>
      <c r="I949" s="3">
        <f t="shared" si="71"/>
        <v>1</v>
      </c>
      <c r="J949" s="3">
        <f t="shared" si="72"/>
        <v>0</v>
      </c>
      <c r="K949" s="3">
        <f t="shared" si="73"/>
        <v>0</v>
      </c>
      <c r="L949" s="3">
        <f t="shared" si="74"/>
        <v>0</v>
      </c>
    </row>
    <row r="950" spans="1:12">
      <c r="A950" s="3">
        <v>42</v>
      </c>
      <c r="B950" s="3" t="s">
        <v>9</v>
      </c>
      <c r="C950" s="3">
        <v>31.254999999999999</v>
      </c>
      <c r="D950" s="3">
        <v>0</v>
      </c>
      <c r="E950" s="3" t="s">
        <v>10</v>
      </c>
      <c r="F950" s="3" t="s">
        <v>12</v>
      </c>
      <c r="G950" s="3">
        <v>6358.7764500000003</v>
      </c>
      <c r="H950" s="3">
        <f t="shared" si="70"/>
        <v>1</v>
      </c>
      <c r="I950" s="3">
        <f t="shared" si="71"/>
        <v>0</v>
      </c>
      <c r="J950" s="3">
        <f t="shared" si="72"/>
        <v>1</v>
      </c>
      <c r="K950" s="3">
        <f t="shared" si="73"/>
        <v>0</v>
      </c>
      <c r="L950" s="3">
        <f t="shared" si="74"/>
        <v>0</v>
      </c>
    </row>
    <row r="951" spans="1:12">
      <c r="A951" s="3">
        <v>25</v>
      </c>
      <c r="B951" s="3" t="s">
        <v>9</v>
      </c>
      <c r="C951" s="3">
        <v>29.7</v>
      </c>
      <c r="D951" s="3">
        <v>3</v>
      </c>
      <c r="E951" s="3" t="s">
        <v>7</v>
      </c>
      <c r="F951" s="3" t="s">
        <v>8</v>
      </c>
      <c r="G951" s="3">
        <v>19933.457999999999</v>
      </c>
      <c r="H951" s="3">
        <f t="shared" si="70"/>
        <v>1</v>
      </c>
      <c r="I951" s="3">
        <f t="shared" si="71"/>
        <v>1</v>
      </c>
      <c r="J951" s="3">
        <f t="shared" si="72"/>
        <v>0</v>
      </c>
      <c r="K951" s="3">
        <f t="shared" si="73"/>
        <v>0</v>
      </c>
      <c r="L951" s="3">
        <f t="shared" si="74"/>
        <v>1</v>
      </c>
    </row>
    <row r="952" spans="1:12">
      <c r="A952" s="3">
        <v>57</v>
      </c>
      <c r="B952" s="3" t="s">
        <v>9</v>
      </c>
      <c r="C952" s="3">
        <v>18.335000000000001</v>
      </c>
      <c r="D952" s="3">
        <v>0</v>
      </c>
      <c r="E952" s="3" t="s">
        <v>10</v>
      </c>
      <c r="F952" s="3" t="s">
        <v>13</v>
      </c>
      <c r="G952" s="3">
        <v>11534.872649999999</v>
      </c>
      <c r="H952" s="3">
        <f t="shared" si="70"/>
        <v>1</v>
      </c>
      <c r="I952" s="3">
        <f t="shared" si="71"/>
        <v>0</v>
      </c>
      <c r="J952" s="3">
        <f t="shared" si="72"/>
        <v>0</v>
      </c>
      <c r="K952" s="3">
        <f t="shared" si="73"/>
        <v>0</v>
      </c>
      <c r="L952" s="3">
        <f t="shared" si="74"/>
        <v>0</v>
      </c>
    </row>
    <row r="953" spans="1:12">
      <c r="A953" s="3">
        <v>51</v>
      </c>
      <c r="B953" s="3" t="s">
        <v>9</v>
      </c>
      <c r="C953" s="3">
        <v>42.9</v>
      </c>
      <c r="D953" s="3">
        <v>2</v>
      </c>
      <c r="E953" s="3" t="s">
        <v>7</v>
      </c>
      <c r="F953" s="3" t="s">
        <v>11</v>
      </c>
      <c r="G953" s="3">
        <v>47462.894</v>
      </c>
      <c r="H953" s="3">
        <f t="shared" si="70"/>
        <v>1</v>
      </c>
      <c r="I953" s="3">
        <f t="shared" si="71"/>
        <v>1</v>
      </c>
      <c r="J953" s="3">
        <f t="shared" si="72"/>
        <v>0</v>
      </c>
      <c r="K953" s="3">
        <f t="shared" si="73"/>
        <v>1</v>
      </c>
      <c r="L953" s="3">
        <f t="shared" si="74"/>
        <v>0</v>
      </c>
    </row>
    <row r="954" spans="1:12">
      <c r="A954" s="3">
        <v>30</v>
      </c>
      <c r="B954" s="3" t="s">
        <v>6</v>
      </c>
      <c r="C954" s="3">
        <v>28.405000000000001</v>
      </c>
      <c r="D954" s="3">
        <v>1</v>
      </c>
      <c r="E954" s="3" t="s">
        <v>10</v>
      </c>
      <c r="F954" s="3" t="s">
        <v>12</v>
      </c>
      <c r="G954" s="3">
        <v>4527.1829500000003</v>
      </c>
      <c r="H954" s="3">
        <f t="shared" si="70"/>
        <v>0</v>
      </c>
      <c r="I954" s="3">
        <f t="shared" si="71"/>
        <v>0</v>
      </c>
      <c r="J954" s="3">
        <f t="shared" si="72"/>
        <v>1</v>
      </c>
      <c r="K954" s="3">
        <f t="shared" si="73"/>
        <v>0</v>
      </c>
      <c r="L954" s="3">
        <f t="shared" si="74"/>
        <v>0</v>
      </c>
    </row>
    <row r="955" spans="1:12">
      <c r="A955" s="3">
        <v>44</v>
      </c>
      <c r="B955" s="3" t="s">
        <v>9</v>
      </c>
      <c r="C955" s="3">
        <v>30.2</v>
      </c>
      <c r="D955" s="3">
        <v>2</v>
      </c>
      <c r="E955" s="3" t="s">
        <v>7</v>
      </c>
      <c r="F955" s="3" t="s">
        <v>8</v>
      </c>
      <c r="G955" s="3">
        <v>38998.546000000002</v>
      </c>
      <c r="H955" s="3">
        <f t="shared" si="70"/>
        <v>1</v>
      </c>
      <c r="I955" s="3">
        <f t="shared" si="71"/>
        <v>1</v>
      </c>
      <c r="J955" s="3">
        <f t="shared" si="72"/>
        <v>0</v>
      </c>
      <c r="K955" s="3">
        <f t="shared" si="73"/>
        <v>0</v>
      </c>
      <c r="L955" s="3">
        <f t="shared" si="74"/>
        <v>1</v>
      </c>
    </row>
    <row r="956" spans="1:12">
      <c r="A956" s="3">
        <v>34</v>
      </c>
      <c r="B956" s="3" t="s">
        <v>9</v>
      </c>
      <c r="C956" s="3">
        <v>27.835000000000001</v>
      </c>
      <c r="D956" s="3">
        <v>1</v>
      </c>
      <c r="E956" s="3" t="s">
        <v>7</v>
      </c>
      <c r="F956" s="3" t="s">
        <v>12</v>
      </c>
      <c r="G956" s="3">
        <v>20009.63365</v>
      </c>
      <c r="H956" s="3">
        <f t="shared" si="70"/>
        <v>1</v>
      </c>
      <c r="I956" s="3">
        <f t="shared" si="71"/>
        <v>1</v>
      </c>
      <c r="J956" s="3">
        <f t="shared" si="72"/>
        <v>1</v>
      </c>
      <c r="K956" s="3">
        <f t="shared" si="73"/>
        <v>0</v>
      </c>
      <c r="L956" s="3">
        <f t="shared" si="74"/>
        <v>0</v>
      </c>
    </row>
    <row r="957" spans="1:12">
      <c r="A957" s="3">
        <v>31</v>
      </c>
      <c r="B957" s="3" t="s">
        <v>9</v>
      </c>
      <c r="C957" s="3">
        <v>39.49</v>
      </c>
      <c r="D957" s="3">
        <v>1</v>
      </c>
      <c r="E957" s="3" t="s">
        <v>10</v>
      </c>
      <c r="F957" s="3" t="s">
        <v>11</v>
      </c>
      <c r="G957" s="3">
        <v>3875.7341000000001</v>
      </c>
      <c r="H957" s="3">
        <f t="shared" si="70"/>
        <v>1</v>
      </c>
      <c r="I957" s="3">
        <f t="shared" si="71"/>
        <v>0</v>
      </c>
      <c r="J957" s="3">
        <f t="shared" si="72"/>
        <v>0</v>
      </c>
      <c r="K957" s="3">
        <f t="shared" si="73"/>
        <v>1</v>
      </c>
      <c r="L957" s="3">
        <f t="shared" si="74"/>
        <v>0</v>
      </c>
    </row>
    <row r="958" spans="1:12">
      <c r="A958" s="3">
        <v>54</v>
      </c>
      <c r="B958" s="3" t="s">
        <v>9</v>
      </c>
      <c r="C958" s="3">
        <v>30.8</v>
      </c>
      <c r="D958" s="3">
        <v>1</v>
      </c>
      <c r="E958" s="3" t="s">
        <v>7</v>
      </c>
      <c r="F958" s="3" t="s">
        <v>11</v>
      </c>
      <c r="G958" s="3">
        <v>41999.519999999997</v>
      </c>
      <c r="H958" s="3">
        <f t="shared" si="70"/>
        <v>1</v>
      </c>
      <c r="I958" s="3">
        <f t="shared" si="71"/>
        <v>1</v>
      </c>
      <c r="J958" s="3">
        <f t="shared" si="72"/>
        <v>0</v>
      </c>
      <c r="K958" s="3">
        <f t="shared" si="73"/>
        <v>1</v>
      </c>
      <c r="L958" s="3">
        <f t="shared" si="74"/>
        <v>0</v>
      </c>
    </row>
    <row r="959" spans="1:12">
      <c r="A959" s="3">
        <v>24</v>
      </c>
      <c r="B959" s="3" t="s">
        <v>9</v>
      </c>
      <c r="C959" s="3">
        <v>26.79</v>
      </c>
      <c r="D959" s="3">
        <v>1</v>
      </c>
      <c r="E959" s="3" t="s">
        <v>10</v>
      </c>
      <c r="F959" s="3" t="s">
        <v>12</v>
      </c>
      <c r="G959" s="3">
        <v>12609.88702</v>
      </c>
      <c r="H959" s="3">
        <f t="shared" si="70"/>
        <v>1</v>
      </c>
      <c r="I959" s="3">
        <f t="shared" si="71"/>
        <v>0</v>
      </c>
      <c r="J959" s="3">
        <f t="shared" si="72"/>
        <v>1</v>
      </c>
      <c r="K959" s="3">
        <f t="shared" si="73"/>
        <v>0</v>
      </c>
      <c r="L959" s="3">
        <f t="shared" si="74"/>
        <v>0</v>
      </c>
    </row>
    <row r="960" spans="1:12">
      <c r="A960" s="3">
        <v>43</v>
      </c>
      <c r="B960" s="3" t="s">
        <v>9</v>
      </c>
      <c r="C960" s="3">
        <v>34.96</v>
      </c>
      <c r="D960" s="3">
        <v>1</v>
      </c>
      <c r="E960" s="3" t="s">
        <v>7</v>
      </c>
      <c r="F960" s="3" t="s">
        <v>13</v>
      </c>
      <c r="G960" s="3">
        <v>41034.221400000002</v>
      </c>
      <c r="H960" s="3">
        <f t="shared" si="70"/>
        <v>1</v>
      </c>
      <c r="I960" s="3">
        <f t="shared" si="71"/>
        <v>1</v>
      </c>
      <c r="J960" s="3">
        <f t="shared" si="72"/>
        <v>0</v>
      </c>
      <c r="K960" s="3">
        <f t="shared" si="73"/>
        <v>0</v>
      </c>
      <c r="L960" s="3">
        <f t="shared" si="74"/>
        <v>0</v>
      </c>
    </row>
    <row r="961" spans="1:12">
      <c r="A961" s="3">
        <v>48</v>
      </c>
      <c r="B961" s="3" t="s">
        <v>9</v>
      </c>
      <c r="C961" s="3">
        <v>36.67</v>
      </c>
      <c r="D961" s="3">
        <v>1</v>
      </c>
      <c r="E961" s="3" t="s">
        <v>10</v>
      </c>
      <c r="F961" s="3" t="s">
        <v>12</v>
      </c>
      <c r="G961" s="3">
        <v>28468.919010000001</v>
      </c>
      <c r="H961" s="3">
        <f t="shared" si="70"/>
        <v>1</v>
      </c>
      <c r="I961" s="3">
        <f t="shared" si="71"/>
        <v>0</v>
      </c>
      <c r="J961" s="3">
        <f t="shared" si="72"/>
        <v>1</v>
      </c>
      <c r="K961" s="3">
        <f t="shared" si="73"/>
        <v>0</v>
      </c>
      <c r="L961" s="3">
        <f t="shared" si="74"/>
        <v>0</v>
      </c>
    </row>
    <row r="962" spans="1:12">
      <c r="A962" s="3">
        <v>19</v>
      </c>
      <c r="B962" s="3" t="s">
        <v>6</v>
      </c>
      <c r="C962" s="3">
        <v>39.615000000000002</v>
      </c>
      <c r="D962" s="3">
        <v>1</v>
      </c>
      <c r="E962" s="3" t="s">
        <v>10</v>
      </c>
      <c r="F962" s="3" t="s">
        <v>12</v>
      </c>
      <c r="G962" s="3">
        <v>2730.1078499999999</v>
      </c>
      <c r="H962" s="3">
        <f t="shared" si="70"/>
        <v>0</v>
      </c>
      <c r="I962" s="3">
        <f t="shared" si="71"/>
        <v>0</v>
      </c>
      <c r="J962" s="3">
        <f t="shared" si="72"/>
        <v>1</v>
      </c>
      <c r="K962" s="3">
        <f t="shared" si="73"/>
        <v>0</v>
      </c>
      <c r="L962" s="3">
        <f t="shared" si="74"/>
        <v>0</v>
      </c>
    </row>
    <row r="963" spans="1:12">
      <c r="A963" s="3">
        <v>29</v>
      </c>
      <c r="B963" s="3" t="s">
        <v>6</v>
      </c>
      <c r="C963" s="3">
        <v>25.9</v>
      </c>
      <c r="D963" s="3">
        <v>0</v>
      </c>
      <c r="E963" s="3" t="s">
        <v>10</v>
      </c>
      <c r="F963" s="3" t="s">
        <v>8</v>
      </c>
      <c r="G963" s="3">
        <v>3353.2840000000001</v>
      </c>
      <c r="H963" s="3">
        <f t="shared" ref="H963:H1026" si="75">IF(B963="male",1,0)</f>
        <v>0</v>
      </c>
      <c r="I963" s="3">
        <f t="shared" ref="I963:I1026" si="76">IF(E963="yes",1,0)</f>
        <v>0</v>
      </c>
      <c r="J963" s="3">
        <f t="shared" ref="J963:J1026" si="77">IF(F963="northwest",1,0)</f>
        <v>0</v>
      </c>
      <c r="K963" s="3">
        <f t="shared" ref="K963:K1026" si="78">IF(F963="southeast",1,0)</f>
        <v>0</v>
      </c>
      <c r="L963" s="3">
        <f t="shared" ref="L963:L1026" si="79">IF(F963="southwest",1,0)</f>
        <v>1</v>
      </c>
    </row>
    <row r="964" spans="1:12">
      <c r="A964" s="3">
        <v>63</v>
      </c>
      <c r="B964" s="3" t="s">
        <v>6</v>
      </c>
      <c r="C964" s="3">
        <v>35.200000000000003</v>
      </c>
      <c r="D964" s="3">
        <v>1</v>
      </c>
      <c r="E964" s="3" t="s">
        <v>10</v>
      </c>
      <c r="F964" s="3" t="s">
        <v>11</v>
      </c>
      <c r="G964" s="3">
        <v>14474.674999999999</v>
      </c>
      <c r="H964" s="3">
        <f t="shared" si="75"/>
        <v>0</v>
      </c>
      <c r="I964" s="3">
        <f t="shared" si="76"/>
        <v>0</v>
      </c>
      <c r="J964" s="3">
        <f t="shared" si="77"/>
        <v>0</v>
      </c>
      <c r="K964" s="3">
        <f t="shared" si="78"/>
        <v>1</v>
      </c>
      <c r="L964" s="3">
        <f t="shared" si="79"/>
        <v>0</v>
      </c>
    </row>
    <row r="965" spans="1:12">
      <c r="A965" s="3">
        <v>46</v>
      </c>
      <c r="B965" s="3" t="s">
        <v>9</v>
      </c>
      <c r="C965" s="3">
        <v>24.795000000000002</v>
      </c>
      <c r="D965" s="3">
        <v>3</v>
      </c>
      <c r="E965" s="3" t="s">
        <v>10</v>
      </c>
      <c r="F965" s="3" t="s">
        <v>13</v>
      </c>
      <c r="G965" s="3">
        <v>9500.5730500000009</v>
      </c>
      <c r="H965" s="3">
        <f t="shared" si="75"/>
        <v>1</v>
      </c>
      <c r="I965" s="3">
        <f t="shared" si="76"/>
        <v>0</v>
      </c>
      <c r="J965" s="3">
        <f t="shared" si="77"/>
        <v>0</v>
      </c>
      <c r="K965" s="3">
        <f t="shared" si="78"/>
        <v>0</v>
      </c>
      <c r="L965" s="3">
        <f t="shared" si="79"/>
        <v>0</v>
      </c>
    </row>
    <row r="966" spans="1:12">
      <c r="A966" s="3">
        <v>52</v>
      </c>
      <c r="B966" s="3" t="s">
        <v>9</v>
      </c>
      <c r="C966" s="3">
        <v>36.765000000000001</v>
      </c>
      <c r="D966" s="3">
        <v>2</v>
      </c>
      <c r="E966" s="3" t="s">
        <v>10</v>
      </c>
      <c r="F966" s="3" t="s">
        <v>12</v>
      </c>
      <c r="G966" s="3">
        <v>26467.09737</v>
      </c>
      <c r="H966" s="3">
        <f t="shared" si="75"/>
        <v>1</v>
      </c>
      <c r="I966" s="3">
        <f t="shared" si="76"/>
        <v>0</v>
      </c>
      <c r="J966" s="3">
        <f t="shared" si="77"/>
        <v>1</v>
      </c>
      <c r="K966" s="3">
        <f t="shared" si="78"/>
        <v>0</v>
      </c>
      <c r="L966" s="3">
        <f t="shared" si="79"/>
        <v>0</v>
      </c>
    </row>
    <row r="967" spans="1:12">
      <c r="A967" s="3">
        <v>35</v>
      </c>
      <c r="B967" s="3" t="s">
        <v>9</v>
      </c>
      <c r="C967" s="3">
        <v>27.1</v>
      </c>
      <c r="D967" s="3">
        <v>1</v>
      </c>
      <c r="E967" s="3" t="s">
        <v>10</v>
      </c>
      <c r="F967" s="3" t="s">
        <v>8</v>
      </c>
      <c r="G967" s="3">
        <v>4746.3440000000001</v>
      </c>
      <c r="H967" s="3">
        <f t="shared" si="75"/>
        <v>1</v>
      </c>
      <c r="I967" s="3">
        <f t="shared" si="76"/>
        <v>0</v>
      </c>
      <c r="J967" s="3">
        <f t="shared" si="77"/>
        <v>0</v>
      </c>
      <c r="K967" s="3">
        <f t="shared" si="78"/>
        <v>0</v>
      </c>
      <c r="L967" s="3">
        <f t="shared" si="79"/>
        <v>1</v>
      </c>
    </row>
    <row r="968" spans="1:12">
      <c r="A968" s="3">
        <v>51</v>
      </c>
      <c r="B968" s="3" t="s">
        <v>9</v>
      </c>
      <c r="C968" s="3">
        <v>24.795000000000002</v>
      </c>
      <c r="D968" s="3">
        <v>2</v>
      </c>
      <c r="E968" s="3" t="s">
        <v>7</v>
      </c>
      <c r="F968" s="3" t="s">
        <v>12</v>
      </c>
      <c r="G968" s="3">
        <v>23967.38305</v>
      </c>
      <c r="H968" s="3">
        <f t="shared" si="75"/>
        <v>1</v>
      </c>
      <c r="I968" s="3">
        <f t="shared" si="76"/>
        <v>1</v>
      </c>
      <c r="J968" s="3">
        <f t="shared" si="77"/>
        <v>1</v>
      </c>
      <c r="K968" s="3">
        <f t="shared" si="78"/>
        <v>0</v>
      </c>
      <c r="L968" s="3">
        <f t="shared" si="79"/>
        <v>0</v>
      </c>
    </row>
    <row r="969" spans="1:12">
      <c r="A969" s="3">
        <v>44</v>
      </c>
      <c r="B969" s="3" t="s">
        <v>9</v>
      </c>
      <c r="C969" s="3">
        <v>25.364999999999998</v>
      </c>
      <c r="D969" s="3">
        <v>1</v>
      </c>
      <c r="E969" s="3" t="s">
        <v>10</v>
      </c>
      <c r="F969" s="3" t="s">
        <v>12</v>
      </c>
      <c r="G969" s="3">
        <v>7518.0253499999999</v>
      </c>
      <c r="H969" s="3">
        <f t="shared" si="75"/>
        <v>1</v>
      </c>
      <c r="I969" s="3">
        <f t="shared" si="76"/>
        <v>0</v>
      </c>
      <c r="J969" s="3">
        <f t="shared" si="77"/>
        <v>1</v>
      </c>
      <c r="K969" s="3">
        <f t="shared" si="78"/>
        <v>0</v>
      </c>
      <c r="L969" s="3">
        <f t="shared" si="79"/>
        <v>0</v>
      </c>
    </row>
    <row r="970" spans="1:12">
      <c r="A970" s="3">
        <v>21</v>
      </c>
      <c r="B970" s="3" t="s">
        <v>9</v>
      </c>
      <c r="C970" s="3">
        <v>25.745000000000001</v>
      </c>
      <c r="D970" s="3">
        <v>2</v>
      </c>
      <c r="E970" s="3" t="s">
        <v>10</v>
      </c>
      <c r="F970" s="3" t="s">
        <v>13</v>
      </c>
      <c r="G970" s="3">
        <v>3279.8685500000001</v>
      </c>
      <c r="H970" s="3">
        <f t="shared" si="75"/>
        <v>1</v>
      </c>
      <c r="I970" s="3">
        <f t="shared" si="76"/>
        <v>0</v>
      </c>
      <c r="J970" s="3">
        <f t="shared" si="77"/>
        <v>0</v>
      </c>
      <c r="K970" s="3">
        <f t="shared" si="78"/>
        <v>0</v>
      </c>
      <c r="L970" s="3">
        <f t="shared" si="79"/>
        <v>0</v>
      </c>
    </row>
    <row r="971" spans="1:12">
      <c r="A971" s="3">
        <v>39</v>
      </c>
      <c r="B971" s="3" t="s">
        <v>6</v>
      </c>
      <c r="C971" s="3">
        <v>34.32</v>
      </c>
      <c r="D971" s="3">
        <v>5</v>
      </c>
      <c r="E971" s="3" t="s">
        <v>10</v>
      </c>
      <c r="F971" s="3" t="s">
        <v>11</v>
      </c>
      <c r="G971" s="3">
        <v>8596.8277999999991</v>
      </c>
      <c r="H971" s="3">
        <f t="shared" si="75"/>
        <v>0</v>
      </c>
      <c r="I971" s="3">
        <f t="shared" si="76"/>
        <v>0</v>
      </c>
      <c r="J971" s="3">
        <f t="shared" si="77"/>
        <v>0</v>
      </c>
      <c r="K971" s="3">
        <f t="shared" si="78"/>
        <v>1</v>
      </c>
      <c r="L971" s="3">
        <f t="shared" si="79"/>
        <v>0</v>
      </c>
    </row>
    <row r="972" spans="1:12">
      <c r="A972" s="3">
        <v>50</v>
      </c>
      <c r="B972" s="3" t="s">
        <v>6</v>
      </c>
      <c r="C972" s="3">
        <v>28.16</v>
      </c>
      <c r="D972" s="3">
        <v>3</v>
      </c>
      <c r="E972" s="3" t="s">
        <v>10</v>
      </c>
      <c r="F972" s="3" t="s">
        <v>11</v>
      </c>
      <c r="G972" s="3">
        <v>10702.642400000001</v>
      </c>
      <c r="H972" s="3">
        <f t="shared" si="75"/>
        <v>0</v>
      </c>
      <c r="I972" s="3">
        <f t="shared" si="76"/>
        <v>0</v>
      </c>
      <c r="J972" s="3">
        <f t="shared" si="77"/>
        <v>0</v>
      </c>
      <c r="K972" s="3">
        <f t="shared" si="78"/>
        <v>1</v>
      </c>
      <c r="L972" s="3">
        <f t="shared" si="79"/>
        <v>0</v>
      </c>
    </row>
    <row r="973" spans="1:12">
      <c r="A973" s="3">
        <v>34</v>
      </c>
      <c r="B973" s="3" t="s">
        <v>6</v>
      </c>
      <c r="C973" s="3">
        <v>23.56</v>
      </c>
      <c r="D973" s="3">
        <v>0</v>
      </c>
      <c r="E973" s="3" t="s">
        <v>10</v>
      </c>
      <c r="F973" s="3" t="s">
        <v>13</v>
      </c>
      <c r="G973" s="3">
        <v>4992.3764000000001</v>
      </c>
      <c r="H973" s="3">
        <f t="shared" si="75"/>
        <v>0</v>
      </c>
      <c r="I973" s="3">
        <f t="shared" si="76"/>
        <v>0</v>
      </c>
      <c r="J973" s="3">
        <f t="shared" si="77"/>
        <v>0</v>
      </c>
      <c r="K973" s="3">
        <f t="shared" si="78"/>
        <v>0</v>
      </c>
      <c r="L973" s="3">
        <f t="shared" si="79"/>
        <v>0</v>
      </c>
    </row>
    <row r="974" spans="1:12">
      <c r="A974" s="3">
        <v>22</v>
      </c>
      <c r="B974" s="3" t="s">
        <v>6</v>
      </c>
      <c r="C974" s="3">
        <v>20.234999999999999</v>
      </c>
      <c r="D974" s="3">
        <v>0</v>
      </c>
      <c r="E974" s="3" t="s">
        <v>10</v>
      </c>
      <c r="F974" s="3" t="s">
        <v>12</v>
      </c>
      <c r="G974" s="3">
        <v>2527.8186500000002</v>
      </c>
      <c r="H974" s="3">
        <f t="shared" si="75"/>
        <v>0</v>
      </c>
      <c r="I974" s="3">
        <f t="shared" si="76"/>
        <v>0</v>
      </c>
      <c r="J974" s="3">
        <f t="shared" si="77"/>
        <v>1</v>
      </c>
      <c r="K974" s="3">
        <f t="shared" si="78"/>
        <v>0</v>
      </c>
      <c r="L974" s="3">
        <f t="shared" si="79"/>
        <v>0</v>
      </c>
    </row>
    <row r="975" spans="1:12">
      <c r="A975" s="3">
        <v>19</v>
      </c>
      <c r="B975" s="3" t="s">
        <v>6</v>
      </c>
      <c r="C975" s="3">
        <v>40.5</v>
      </c>
      <c r="D975" s="3">
        <v>0</v>
      </c>
      <c r="E975" s="3" t="s">
        <v>10</v>
      </c>
      <c r="F975" s="3" t="s">
        <v>8</v>
      </c>
      <c r="G975" s="3">
        <v>1759.338</v>
      </c>
      <c r="H975" s="3">
        <f t="shared" si="75"/>
        <v>0</v>
      </c>
      <c r="I975" s="3">
        <f t="shared" si="76"/>
        <v>0</v>
      </c>
      <c r="J975" s="3">
        <f t="shared" si="77"/>
        <v>0</v>
      </c>
      <c r="K975" s="3">
        <f t="shared" si="78"/>
        <v>0</v>
      </c>
      <c r="L975" s="3">
        <f t="shared" si="79"/>
        <v>1</v>
      </c>
    </row>
    <row r="976" spans="1:12">
      <c r="A976" s="3">
        <v>26</v>
      </c>
      <c r="B976" s="3" t="s">
        <v>9</v>
      </c>
      <c r="C976" s="3">
        <v>35.42</v>
      </c>
      <c r="D976" s="3">
        <v>0</v>
      </c>
      <c r="E976" s="3" t="s">
        <v>10</v>
      </c>
      <c r="F976" s="3" t="s">
        <v>11</v>
      </c>
      <c r="G976" s="3">
        <v>2322.6217999999999</v>
      </c>
      <c r="H976" s="3">
        <f t="shared" si="75"/>
        <v>1</v>
      </c>
      <c r="I976" s="3">
        <f t="shared" si="76"/>
        <v>0</v>
      </c>
      <c r="J976" s="3">
        <f t="shared" si="77"/>
        <v>0</v>
      </c>
      <c r="K976" s="3">
        <f t="shared" si="78"/>
        <v>1</v>
      </c>
      <c r="L976" s="3">
        <f t="shared" si="79"/>
        <v>0</v>
      </c>
    </row>
    <row r="977" spans="1:12">
      <c r="A977" s="3">
        <v>29</v>
      </c>
      <c r="B977" s="3" t="s">
        <v>9</v>
      </c>
      <c r="C977" s="3">
        <v>22.895</v>
      </c>
      <c r="D977" s="3">
        <v>0</v>
      </c>
      <c r="E977" s="3" t="s">
        <v>7</v>
      </c>
      <c r="F977" s="3" t="s">
        <v>13</v>
      </c>
      <c r="G977" s="3">
        <v>16138.762049999999</v>
      </c>
      <c r="H977" s="3">
        <f t="shared" si="75"/>
        <v>1</v>
      </c>
      <c r="I977" s="3">
        <f t="shared" si="76"/>
        <v>1</v>
      </c>
      <c r="J977" s="3">
        <f t="shared" si="77"/>
        <v>0</v>
      </c>
      <c r="K977" s="3">
        <f t="shared" si="78"/>
        <v>0</v>
      </c>
      <c r="L977" s="3">
        <f t="shared" si="79"/>
        <v>0</v>
      </c>
    </row>
    <row r="978" spans="1:12">
      <c r="A978" s="3">
        <v>48</v>
      </c>
      <c r="B978" s="3" t="s">
        <v>9</v>
      </c>
      <c r="C978" s="3">
        <v>40.15</v>
      </c>
      <c r="D978" s="3">
        <v>0</v>
      </c>
      <c r="E978" s="3" t="s">
        <v>10</v>
      </c>
      <c r="F978" s="3" t="s">
        <v>11</v>
      </c>
      <c r="G978" s="3">
        <v>7804.1605</v>
      </c>
      <c r="H978" s="3">
        <f t="shared" si="75"/>
        <v>1</v>
      </c>
      <c r="I978" s="3">
        <f t="shared" si="76"/>
        <v>0</v>
      </c>
      <c r="J978" s="3">
        <f t="shared" si="77"/>
        <v>0</v>
      </c>
      <c r="K978" s="3">
        <f t="shared" si="78"/>
        <v>1</v>
      </c>
      <c r="L978" s="3">
        <f t="shared" si="79"/>
        <v>0</v>
      </c>
    </row>
    <row r="979" spans="1:12">
      <c r="A979" s="3">
        <v>26</v>
      </c>
      <c r="B979" s="3" t="s">
        <v>9</v>
      </c>
      <c r="C979" s="3">
        <v>29.15</v>
      </c>
      <c r="D979" s="3">
        <v>1</v>
      </c>
      <c r="E979" s="3" t="s">
        <v>10</v>
      </c>
      <c r="F979" s="3" t="s">
        <v>11</v>
      </c>
      <c r="G979" s="3">
        <v>2902.9065000000001</v>
      </c>
      <c r="H979" s="3">
        <f t="shared" si="75"/>
        <v>1</v>
      </c>
      <c r="I979" s="3">
        <f t="shared" si="76"/>
        <v>0</v>
      </c>
      <c r="J979" s="3">
        <f t="shared" si="77"/>
        <v>0</v>
      </c>
      <c r="K979" s="3">
        <f t="shared" si="78"/>
        <v>1</v>
      </c>
      <c r="L979" s="3">
        <f t="shared" si="79"/>
        <v>0</v>
      </c>
    </row>
    <row r="980" spans="1:12">
      <c r="A980" s="3">
        <v>45</v>
      </c>
      <c r="B980" s="3" t="s">
        <v>6</v>
      </c>
      <c r="C980" s="3">
        <v>39.994999999999997</v>
      </c>
      <c r="D980" s="3">
        <v>3</v>
      </c>
      <c r="E980" s="3" t="s">
        <v>10</v>
      </c>
      <c r="F980" s="3" t="s">
        <v>13</v>
      </c>
      <c r="G980" s="3">
        <v>9704.6680500000002</v>
      </c>
      <c r="H980" s="3">
        <f t="shared" si="75"/>
        <v>0</v>
      </c>
      <c r="I980" s="3">
        <f t="shared" si="76"/>
        <v>0</v>
      </c>
      <c r="J980" s="3">
        <f t="shared" si="77"/>
        <v>0</v>
      </c>
      <c r="K980" s="3">
        <f t="shared" si="78"/>
        <v>0</v>
      </c>
      <c r="L980" s="3">
        <f t="shared" si="79"/>
        <v>0</v>
      </c>
    </row>
    <row r="981" spans="1:12">
      <c r="A981" s="3">
        <v>36</v>
      </c>
      <c r="B981" s="3" t="s">
        <v>6</v>
      </c>
      <c r="C981" s="3">
        <v>29.92</v>
      </c>
      <c r="D981" s="3">
        <v>0</v>
      </c>
      <c r="E981" s="3" t="s">
        <v>10</v>
      </c>
      <c r="F981" s="3" t="s">
        <v>11</v>
      </c>
      <c r="G981" s="3">
        <v>4889.0367999999999</v>
      </c>
      <c r="H981" s="3">
        <f t="shared" si="75"/>
        <v>0</v>
      </c>
      <c r="I981" s="3">
        <f t="shared" si="76"/>
        <v>0</v>
      </c>
      <c r="J981" s="3">
        <f t="shared" si="77"/>
        <v>0</v>
      </c>
      <c r="K981" s="3">
        <f t="shared" si="78"/>
        <v>1</v>
      </c>
      <c r="L981" s="3">
        <f t="shared" si="79"/>
        <v>0</v>
      </c>
    </row>
    <row r="982" spans="1:12">
      <c r="A982" s="3">
        <v>54</v>
      </c>
      <c r="B982" s="3" t="s">
        <v>9</v>
      </c>
      <c r="C982" s="3">
        <v>25.46</v>
      </c>
      <c r="D982" s="3">
        <v>1</v>
      </c>
      <c r="E982" s="3" t="s">
        <v>10</v>
      </c>
      <c r="F982" s="3" t="s">
        <v>13</v>
      </c>
      <c r="G982" s="3">
        <v>25517.11363</v>
      </c>
      <c r="H982" s="3">
        <f t="shared" si="75"/>
        <v>1</v>
      </c>
      <c r="I982" s="3">
        <f t="shared" si="76"/>
        <v>0</v>
      </c>
      <c r="J982" s="3">
        <f t="shared" si="77"/>
        <v>0</v>
      </c>
      <c r="K982" s="3">
        <f t="shared" si="78"/>
        <v>0</v>
      </c>
      <c r="L982" s="3">
        <f t="shared" si="79"/>
        <v>0</v>
      </c>
    </row>
    <row r="983" spans="1:12">
      <c r="A983" s="3">
        <v>34</v>
      </c>
      <c r="B983" s="3" t="s">
        <v>9</v>
      </c>
      <c r="C983" s="3">
        <v>21.375</v>
      </c>
      <c r="D983" s="3">
        <v>0</v>
      </c>
      <c r="E983" s="3" t="s">
        <v>10</v>
      </c>
      <c r="F983" s="3" t="s">
        <v>13</v>
      </c>
      <c r="G983" s="3">
        <v>4500.33925</v>
      </c>
      <c r="H983" s="3">
        <f t="shared" si="75"/>
        <v>1</v>
      </c>
      <c r="I983" s="3">
        <f t="shared" si="76"/>
        <v>0</v>
      </c>
      <c r="J983" s="3">
        <f t="shared" si="77"/>
        <v>0</v>
      </c>
      <c r="K983" s="3">
        <f t="shared" si="78"/>
        <v>0</v>
      </c>
      <c r="L983" s="3">
        <f t="shared" si="79"/>
        <v>0</v>
      </c>
    </row>
    <row r="984" spans="1:12">
      <c r="A984" s="3">
        <v>31</v>
      </c>
      <c r="B984" s="3" t="s">
        <v>9</v>
      </c>
      <c r="C984" s="3">
        <v>25.9</v>
      </c>
      <c r="D984" s="3">
        <v>3</v>
      </c>
      <c r="E984" s="3" t="s">
        <v>7</v>
      </c>
      <c r="F984" s="3" t="s">
        <v>8</v>
      </c>
      <c r="G984" s="3">
        <v>19199.944</v>
      </c>
      <c r="H984" s="3">
        <f t="shared" si="75"/>
        <v>1</v>
      </c>
      <c r="I984" s="3">
        <f t="shared" si="76"/>
        <v>1</v>
      </c>
      <c r="J984" s="3">
        <f t="shared" si="77"/>
        <v>0</v>
      </c>
      <c r="K984" s="3">
        <f t="shared" si="78"/>
        <v>0</v>
      </c>
      <c r="L984" s="3">
        <f t="shared" si="79"/>
        <v>1</v>
      </c>
    </row>
    <row r="985" spans="1:12">
      <c r="A985" s="3">
        <v>27</v>
      </c>
      <c r="B985" s="3" t="s">
        <v>6</v>
      </c>
      <c r="C985" s="3">
        <v>30.59</v>
      </c>
      <c r="D985" s="3">
        <v>1</v>
      </c>
      <c r="E985" s="3" t="s">
        <v>10</v>
      </c>
      <c r="F985" s="3" t="s">
        <v>13</v>
      </c>
      <c r="G985" s="3">
        <v>16796.411940000002</v>
      </c>
      <c r="H985" s="3">
        <f t="shared" si="75"/>
        <v>0</v>
      </c>
      <c r="I985" s="3">
        <f t="shared" si="76"/>
        <v>0</v>
      </c>
      <c r="J985" s="3">
        <f t="shared" si="77"/>
        <v>0</v>
      </c>
      <c r="K985" s="3">
        <f t="shared" si="78"/>
        <v>0</v>
      </c>
      <c r="L985" s="3">
        <f t="shared" si="79"/>
        <v>0</v>
      </c>
    </row>
    <row r="986" spans="1:12">
      <c r="A986" s="3">
        <v>20</v>
      </c>
      <c r="B986" s="3" t="s">
        <v>9</v>
      </c>
      <c r="C986" s="3">
        <v>30.114999999999998</v>
      </c>
      <c r="D986" s="3">
        <v>5</v>
      </c>
      <c r="E986" s="3" t="s">
        <v>10</v>
      </c>
      <c r="F986" s="3" t="s">
        <v>13</v>
      </c>
      <c r="G986" s="3">
        <v>4915.0598499999996</v>
      </c>
      <c r="H986" s="3">
        <f t="shared" si="75"/>
        <v>1</v>
      </c>
      <c r="I986" s="3">
        <f t="shared" si="76"/>
        <v>0</v>
      </c>
      <c r="J986" s="3">
        <f t="shared" si="77"/>
        <v>0</v>
      </c>
      <c r="K986" s="3">
        <f t="shared" si="78"/>
        <v>0</v>
      </c>
      <c r="L986" s="3">
        <f t="shared" si="79"/>
        <v>0</v>
      </c>
    </row>
    <row r="987" spans="1:12">
      <c r="A987" s="3">
        <v>44</v>
      </c>
      <c r="B987" s="3" t="s">
        <v>6</v>
      </c>
      <c r="C987" s="3">
        <v>25.8</v>
      </c>
      <c r="D987" s="3">
        <v>1</v>
      </c>
      <c r="E987" s="3" t="s">
        <v>10</v>
      </c>
      <c r="F987" s="3" t="s">
        <v>8</v>
      </c>
      <c r="G987" s="3">
        <v>7624.63</v>
      </c>
      <c r="H987" s="3">
        <f t="shared" si="75"/>
        <v>0</v>
      </c>
      <c r="I987" s="3">
        <f t="shared" si="76"/>
        <v>0</v>
      </c>
      <c r="J987" s="3">
        <f t="shared" si="77"/>
        <v>0</v>
      </c>
      <c r="K987" s="3">
        <f t="shared" si="78"/>
        <v>0</v>
      </c>
      <c r="L987" s="3">
        <f t="shared" si="79"/>
        <v>1</v>
      </c>
    </row>
    <row r="988" spans="1:12">
      <c r="A988" s="3">
        <v>43</v>
      </c>
      <c r="B988" s="3" t="s">
        <v>9</v>
      </c>
      <c r="C988" s="3">
        <v>30.114999999999998</v>
      </c>
      <c r="D988" s="3">
        <v>3</v>
      </c>
      <c r="E988" s="3" t="s">
        <v>10</v>
      </c>
      <c r="F988" s="3" t="s">
        <v>12</v>
      </c>
      <c r="G988" s="3">
        <v>8410.0468500000006</v>
      </c>
      <c r="H988" s="3">
        <f t="shared" si="75"/>
        <v>1</v>
      </c>
      <c r="I988" s="3">
        <f t="shared" si="76"/>
        <v>0</v>
      </c>
      <c r="J988" s="3">
        <f t="shared" si="77"/>
        <v>1</v>
      </c>
      <c r="K988" s="3">
        <f t="shared" si="78"/>
        <v>0</v>
      </c>
      <c r="L988" s="3">
        <f t="shared" si="79"/>
        <v>0</v>
      </c>
    </row>
    <row r="989" spans="1:12">
      <c r="A989" s="3">
        <v>45</v>
      </c>
      <c r="B989" s="3" t="s">
        <v>6</v>
      </c>
      <c r="C989" s="3">
        <v>27.645</v>
      </c>
      <c r="D989" s="3">
        <v>1</v>
      </c>
      <c r="E989" s="3" t="s">
        <v>10</v>
      </c>
      <c r="F989" s="3" t="s">
        <v>12</v>
      </c>
      <c r="G989" s="3">
        <v>28340.188849999999</v>
      </c>
      <c r="H989" s="3">
        <f t="shared" si="75"/>
        <v>0</v>
      </c>
      <c r="I989" s="3">
        <f t="shared" si="76"/>
        <v>0</v>
      </c>
      <c r="J989" s="3">
        <f t="shared" si="77"/>
        <v>1</v>
      </c>
      <c r="K989" s="3">
        <f t="shared" si="78"/>
        <v>0</v>
      </c>
      <c r="L989" s="3">
        <f t="shared" si="79"/>
        <v>0</v>
      </c>
    </row>
    <row r="990" spans="1:12">
      <c r="A990" s="3">
        <v>34</v>
      </c>
      <c r="B990" s="3" t="s">
        <v>9</v>
      </c>
      <c r="C990" s="3">
        <v>34.674999999999997</v>
      </c>
      <c r="D990" s="3">
        <v>0</v>
      </c>
      <c r="E990" s="3" t="s">
        <v>10</v>
      </c>
      <c r="F990" s="3" t="s">
        <v>13</v>
      </c>
      <c r="G990" s="3">
        <v>4518.8262500000001</v>
      </c>
      <c r="H990" s="3">
        <f t="shared" si="75"/>
        <v>1</v>
      </c>
      <c r="I990" s="3">
        <f t="shared" si="76"/>
        <v>0</v>
      </c>
      <c r="J990" s="3">
        <f t="shared" si="77"/>
        <v>0</v>
      </c>
      <c r="K990" s="3">
        <f t="shared" si="78"/>
        <v>0</v>
      </c>
      <c r="L990" s="3">
        <f t="shared" si="79"/>
        <v>0</v>
      </c>
    </row>
    <row r="991" spans="1:12">
      <c r="A991" s="3">
        <v>24</v>
      </c>
      <c r="B991" s="3" t="s">
        <v>6</v>
      </c>
      <c r="C991" s="3">
        <v>20.52</v>
      </c>
      <c r="D991" s="3">
        <v>0</v>
      </c>
      <c r="E991" s="3" t="s">
        <v>7</v>
      </c>
      <c r="F991" s="3" t="s">
        <v>13</v>
      </c>
      <c r="G991" s="3">
        <v>14571.890799999999</v>
      </c>
      <c r="H991" s="3">
        <f t="shared" si="75"/>
        <v>0</v>
      </c>
      <c r="I991" s="3">
        <f t="shared" si="76"/>
        <v>1</v>
      </c>
      <c r="J991" s="3">
        <f t="shared" si="77"/>
        <v>0</v>
      </c>
      <c r="K991" s="3">
        <f t="shared" si="78"/>
        <v>0</v>
      </c>
      <c r="L991" s="3">
        <f t="shared" si="79"/>
        <v>0</v>
      </c>
    </row>
    <row r="992" spans="1:12">
      <c r="A992" s="3">
        <v>26</v>
      </c>
      <c r="B992" s="3" t="s">
        <v>6</v>
      </c>
      <c r="C992" s="3">
        <v>19.8</v>
      </c>
      <c r="D992" s="3">
        <v>1</v>
      </c>
      <c r="E992" s="3" t="s">
        <v>10</v>
      </c>
      <c r="F992" s="3" t="s">
        <v>8</v>
      </c>
      <c r="G992" s="3">
        <v>3378.91</v>
      </c>
      <c r="H992" s="3">
        <f t="shared" si="75"/>
        <v>0</v>
      </c>
      <c r="I992" s="3">
        <f t="shared" si="76"/>
        <v>0</v>
      </c>
      <c r="J992" s="3">
        <f t="shared" si="77"/>
        <v>0</v>
      </c>
      <c r="K992" s="3">
        <f t="shared" si="78"/>
        <v>0</v>
      </c>
      <c r="L992" s="3">
        <f t="shared" si="79"/>
        <v>1</v>
      </c>
    </row>
    <row r="993" spans="1:12">
      <c r="A993" s="3">
        <v>38</v>
      </c>
      <c r="B993" s="3" t="s">
        <v>6</v>
      </c>
      <c r="C993" s="3">
        <v>27.835000000000001</v>
      </c>
      <c r="D993" s="3">
        <v>2</v>
      </c>
      <c r="E993" s="3" t="s">
        <v>10</v>
      </c>
      <c r="F993" s="3" t="s">
        <v>13</v>
      </c>
      <c r="G993" s="3">
        <v>7144.86265</v>
      </c>
      <c r="H993" s="3">
        <f t="shared" si="75"/>
        <v>0</v>
      </c>
      <c r="I993" s="3">
        <f t="shared" si="76"/>
        <v>0</v>
      </c>
      <c r="J993" s="3">
        <f t="shared" si="77"/>
        <v>0</v>
      </c>
      <c r="K993" s="3">
        <f t="shared" si="78"/>
        <v>0</v>
      </c>
      <c r="L993" s="3">
        <f t="shared" si="79"/>
        <v>0</v>
      </c>
    </row>
    <row r="994" spans="1:12">
      <c r="A994" s="3">
        <v>50</v>
      </c>
      <c r="B994" s="3" t="s">
        <v>6</v>
      </c>
      <c r="C994" s="3">
        <v>31.6</v>
      </c>
      <c r="D994" s="3">
        <v>2</v>
      </c>
      <c r="E994" s="3" t="s">
        <v>10</v>
      </c>
      <c r="F994" s="3" t="s">
        <v>8</v>
      </c>
      <c r="G994" s="3">
        <v>10118.424000000001</v>
      </c>
      <c r="H994" s="3">
        <f t="shared" si="75"/>
        <v>0</v>
      </c>
      <c r="I994" s="3">
        <f t="shared" si="76"/>
        <v>0</v>
      </c>
      <c r="J994" s="3">
        <f t="shared" si="77"/>
        <v>0</v>
      </c>
      <c r="K994" s="3">
        <f t="shared" si="78"/>
        <v>0</v>
      </c>
      <c r="L994" s="3">
        <f t="shared" si="79"/>
        <v>1</v>
      </c>
    </row>
    <row r="995" spans="1:12">
      <c r="A995" s="3">
        <v>38</v>
      </c>
      <c r="B995" s="3" t="s">
        <v>9</v>
      </c>
      <c r="C995" s="3">
        <v>28.27</v>
      </c>
      <c r="D995" s="3">
        <v>1</v>
      </c>
      <c r="E995" s="3" t="s">
        <v>10</v>
      </c>
      <c r="F995" s="3" t="s">
        <v>11</v>
      </c>
      <c r="G995" s="3">
        <v>5484.4673000000003</v>
      </c>
      <c r="H995" s="3">
        <f t="shared" si="75"/>
        <v>1</v>
      </c>
      <c r="I995" s="3">
        <f t="shared" si="76"/>
        <v>0</v>
      </c>
      <c r="J995" s="3">
        <f t="shared" si="77"/>
        <v>0</v>
      </c>
      <c r="K995" s="3">
        <f t="shared" si="78"/>
        <v>1</v>
      </c>
      <c r="L995" s="3">
        <f t="shared" si="79"/>
        <v>0</v>
      </c>
    </row>
    <row r="996" spans="1:12">
      <c r="A996" s="3">
        <v>27</v>
      </c>
      <c r="B996" s="3" t="s">
        <v>6</v>
      </c>
      <c r="C996" s="3">
        <v>20.045000000000002</v>
      </c>
      <c r="D996" s="3">
        <v>3</v>
      </c>
      <c r="E996" s="3" t="s">
        <v>7</v>
      </c>
      <c r="F996" s="3" t="s">
        <v>12</v>
      </c>
      <c r="G996" s="3">
        <v>16420.494549999999</v>
      </c>
      <c r="H996" s="3">
        <f t="shared" si="75"/>
        <v>0</v>
      </c>
      <c r="I996" s="3">
        <f t="shared" si="76"/>
        <v>1</v>
      </c>
      <c r="J996" s="3">
        <f t="shared" si="77"/>
        <v>1</v>
      </c>
      <c r="K996" s="3">
        <f t="shared" si="78"/>
        <v>0</v>
      </c>
      <c r="L996" s="3">
        <f t="shared" si="79"/>
        <v>0</v>
      </c>
    </row>
    <row r="997" spans="1:12">
      <c r="A997" s="3">
        <v>39</v>
      </c>
      <c r="B997" s="3" t="s">
        <v>6</v>
      </c>
      <c r="C997" s="3">
        <v>23.274999999999999</v>
      </c>
      <c r="D997" s="3">
        <v>3</v>
      </c>
      <c r="E997" s="3" t="s">
        <v>10</v>
      </c>
      <c r="F997" s="3" t="s">
        <v>13</v>
      </c>
      <c r="G997" s="3">
        <v>7986.4752500000004</v>
      </c>
      <c r="H997" s="3">
        <f t="shared" si="75"/>
        <v>0</v>
      </c>
      <c r="I997" s="3">
        <f t="shared" si="76"/>
        <v>0</v>
      </c>
      <c r="J997" s="3">
        <f t="shared" si="77"/>
        <v>0</v>
      </c>
      <c r="K997" s="3">
        <f t="shared" si="78"/>
        <v>0</v>
      </c>
      <c r="L997" s="3">
        <f t="shared" si="79"/>
        <v>0</v>
      </c>
    </row>
    <row r="998" spans="1:12">
      <c r="A998" s="3">
        <v>39</v>
      </c>
      <c r="B998" s="3" t="s">
        <v>6</v>
      </c>
      <c r="C998" s="3">
        <v>34.1</v>
      </c>
      <c r="D998" s="3">
        <v>3</v>
      </c>
      <c r="E998" s="3" t="s">
        <v>10</v>
      </c>
      <c r="F998" s="3" t="s">
        <v>8</v>
      </c>
      <c r="G998" s="3">
        <v>7418.5219999999999</v>
      </c>
      <c r="H998" s="3">
        <f t="shared" si="75"/>
        <v>0</v>
      </c>
      <c r="I998" s="3">
        <f t="shared" si="76"/>
        <v>0</v>
      </c>
      <c r="J998" s="3">
        <f t="shared" si="77"/>
        <v>0</v>
      </c>
      <c r="K998" s="3">
        <f t="shared" si="78"/>
        <v>0</v>
      </c>
      <c r="L998" s="3">
        <f t="shared" si="79"/>
        <v>1</v>
      </c>
    </row>
    <row r="999" spans="1:12">
      <c r="A999" s="3">
        <v>63</v>
      </c>
      <c r="B999" s="3" t="s">
        <v>6</v>
      </c>
      <c r="C999" s="3">
        <v>36.85</v>
      </c>
      <c r="D999" s="3">
        <v>0</v>
      </c>
      <c r="E999" s="3" t="s">
        <v>10</v>
      </c>
      <c r="F999" s="3" t="s">
        <v>11</v>
      </c>
      <c r="G999" s="3">
        <v>13887.968500000001</v>
      </c>
      <c r="H999" s="3">
        <f t="shared" si="75"/>
        <v>0</v>
      </c>
      <c r="I999" s="3">
        <f t="shared" si="76"/>
        <v>0</v>
      </c>
      <c r="J999" s="3">
        <f t="shared" si="77"/>
        <v>0</v>
      </c>
      <c r="K999" s="3">
        <f t="shared" si="78"/>
        <v>1</v>
      </c>
      <c r="L999" s="3">
        <f t="shared" si="79"/>
        <v>0</v>
      </c>
    </row>
    <row r="1000" spans="1:12">
      <c r="A1000" s="3">
        <v>33</v>
      </c>
      <c r="B1000" s="3" t="s">
        <v>6</v>
      </c>
      <c r="C1000" s="3">
        <v>36.29</v>
      </c>
      <c r="D1000" s="3">
        <v>3</v>
      </c>
      <c r="E1000" s="3" t="s">
        <v>10</v>
      </c>
      <c r="F1000" s="3" t="s">
        <v>13</v>
      </c>
      <c r="G1000" s="3">
        <v>6551.7501000000002</v>
      </c>
      <c r="H1000" s="3">
        <f t="shared" si="75"/>
        <v>0</v>
      </c>
      <c r="I1000" s="3">
        <f t="shared" si="76"/>
        <v>0</v>
      </c>
      <c r="J1000" s="3">
        <f t="shared" si="77"/>
        <v>0</v>
      </c>
      <c r="K1000" s="3">
        <f t="shared" si="78"/>
        <v>0</v>
      </c>
      <c r="L1000" s="3">
        <f t="shared" si="79"/>
        <v>0</v>
      </c>
    </row>
    <row r="1001" spans="1:12">
      <c r="A1001" s="3">
        <v>36</v>
      </c>
      <c r="B1001" s="3" t="s">
        <v>6</v>
      </c>
      <c r="C1001" s="3">
        <v>26.885000000000002</v>
      </c>
      <c r="D1001" s="3">
        <v>0</v>
      </c>
      <c r="E1001" s="3" t="s">
        <v>10</v>
      </c>
      <c r="F1001" s="3" t="s">
        <v>12</v>
      </c>
      <c r="G1001" s="3">
        <v>5267.8181500000001</v>
      </c>
      <c r="H1001" s="3">
        <f t="shared" si="75"/>
        <v>0</v>
      </c>
      <c r="I1001" s="3">
        <f t="shared" si="76"/>
        <v>0</v>
      </c>
      <c r="J1001" s="3">
        <f t="shared" si="77"/>
        <v>1</v>
      </c>
      <c r="K1001" s="3">
        <f t="shared" si="78"/>
        <v>0</v>
      </c>
      <c r="L1001" s="3">
        <f t="shared" si="79"/>
        <v>0</v>
      </c>
    </row>
    <row r="1002" spans="1:12">
      <c r="A1002" s="3">
        <v>30</v>
      </c>
      <c r="B1002" s="3" t="s">
        <v>9</v>
      </c>
      <c r="C1002" s="3">
        <v>22.99</v>
      </c>
      <c r="D1002" s="3">
        <v>2</v>
      </c>
      <c r="E1002" s="3" t="s">
        <v>7</v>
      </c>
      <c r="F1002" s="3" t="s">
        <v>12</v>
      </c>
      <c r="G1002" s="3">
        <v>17361.766100000001</v>
      </c>
      <c r="H1002" s="3">
        <f t="shared" si="75"/>
        <v>1</v>
      </c>
      <c r="I1002" s="3">
        <f t="shared" si="76"/>
        <v>1</v>
      </c>
      <c r="J1002" s="3">
        <f t="shared" si="77"/>
        <v>1</v>
      </c>
      <c r="K1002" s="3">
        <f t="shared" si="78"/>
        <v>0</v>
      </c>
      <c r="L1002" s="3">
        <f t="shared" si="79"/>
        <v>0</v>
      </c>
    </row>
    <row r="1003" spans="1:12">
      <c r="A1003" s="3">
        <v>24</v>
      </c>
      <c r="B1003" s="3" t="s">
        <v>9</v>
      </c>
      <c r="C1003" s="3">
        <v>32.700000000000003</v>
      </c>
      <c r="D1003" s="3">
        <v>0</v>
      </c>
      <c r="E1003" s="3" t="s">
        <v>7</v>
      </c>
      <c r="F1003" s="3" t="s">
        <v>8</v>
      </c>
      <c r="G1003" s="3">
        <v>34472.841</v>
      </c>
      <c r="H1003" s="3">
        <f t="shared" si="75"/>
        <v>1</v>
      </c>
      <c r="I1003" s="3">
        <f t="shared" si="76"/>
        <v>1</v>
      </c>
      <c r="J1003" s="3">
        <f t="shared" si="77"/>
        <v>0</v>
      </c>
      <c r="K1003" s="3">
        <f t="shared" si="78"/>
        <v>0</v>
      </c>
      <c r="L1003" s="3">
        <f t="shared" si="79"/>
        <v>1</v>
      </c>
    </row>
    <row r="1004" spans="1:12">
      <c r="A1004" s="3">
        <v>24</v>
      </c>
      <c r="B1004" s="3" t="s">
        <v>9</v>
      </c>
      <c r="C1004" s="3">
        <v>25.8</v>
      </c>
      <c r="D1004" s="3">
        <v>0</v>
      </c>
      <c r="E1004" s="3" t="s">
        <v>10</v>
      </c>
      <c r="F1004" s="3" t="s">
        <v>8</v>
      </c>
      <c r="G1004" s="3">
        <v>1972.95</v>
      </c>
      <c r="H1004" s="3">
        <f t="shared" si="75"/>
        <v>1</v>
      </c>
      <c r="I1004" s="3">
        <f t="shared" si="76"/>
        <v>0</v>
      </c>
      <c r="J1004" s="3">
        <f t="shared" si="77"/>
        <v>0</v>
      </c>
      <c r="K1004" s="3">
        <f t="shared" si="78"/>
        <v>0</v>
      </c>
      <c r="L1004" s="3">
        <f t="shared" si="79"/>
        <v>1</v>
      </c>
    </row>
    <row r="1005" spans="1:12">
      <c r="A1005" s="3">
        <v>48</v>
      </c>
      <c r="B1005" s="3" t="s">
        <v>9</v>
      </c>
      <c r="C1005" s="3">
        <v>29.6</v>
      </c>
      <c r="D1005" s="3">
        <v>0</v>
      </c>
      <c r="E1005" s="3" t="s">
        <v>10</v>
      </c>
      <c r="F1005" s="3" t="s">
        <v>8</v>
      </c>
      <c r="G1005" s="3">
        <v>21232.182260000001</v>
      </c>
      <c r="H1005" s="3">
        <f t="shared" si="75"/>
        <v>1</v>
      </c>
      <c r="I1005" s="3">
        <f t="shared" si="76"/>
        <v>0</v>
      </c>
      <c r="J1005" s="3">
        <f t="shared" si="77"/>
        <v>0</v>
      </c>
      <c r="K1005" s="3">
        <f t="shared" si="78"/>
        <v>0</v>
      </c>
      <c r="L1005" s="3">
        <f t="shared" si="79"/>
        <v>1</v>
      </c>
    </row>
    <row r="1006" spans="1:12">
      <c r="A1006" s="3">
        <v>47</v>
      </c>
      <c r="B1006" s="3" t="s">
        <v>9</v>
      </c>
      <c r="C1006" s="3">
        <v>19.190000000000001</v>
      </c>
      <c r="D1006" s="3">
        <v>1</v>
      </c>
      <c r="E1006" s="3" t="s">
        <v>10</v>
      </c>
      <c r="F1006" s="3" t="s">
        <v>13</v>
      </c>
      <c r="G1006" s="3">
        <v>8627.5411000000004</v>
      </c>
      <c r="H1006" s="3">
        <f t="shared" si="75"/>
        <v>1</v>
      </c>
      <c r="I1006" s="3">
        <f t="shared" si="76"/>
        <v>0</v>
      </c>
      <c r="J1006" s="3">
        <f t="shared" si="77"/>
        <v>0</v>
      </c>
      <c r="K1006" s="3">
        <f t="shared" si="78"/>
        <v>0</v>
      </c>
      <c r="L1006" s="3">
        <f t="shared" si="79"/>
        <v>0</v>
      </c>
    </row>
    <row r="1007" spans="1:12">
      <c r="A1007" s="3">
        <v>29</v>
      </c>
      <c r="B1007" s="3" t="s">
        <v>9</v>
      </c>
      <c r="C1007" s="3">
        <v>31.73</v>
      </c>
      <c r="D1007" s="3">
        <v>2</v>
      </c>
      <c r="E1007" s="3" t="s">
        <v>10</v>
      </c>
      <c r="F1007" s="3" t="s">
        <v>12</v>
      </c>
      <c r="G1007" s="3">
        <v>4433.3877000000002</v>
      </c>
      <c r="H1007" s="3">
        <f t="shared" si="75"/>
        <v>1</v>
      </c>
      <c r="I1007" s="3">
        <f t="shared" si="76"/>
        <v>0</v>
      </c>
      <c r="J1007" s="3">
        <f t="shared" si="77"/>
        <v>1</v>
      </c>
      <c r="K1007" s="3">
        <f t="shared" si="78"/>
        <v>0</v>
      </c>
      <c r="L1007" s="3">
        <f t="shared" si="79"/>
        <v>0</v>
      </c>
    </row>
    <row r="1008" spans="1:12">
      <c r="A1008" s="3">
        <v>28</v>
      </c>
      <c r="B1008" s="3" t="s">
        <v>9</v>
      </c>
      <c r="C1008" s="3">
        <v>29.26</v>
      </c>
      <c r="D1008" s="3">
        <v>2</v>
      </c>
      <c r="E1008" s="3" t="s">
        <v>10</v>
      </c>
      <c r="F1008" s="3" t="s">
        <v>13</v>
      </c>
      <c r="G1008" s="3">
        <v>4438.2633999999998</v>
      </c>
      <c r="H1008" s="3">
        <f t="shared" si="75"/>
        <v>1</v>
      </c>
      <c r="I1008" s="3">
        <f t="shared" si="76"/>
        <v>0</v>
      </c>
      <c r="J1008" s="3">
        <f t="shared" si="77"/>
        <v>0</v>
      </c>
      <c r="K1008" s="3">
        <f t="shared" si="78"/>
        <v>0</v>
      </c>
      <c r="L1008" s="3">
        <f t="shared" si="79"/>
        <v>0</v>
      </c>
    </row>
    <row r="1009" spans="1:12">
      <c r="A1009" s="3">
        <v>47</v>
      </c>
      <c r="B1009" s="3" t="s">
        <v>9</v>
      </c>
      <c r="C1009" s="3">
        <v>28.215</v>
      </c>
      <c r="D1009" s="3">
        <v>3</v>
      </c>
      <c r="E1009" s="3" t="s">
        <v>7</v>
      </c>
      <c r="F1009" s="3" t="s">
        <v>12</v>
      </c>
      <c r="G1009" s="3">
        <v>24915.220850000002</v>
      </c>
      <c r="H1009" s="3">
        <f t="shared" si="75"/>
        <v>1</v>
      </c>
      <c r="I1009" s="3">
        <f t="shared" si="76"/>
        <v>1</v>
      </c>
      <c r="J1009" s="3">
        <f t="shared" si="77"/>
        <v>1</v>
      </c>
      <c r="K1009" s="3">
        <f t="shared" si="78"/>
        <v>0</v>
      </c>
      <c r="L1009" s="3">
        <f t="shared" si="79"/>
        <v>0</v>
      </c>
    </row>
    <row r="1010" spans="1:12">
      <c r="A1010" s="3">
        <v>25</v>
      </c>
      <c r="B1010" s="3" t="s">
        <v>9</v>
      </c>
      <c r="C1010" s="3">
        <v>24.984999999999999</v>
      </c>
      <c r="D1010" s="3">
        <v>2</v>
      </c>
      <c r="E1010" s="3" t="s">
        <v>10</v>
      </c>
      <c r="F1010" s="3" t="s">
        <v>13</v>
      </c>
      <c r="G1010" s="3">
        <v>23241.47453</v>
      </c>
      <c r="H1010" s="3">
        <f t="shared" si="75"/>
        <v>1</v>
      </c>
      <c r="I1010" s="3">
        <f t="shared" si="76"/>
        <v>0</v>
      </c>
      <c r="J1010" s="3">
        <f t="shared" si="77"/>
        <v>0</v>
      </c>
      <c r="K1010" s="3">
        <f t="shared" si="78"/>
        <v>0</v>
      </c>
      <c r="L1010" s="3">
        <f t="shared" si="79"/>
        <v>0</v>
      </c>
    </row>
    <row r="1011" spans="1:12">
      <c r="A1011" s="3">
        <v>51</v>
      </c>
      <c r="B1011" s="3" t="s">
        <v>9</v>
      </c>
      <c r="C1011" s="3">
        <v>27.74</v>
      </c>
      <c r="D1011" s="3">
        <v>1</v>
      </c>
      <c r="E1011" s="3" t="s">
        <v>10</v>
      </c>
      <c r="F1011" s="3" t="s">
        <v>13</v>
      </c>
      <c r="G1011" s="3">
        <v>9957.7216000000008</v>
      </c>
      <c r="H1011" s="3">
        <f t="shared" si="75"/>
        <v>1</v>
      </c>
      <c r="I1011" s="3">
        <f t="shared" si="76"/>
        <v>0</v>
      </c>
      <c r="J1011" s="3">
        <f t="shared" si="77"/>
        <v>0</v>
      </c>
      <c r="K1011" s="3">
        <f t="shared" si="78"/>
        <v>0</v>
      </c>
      <c r="L1011" s="3">
        <f t="shared" si="79"/>
        <v>0</v>
      </c>
    </row>
    <row r="1012" spans="1:12">
      <c r="A1012" s="3">
        <v>48</v>
      </c>
      <c r="B1012" s="3" t="s">
        <v>6</v>
      </c>
      <c r="C1012" s="3">
        <v>22.8</v>
      </c>
      <c r="D1012" s="3">
        <v>0</v>
      </c>
      <c r="E1012" s="3" t="s">
        <v>10</v>
      </c>
      <c r="F1012" s="3" t="s">
        <v>8</v>
      </c>
      <c r="G1012" s="3">
        <v>8269.0439999999999</v>
      </c>
      <c r="H1012" s="3">
        <f t="shared" si="75"/>
        <v>0</v>
      </c>
      <c r="I1012" s="3">
        <f t="shared" si="76"/>
        <v>0</v>
      </c>
      <c r="J1012" s="3">
        <f t="shared" si="77"/>
        <v>0</v>
      </c>
      <c r="K1012" s="3">
        <f t="shared" si="78"/>
        <v>0</v>
      </c>
      <c r="L1012" s="3">
        <f t="shared" si="79"/>
        <v>1</v>
      </c>
    </row>
    <row r="1013" spans="1:12">
      <c r="A1013" s="3">
        <v>43</v>
      </c>
      <c r="B1013" s="3" t="s">
        <v>9</v>
      </c>
      <c r="C1013" s="3">
        <v>20.13</v>
      </c>
      <c r="D1013" s="3">
        <v>2</v>
      </c>
      <c r="E1013" s="3" t="s">
        <v>7</v>
      </c>
      <c r="F1013" s="3" t="s">
        <v>11</v>
      </c>
      <c r="G1013" s="3">
        <v>18767.737700000001</v>
      </c>
      <c r="H1013" s="3">
        <f t="shared" si="75"/>
        <v>1</v>
      </c>
      <c r="I1013" s="3">
        <f t="shared" si="76"/>
        <v>1</v>
      </c>
      <c r="J1013" s="3">
        <f t="shared" si="77"/>
        <v>0</v>
      </c>
      <c r="K1013" s="3">
        <f t="shared" si="78"/>
        <v>1</v>
      </c>
      <c r="L1013" s="3">
        <f t="shared" si="79"/>
        <v>0</v>
      </c>
    </row>
    <row r="1014" spans="1:12">
      <c r="A1014" s="3">
        <v>61</v>
      </c>
      <c r="B1014" s="3" t="s">
        <v>6</v>
      </c>
      <c r="C1014" s="3">
        <v>33.33</v>
      </c>
      <c r="D1014" s="3">
        <v>4</v>
      </c>
      <c r="E1014" s="3" t="s">
        <v>10</v>
      </c>
      <c r="F1014" s="3" t="s">
        <v>11</v>
      </c>
      <c r="G1014" s="3">
        <v>36580.282160000002</v>
      </c>
      <c r="H1014" s="3">
        <f t="shared" si="75"/>
        <v>0</v>
      </c>
      <c r="I1014" s="3">
        <f t="shared" si="76"/>
        <v>0</v>
      </c>
      <c r="J1014" s="3">
        <f t="shared" si="77"/>
        <v>0</v>
      </c>
      <c r="K1014" s="3">
        <f t="shared" si="78"/>
        <v>1</v>
      </c>
      <c r="L1014" s="3">
        <f t="shared" si="79"/>
        <v>0</v>
      </c>
    </row>
    <row r="1015" spans="1:12">
      <c r="A1015" s="3">
        <v>48</v>
      </c>
      <c r="B1015" s="3" t="s">
        <v>9</v>
      </c>
      <c r="C1015" s="3">
        <v>32.299999999999997</v>
      </c>
      <c r="D1015" s="3">
        <v>1</v>
      </c>
      <c r="E1015" s="3" t="s">
        <v>10</v>
      </c>
      <c r="F1015" s="3" t="s">
        <v>12</v>
      </c>
      <c r="G1015" s="3">
        <v>8765.2489999999998</v>
      </c>
      <c r="H1015" s="3">
        <f t="shared" si="75"/>
        <v>1</v>
      </c>
      <c r="I1015" s="3">
        <f t="shared" si="76"/>
        <v>0</v>
      </c>
      <c r="J1015" s="3">
        <f t="shared" si="77"/>
        <v>1</v>
      </c>
      <c r="K1015" s="3">
        <f t="shared" si="78"/>
        <v>0</v>
      </c>
      <c r="L1015" s="3">
        <f t="shared" si="79"/>
        <v>0</v>
      </c>
    </row>
    <row r="1016" spans="1:12">
      <c r="A1016" s="3">
        <v>38</v>
      </c>
      <c r="B1016" s="3" t="s">
        <v>6</v>
      </c>
      <c r="C1016" s="3">
        <v>27.6</v>
      </c>
      <c r="D1016" s="3">
        <v>0</v>
      </c>
      <c r="E1016" s="3" t="s">
        <v>10</v>
      </c>
      <c r="F1016" s="3" t="s">
        <v>8</v>
      </c>
      <c r="G1016" s="3">
        <v>5383.5360000000001</v>
      </c>
      <c r="H1016" s="3">
        <f t="shared" si="75"/>
        <v>0</v>
      </c>
      <c r="I1016" s="3">
        <f t="shared" si="76"/>
        <v>0</v>
      </c>
      <c r="J1016" s="3">
        <f t="shared" si="77"/>
        <v>0</v>
      </c>
      <c r="K1016" s="3">
        <f t="shared" si="78"/>
        <v>0</v>
      </c>
      <c r="L1016" s="3">
        <f t="shared" si="79"/>
        <v>1</v>
      </c>
    </row>
    <row r="1017" spans="1:12">
      <c r="A1017" s="3">
        <v>59</v>
      </c>
      <c r="B1017" s="3" t="s">
        <v>9</v>
      </c>
      <c r="C1017" s="3">
        <v>25.46</v>
      </c>
      <c r="D1017" s="3">
        <v>0</v>
      </c>
      <c r="E1017" s="3" t="s">
        <v>10</v>
      </c>
      <c r="F1017" s="3" t="s">
        <v>12</v>
      </c>
      <c r="G1017" s="3">
        <v>12124.992399999999</v>
      </c>
      <c r="H1017" s="3">
        <f t="shared" si="75"/>
        <v>1</v>
      </c>
      <c r="I1017" s="3">
        <f t="shared" si="76"/>
        <v>0</v>
      </c>
      <c r="J1017" s="3">
        <f t="shared" si="77"/>
        <v>1</v>
      </c>
      <c r="K1017" s="3">
        <f t="shared" si="78"/>
        <v>0</v>
      </c>
      <c r="L1017" s="3">
        <f t="shared" si="79"/>
        <v>0</v>
      </c>
    </row>
    <row r="1018" spans="1:12">
      <c r="A1018" s="3">
        <v>19</v>
      </c>
      <c r="B1018" s="3" t="s">
        <v>6</v>
      </c>
      <c r="C1018" s="3">
        <v>24.605</v>
      </c>
      <c r="D1018" s="3">
        <v>1</v>
      </c>
      <c r="E1018" s="3" t="s">
        <v>10</v>
      </c>
      <c r="F1018" s="3" t="s">
        <v>12</v>
      </c>
      <c r="G1018" s="3">
        <v>2709.24395</v>
      </c>
      <c r="H1018" s="3">
        <f t="shared" si="75"/>
        <v>0</v>
      </c>
      <c r="I1018" s="3">
        <f t="shared" si="76"/>
        <v>0</v>
      </c>
      <c r="J1018" s="3">
        <f t="shared" si="77"/>
        <v>1</v>
      </c>
      <c r="K1018" s="3">
        <f t="shared" si="78"/>
        <v>0</v>
      </c>
      <c r="L1018" s="3">
        <f t="shared" si="79"/>
        <v>0</v>
      </c>
    </row>
    <row r="1019" spans="1:12">
      <c r="A1019" s="3">
        <v>26</v>
      </c>
      <c r="B1019" s="3" t="s">
        <v>6</v>
      </c>
      <c r="C1019" s="3">
        <v>34.200000000000003</v>
      </c>
      <c r="D1019" s="3">
        <v>2</v>
      </c>
      <c r="E1019" s="3" t="s">
        <v>10</v>
      </c>
      <c r="F1019" s="3" t="s">
        <v>8</v>
      </c>
      <c r="G1019" s="3">
        <v>3987.9259999999999</v>
      </c>
      <c r="H1019" s="3">
        <f t="shared" si="75"/>
        <v>0</v>
      </c>
      <c r="I1019" s="3">
        <f t="shared" si="76"/>
        <v>0</v>
      </c>
      <c r="J1019" s="3">
        <f t="shared" si="77"/>
        <v>0</v>
      </c>
      <c r="K1019" s="3">
        <f t="shared" si="78"/>
        <v>0</v>
      </c>
      <c r="L1019" s="3">
        <f t="shared" si="79"/>
        <v>1</v>
      </c>
    </row>
    <row r="1020" spans="1:12">
      <c r="A1020" s="3">
        <v>54</v>
      </c>
      <c r="B1020" s="3" t="s">
        <v>6</v>
      </c>
      <c r="C1020" s="3">
        <v>35.814999999999998</v>
      </c>
      <c r="D1020" s="3">
        <v>3</v>
      </c>
      <c r="E1020" s="3" t="s">
        <v>10</v>
      </c>
      <c r="F1020" s="3" t="s">
        <v>12</v>
      </c>
      <c r="G1020" s="3">
        <v>12495.290849999999</v>
      </c>
      <c r="H1020" s="3">
        <f t="shared" si="75"/>
        <v>0</v>
      </c>
      <c r="I1020" s="3">
        <f t="shared" si="76"/>
        <v>0</v>
      </c>
      <c r="J1020" s="3">
        <f t="shared" si="77"/>
        <v>1</v>
      </c>
      <c r="K1020" s="3">
        <f t="shared" si="78"/>
        <v>0</v>
      </c>
      <c r="L1020" s="3">
        <f t="shared" si="79"/>
        <v>0</v>
      </c>
    </row>
    <row r="1021" spans="1:12">
      <c r="A1021" s="3">
        <v>21</v>
      </c>
      <c r="B1021" s="3" t="s">
        <v>6</v>
      </c>
      <c r="C1021" s="3">
        <v>32.68</v>
      </c>
      <c r="D1021" s="3">
        <v>2</v>
      </c>
      <c r="E1021" s="3" t="s">
        <v>10</v>
      </c>
      <c r="F1021" s="3" t="s">
        <v>12</v>
      </c>
      <c r="G1021" s="3">
        <v>26018.950519999999</v>
      </c>
      <c r="H1021" s="3">
        <f t="shared" si="75"/>
        <v>0</v>
      </c>
      <c r="I1021" s="3">
        <f t="shared" si="76"/>
        <v>0</v>
      </c>
      <c r="J1021" s="3">
        <f t="shared" si="77"/>
        <v>1</v>
      </c>
      <c r="K1021" s="3">
        <f t="shared" si="78"/>
        <v>0</v>
      </c>
      <c r="L1021" s="3">
        <f t="shared" si="79"/>
        <v>0</v>
      </c>
    </row>
    <row r="1022" spans="1:12">
      <c r="A1022" s="3">
        <v>51</v>
      </c>
      <c r="B1022" s="3" t="s">
        <v>9</v>
      </c>
      <c r="C1022" s="3">
        <v>37</v>
      </c>
      <c r="D1022" s="3">
        <v>0</v>
      </c>
      <c r="E1022" s="3" t="s">
        <v>10</v>
      </c>
      <c r="F1022" s="3" t="s">
        <v>8</v>
      </c>
      <c r="G1022" s="3">
        <v>8798.5930000000008</v>
      </c>
      <c r="H1022" s="3">
        <f t="shared" si="75"/>
        <v>1</v>
      </c>
      <c r="I1022" s="3">
        <f t="shared" si="76"/>
        <v>0</v>
      </c>
      <c r="J1022" s="3">
        <f t="shared" si="77"/>
        <v>0</v>
      </c>
      <c r="K1022" s="3">
        <f t="shared" si="78"/>
        <v>0</v>
      </c>
      <c r="L1022" s="3">
        <f t="shared" si="79"/>
        <v>1</v>
      </c>
    </row>
    <row r="1023" spans="1:12">
      <c r="A1023" s="3">
        <v>22</v>
      </c>
      <c r="B1023" s="3" t="s">
        <v>6</v>
      </c>
      <c r="C1023" s="3">
        <v>31.02</v>
      </c>
      <c r="D1023" s="3">
        <v>3</v>
      </c>
      <c r="E1023" s="3" t="s">
        <v>7</v>
      </c>
      <c r="F1023" s="3" t="s">
        <v>11</v>
      </c>
      <c r="G1023" s="3">
        <v>35595.589800000002</v>
      </c>
      <c r="H1023" s="3">
        <f t="shared" si="75"/>
        <v>0</v>
      </c>
      <c r="I1023" s="3">
        <f t="shared" si="76"/>
        <v>1</v>
      </c>
      <c r="J1023" s="3">
        <f t="shared" si="77"/>
        <v>0</v>
      </c>
      <c r="K1023" s="3">
        <f t="shared" si="78"/>
        <v>1</v>
      </c>
      <c r="L1023" s="3">
        <f t="shared" si="79"/>
        <v>0</v>
      </c>
    </row>
    <row r="1024" spans="1:12">
      <c r="A1024" s="3">
        <v>47</v>
      </c>
      <c r="B1024" s="3" t="s">
        <v>9</v>
      </c>
      <c r="C1024" s="3">
        <v>36.08</v>
      </c>
      <c r="D1024" s="3">
        <v>1</v>
      </c>
      <c r="E1024" s="3" t="s">
        <v>7</v>
      </c>
      <c r="F1024" s="3" t="s">
        <v>11</v>
      </c>
      <c r="G1024" s="3">
        <v>42211.138200000001</v>
      </c>
      <c r="H1024" s="3">
        <f t="shared" si="75"/>
        <v>1</v>
      </c>
      <c r="I1024" s="3">
        <f t="shared" si="76"/>
        <v>1</v>
      </c>
      <c r="J1024" s="3">
        <f t="shared" si="77"/>
        <v>0</v>
      </c>
      <c r="K1024" s="3">
        <f t="shared" si="78"/>
        <v>1</v>
      </c>
      <c r="L1024" s="3">
        <f t="shared" si="79"/>
        <v>0</v>
      </c>
    </row>
    <row r="1025" spans="1:12">
      <c r="A1025" s="3">
        <v>18</v>
      </c>
      <c r="B1025" s="3" t="s">
        <v>9</v>
      </c>
      <c r="C1025" s="3">
        <v>23.32</v>
      </c>
      <c r="D1025" s="3">
        <v>1</v>
      </c>
      <c r="E1025" s="3" t="s">
        <v>10</v>
      </c>
      <c r="F1025" s="3" t="s">
        <v>11</v>
      </c>
      <c r="G1025" s="3">
        <v>1711.0268000000001</v>
      </c>
      <c r="H1025" s="3">
        <f t="shared" si="75"/>
        <v>1</v>
      </c>
      <c r="I1025" s="3">
        <f t="shared" si="76"/>
        <v>0</v>
      </c>
      <c r="J1025" s="3">
        <f t="shared" si="77"/>
        <v>0</v>
      </c>
      <c r="K1025" s="3">
        <f t="shared" si="78"/>
        <v>1</v>
      </c>
      <c r="L1025" s="3">
        <f t="shared" si="79"/>
        <v>0</v>
      </c>
    </row>
    <row r="1026" spans="1:12">
      <c r="A1026" s="3">
        <v>47</v>
      </c>
      <c r="B1026" s="3" t="s">
        <v>6</v>
      </c>
      <c r="C1026" s="3">
        <v>45.32</v>
      </c>
      <c r="D1026" s="3">
        <v>1</v>
      </c>
      <c r="E1026" s="3" t="s">
        <v>10</v>
      </c>
      <c r="F1026" s="3" t="s">
        <v>11</v>
      </c>
      <c r="G1026" s="3">
        <v>8569.8618000000006</v>
      </c>
      <c r="H1026" s="3">
        <f t="shared" si="75"/>
        <v>0</v>
      </c>
      <c r="I1026" s="3">
        <f t="shared" si="76"/>
        <v>0</v>
      </c>
      <c r="J1026" s="3">
        <f t="shared" si="77"/>
        <v>0</v>
      </c>
      <c r="K1026" s="3">
        <f t="shared" si="78"/>
        <v>1</v>
      </c>
      <c r="L1026" s="3">
        <f t="shared" si="79"/>
        <v>0</v>
      </c>
    </row>
    <row r="1027" spans="1:12">
      <c r="A1027" s="3">
        <v>21</v>
      </c>
      <c r="B1027" s="3" t="s">
        <v>6</v>
      </c>
      <c r="C1027" s="3">
        <v>34.6</v>
      </c>
      <c r="D1027" s="3">
        <v>0</v>
      </c>
      <c r="E1027" s="3" t="s">
        <v>10</v>
      </c>
      <c r="F1027" s="3" t="s">
        <v>8</v>
      </c>
      <c r="G1027" s="3">
        <v>2020.1769999999999</v>
      </c>
      <c r="H1027" s="3">
        <f t="shared" ref="H1027:H1090" si="80">IF(B1027="male",1,0)</f>
        <v>0</v>
      </c>
      <c r="I1027" s="3">
        <f t="shared" ref="I1027:I1090" si="81">IF(E1027="yes",1,0)</f>
        <v>0</v>
      </c>
      <c r="J1027" s="3">
        <f t="shared" ref="J1027:J1090" si="82">IF(F1027="northwest",1,0)</f>
        <v>0</v>
      </c>
      <c r="K1027" s="3">
        <f t="shared" ref="K1027:K1090" si="83">IF(F1027="southeast",1,0)</f>
        <v>0</v>
      </c>
      <c r="L1027" s="3">
        <f t="shared" ref="L1027:L1090" si="84">IF(F1027="southwest",1,0)</f>
        <v>1</v>
      </c>
    </row>
    <row r="1028" spans="1:12">
      <c r="A1028" s="3">
        <v>19</v>
      </c>
      <c r="B1028" s="3" t="s">
        <v>9</v>
      </c>
      <c r="C1028" s="3">
        <v>26.03</v>
      </c>
      <c r="D1028" s="3">
        <v>1</v>
      </c>
      <c r="E1028" s="3" t="s">
        <v>7</v>
      </c>
      <c r="F1028" s="3" t="s">
        <v>12</v>
      </c>
      <c r="G1028" s="3">
        <v>16450.894700000001</v>
      </c>
      <c r="H1028" s="3">
        <f t="shared" si="80"/>
        <v>1</v>
      </c>
      <c r="I1028" s="3">
        <f t="shared" si="81"/>
        <v>1</v>
      </c>
      <c r="J1028" s="3">
        <f t="shared" si="82"/>
        <v>1</v>
      </c>
      <c r="K1028" s="3">
        <f t="shared" si="83"/>
        <v>0</v>
      </c>
      <c r="L1028" s="3">
        <f t="shared" si="84"/>
        <v>0</v>
      </c>
    </row>
    <row r="1029" spans="1:12">
      <c r="A1029" s="3">
        <v>23</v>
      </c>
      <c r="B1029" s="3" t="s">
        <v>9</v>
      </c>
      <c r="C1029" s="3">
        <v>18.715</v>
      </c>
      <c r="D1029" s="3">
        <v>0</v>
      </c>
      <c r="E1029" s="3" t="s">
        <v>10</v>
      </c>
      <c r="F1029" s="3" t="s">
        <v>12</v>
      </c>
      <c r="G1029" s="3">
        <v>21595.382290000001</v>
      </c>
      <c r="H1029" s="3">
        <f t="shared" si="80"/>
        <v>1</v>
      </c>
      <c r="I1029" s="3">
        <f t="shared" si="81"/>
        <v>0</v>
      </c>
      <c r="J1029" s="3">
        <f t="shared" si="82"/>
        <v>1</v>
      </c>
      <c r="K1029" s="3">
        <f t="shared" si="83"/>
        <v>0</v>
      </c>
      <c r="L1029" s="3">
        <f t="shared" si="84"/>
        <v>0</v>
      </c>
    </row>
    <row r="1030" spans="1:12">
      <c r="A1030" s="3">
        <v>54</v>
      </c>
      <c r="B1030" s="3" t="s">
        <v>9</v>
      </c>
      <c r="C1030" s="3">
        <v>31.6</v>
      </c>
      <c r="D1030" s="3">
        <v>0</v>
      </c>
      <c r="E1030" s="3" t="s">
        <v>10</v>
      </c>
      <c r="F1030" s="3" t="s">
        <v>8</v>
      </c>
      <c r="G1030" s="3">
        <v>9850.4320000000007</v>
      </c>
      <c r="H1030" s="3">
        <f t="shared" si="80"/>
        <v>1</v>
      </c>
      <c r="I1030" s="3">
        <f t="shared" si="81"/>
        <v>0</v>
      </c>
      <c r="J1030" s="3">
        <f t="shared" si="82"/>
        <v>0</v>
      </c>
      <c r="K1030" s="3">
        <f t="shared" si="83"/>
        <v>0</v>
      </c>
      <c r="L1030" s="3">
        <f t="shared" si="84"/>
        <v>1</v>
      </c>
    </row>
    <row r="1031" spans="1:12">
      <c r="A1031" s="3">
        <v>37</v>
      </c>
      <c r="B1031" s="3" t="s">
        <v>6</v>
      </c>
      <c r="C1031" s="3">
        <v>17.29</v>
      </c>
      <c r="D1031" s="3">
        <v>2</v>
      </c>
      <c r="E1031" s="3" t="s">
        <v>10</v>
      </c>
      <c r="F1031" s="3" t="s">
        <v>13</v>
      </c>
      <c r="G1031" s="3">
        <v>6877.9800999999998</v>
      </c>
      <c r="H1031" s="3">
        <f t="shared" si="80"/>
        <v>0</v>
      </c>
      <c r="I1031" s="3">
        <f t="shared" si="81"/>
        <v>0</v>
      </c>
      <c r="J1031" s="3">
        <f t="shared" si="82"/>
        <v>0</v>
      </c>
      <c r="K1031" s="3">
        <f t="shared" si="83"/>
        <v>0</v>
      </c>
      <c r="L1031" s="3">
        <f t="shared" si="84"/>
        <v>0</v>
      </c>
    </row>
    <row r="1032" spans="1:12">
      <c r="A1032" s="3">
        <v>46</v>
      </c>
      <c r="B1032" s="3" t="s">
        <v>6</v>
      </c>
      <c r="C1032" s="3">
        <v>23.655000000000001</v>
      </c>
      <c r="D1032" s="3">
        <v>1</v>
      </c>
      <c r="E1032" s="3" t="s">
        <v>7</v>
      </c>
      <c r="F1032" s="3" t="s">
        <v>12</v>
      </c>
      <c r="G1032" s="3">
        <v>21677.283449999999</v>
      </c>
      <c r="H1032" s="3">
        <f t="shared" si="80"/>
        <v>0</v>
      </c>
      <c r="I1032" s="3">
        <f t="shared" si="81"/>
        <v>1</v>
      </c>
      <c r="J1032" s="3">
        <f t="shared" si="82"/>
        <v>1</v>
      </c>
      <c r="K1032" s="3">
        <f t="shared" si="83"/>
        <v>0</v>
      </c>
      <c r="L1032" s="3">
        <f t="shared" si="84"/>
        <v>0</v>
      </c>
    </row>
    <row r="1033" spans="1:12">
      <c r="A1033" s="3">
        <v>55</v>
      </c>
      <c r="B1033" s="3" t="s">
        <v>6</v>
      </c>
      <c r="C1033" s="3">
        <v>35.200000000000003</v>
      </c>
      <c r="D1033" s="3">
        <v>0</v>
      </c>
      <c r="E1033" s="3" t="s">
        <v>7</v>
      </c>
      <c r="F1033" s="3" t="s">
        <v>11</v>
      </c>
      <c r="G1033" s="3">
        <v>44423.803</v>
      </c>
      <c r="H1033" s="3">
        <f t="shared" si="80"/>
        <v>0</v>
      </c>
      <c r="I1033" s="3">
        <f t="shared" si="81"/>
        <v>1</v>
      </c>
      <c r="J1033" s="3">
        <f t="shared" si="82"/>
        <v>0</v>
      </c>
      <c r="K1033" s="3">
        <f t="shared" si="83"/>
        <v>1</v>
      </c>
      <c r="L1033" s="3">
        <f t="shared" si="84"/>
        <v>0</v>
      </c>
    </row>
    <row r="1034" spans="1:12">
      <c r="A1034" s="3">
        <v>30</v>
      </c>
      <c r="B1034" s="3" t="s">
        <v>6</v>
      </c>
      <c r="C1034" s="3">
        <v>27.93</v>
      </c>
      <c r="D1034" s="3">
        <v>0</v>
      </c>
      <c r="E1034" s="3" t="s">
        <v>10</v>
      </c>
      <c r="F1034" s="3" t="s">
        <v>13</v>
      </c>
      <c r="G1034" s="3">
        <v>4137.5227000000004</v>
      </c>
      <c r="H1034" s="3">
        <f t="shared" si="80"/>
        <v>0</v>
      </c>
      <c r="I1034" s="3">
        <f t="shared" si="81"/>
        <v>0</v>
      </c>
      <c r="J1034" s="3">
        <f t="shared" si="82"/>
        <v>0</v>
      </c>
      <c r="K1034" s="3">
        <f t="shared" si="83"/>
        <v>0</v>
      </c>
      <c r="L1034" s="3">
        <f t="shared" si="84"/>
        <v>0</v>
      </c>
    </row>
    <row r="1035" spans="1:12">
      <c r="A1035" s="3">
        <v>18</v>
      </c>
      <c r="B1035" s="3" t="s">
        <v>9</v>
      </c>
      <c r="C1035" s="3">
        <v>21.565000000000001</v>
      </c>
      <c r="D1035" s="3">
        <v>0</v>
      </c>
      <c r="E1035" s="3" t="s">
        <v>7</v>
      </c>
      <c r="F1035" s="3" t="s">
        <v>13</v>
      </c>
      <c r="G1035" s="3">
        <v>13747.87235</v>
      </c>
      <c r="H1035" s="3">
        <f t="shared" si="80"/>
        <v>1</v>
      </c>
      <c r="I1035" s="3">
        <f t="shared" si="81"/>
        <v>1</v>
      </c>
      <c r="J1035" s="3">
        <f t="shared" si="82"/>
        <v>0</v>
      </c>
      <c r="K1035" s="3">
        <f t="shared" si="83"/>
        <v>0</v>
      </c>
      <c r="L1035" s="3">
        <f t="shared" si="84"/>
        <v>0</v>
      </c>
    </row>
    <row r="1036" spans="1:12">
      <c r="A1036" s="3">
        <v>61</v>
      </c>
      <c r="B1036" s="3" t="s">
        <v>9</v>
      </c>
      <c r="C1036" s="3">
        <v>38.380000000000003</v>
      </c>
      <c r="D1036" s="3">
        <v>0</v>
      </c>
      <c r="E1036" s="3" t="s">
        <v>10</v>
      </c>
      <c r="F1036" s="3" t="s">
        <v>12</v>
      </c>
      <c r="G1036" s="3">
        <v>12950.0712</v>
      </c>
      <c r="H1036" s="3">
        <f t="shared" si="80"/>
        <v>1</v>
      </c>
      <c r="I1036" s="3">
        <f t="shared" si="81"/>
        <v>0</v>
      </c>
      <c r="J1036" s="3">
        <f t="shared" si="82"/>
        <v>1</v>
      </c>
      <c r="K1036" s="3">
        <f t="shared" si="83"/>
        <v>0</v>
      </c>
      <c r="L1036" s="3">
        <f t="shared" si="84"/>
        <v>0</v>
      </c>
    </row>
    <row r="1037" spans="1:12">
      <c r="A1037" s="3">
        <v>54</v>
      </c>
      <c r="B1037" s="3" t="s">
        <v>6</v>
      </c>
      <c r="C1037" s="3">
        <v>23</v>
      </c>
      <c r="D1037" s="3">
        <v>3</v>
      </c>
      <c r="E1037" s="3" t="s">
        <v>10</v>
      </c>
      <c r="F1037" s="3" t="s">
        <v>8</v>
      </c>
      <c r="G1037" s="3">
        <v>12094.477999999999</v>
      </c>
      <c r="H1037" s="3">
        <f t="shared" si="80"/>
        <v>0</v>
      </c>
      <c r="I1037" s="3">
        <f t="shared" si="81"/>
        <v>0</v>
      </c>
      <c r="J1037" s="3">
        <f t="shared" si="82"/>
        <v>0</v>
      </c>
      <c r="K1037" s="3">
        <f t="shared" si="83"/>
        <v>0</v>
      </c>
      <c r="L1037" s="3">
        <f t="shared" si="84"/>
        <v>1</v>
      </c>
    </row>
    <row r="1038" spans="1:12">
      <c r="A1038" s="3">
        <v>22</v>
      </c>
      <c r="B1038" s="3" t="s">
        <v>9</v>
      </c>
      <c r="C1038" s="3">
        <v>37.07</v>
      </c>
      <c r="D1038" s="3">
        <v>2</v>
      </c>
      <c r="E1038" s="3" t="s">
        <v>7</v>
      </c>
      <c r="F1038" s="3" t="s">
        <v>11</v>
      </c>
      <c r="G1038" s="3">
        <v>37484.4493</v>
      </c>
      <c r="H1038" s="3">
        <f t="shared" si="80"/>
        <v>1</v>
      </c>
      <c r="I1038" s="3">
        <f t="shared" si="81"/>
        <v>1</v>
      </c>
      <c r="J1038" s="3">
        <f t="shared" si="82"/>
        <v>0</v>
      </c>
      <c r="K1038" s="3">
        <f t="shared" si="83"/>
        <v>1</v>
      </c>
      <c r="L1038" s="3">
        <f t="shared" si="84"/>
        <v>0</v>
      </c>
    </row>
    <row r="1039" spans="1:12">
      <c r="A1039" s="3">
        <v>45</v>
      </c>
      <c r="B1039" s="3" t="s">
        <v>6</v>
      </c>
      <c r="C1039" s="3">
        <v>30.495000000000001</v>
      </c>
      <c r="D1039" s="3">
        <v>1</v>
      </c>
      <c r="E1039" s="3" t="s">
        <v>7</v>
      </c>
      <c r="F1039" s="3" t="s">
        <v>12</v>
      </c>
      <c r="G1039" s="3">
        <v>39725.518049999999</v>
      </c>
      <c r="H1039" s="3">
        <f t="shared" si="80"/>
        <v>0</v>
      </c>
      <c r="I1039" s="3">
        <f t="shared" si="81"/>
        <v>1</v>
      </c>
      <c r="J1039" s="3">
        <f t="shared" si="82"/>
        <v>1</v>
      </c>
      <c r="K1039" s="3">
        <f t="shared" si="83"/>
        <v>0</v>
      </c>
      <c r="L1039" s="3">
        <f t="shared" si="84"/>
        <v>0</v>
      </c>
    </row>
    <row r="1040" spans="1:12">
      <c r="A1040" s="3">
        <v>22</v>
      </c>
      <c r="B1040" s="3" t="s">
        <v>9</v>
      </c>
      <c r="C1040" s="3">
        <v>28.88</v>
      </c>
      <c r="D1040" s="3">
        <v>0</v>
      </c>
      <c r="E1040" s="3" t="s">
        <v>10</v>
      </c>
      <c r="F1040" s="3" t="s">
        <v>13</v>
      </c>
      <c r="G1040" s="3">
        <v>2250.8352</v>
      </c>
      <c r="H1040" s="3">
        <f t="shared" si="80"/>
        <v>1</v>
      </c>
      <c r="I1040" s="3">
        <f t="shared" si="81"/>
        <v>0</v>
      </c>
      <c r="J1040" s="3">
        <f t="shared" si="82"/>
        <v>0</v>
      </c>
      <c r="K1040" s="3">
        <f t="shared" si="83"/>
        <v>0</v>
      </c>
      <c r="L1040" s="3">
        <f t="shared" si="84"/>
        <v>0</v>
      </c>
    </row>
    <row r="1041" spans="1:12">
      <c r="A1041" s="3">
        <v>19</v>
      </c>
      <c r="B1041" s="3" t="s">
        <v>9</v>
      </c>
      <c r="C1041" s="3">
        <v>27.265000000000001</v>
      </c>
      <c r="D1041" s="3">
        <v>2</v>
      </c>
      <c r="E1041" s="3" t="s">
        <v>10</v>
      </c>
      <c r="F1041" s="3" t="s">
        <v>12</v>
      </c>
      <c r="G1041" s="3">
        <v>22493.659640000002</v>
      </c>
      <c r="H1041" s="3">
        <f t="shared" si="80"/>
        <v>1</v>
      </c>
      <c r="I1041" s="3">
        <f t="shared" si="81"/>
        <v>0</v>
      </c>
      <c r="J1041" s="3">
        <f t="shared" si="82"/>
        <v>1</v>
      </c>
      <c r="K1041" s="3">
        <f t="shared" si="83"/>
        <v>0</v>
      </c>
      <c r="L1041" s="3">
        <f t="shared" si="84"/>
        <v>0</v>
      </c>
    </row>
    <row r="1042" spans="1:12">
      <c r="A1042" s="3">
        <v>35</v>
      </c>
      <c r="B1042" s="3" t="s">
        <v>6</v>
      </c>
      <c r="C1042" s="3">
        <v>28.024999999999999</v>
      </c>
      <c r="D1042" s="3">
        <v>0</v>
      </c>
      <c r="E1042" s="3" t="s">
        <v>7</v>
      </c>
      <c r="F1042" s="3" t="s">
        <v>12</v>
      </c>
      <c r="G1042" s="3">
        <v>20234.854749999999</v>
      </c>
      <c r="H1042" s="3">
        <f t="shared" si="80"/>
        <v>0</v>
      </c>
      <c r="I1042" s="3">
        <f t="shared" si="81"/>
        <v>1</v>
      </c>
      <c r="J1042" s="3">
        <f t="shared" si="82"/>
        <v>1</v>
      </c>
      <c r="K1042" s="3">
        <f t="shared" si="83"/>
        <v>0</v>
      </c>
      <c r="L1042" s="3">
        <f t="shared" si="84"/>
        <v>0</v>
      </c>
    </row>
    <row r="1043" spans="1:12">
      <c r="A1043" s="3">
        <v>18</v>
      </c>
      <c r="B1043" s="3" t="s">
        <v>9</v>
      </c>
      <c r="C1043" s="3">
        <v>23.085000000000001</v>
      </c>
      <c r="D1043" s="3">
        <v>0</v>
      </c>
      <c r="E1043" s="3" t="s">
        <v>10</v>
      </c>
      <c r="F1043" s="3" t="s">
        <v>13</v>
      </c>
      <c r="G1043" s="3">
        <v>1704.7001499999999</v>
      </c>
      <c r="H1043" s="3">
        <f t="shared" si="80"/>
        <v>1</v>
      </c>
      <c r="I1043" s="3">
        <f t="shared" si="81"/>
        <v>0</v>
      </c>
      <c r="J1043" s="3">
        <f t="shared" si="82"/>
        <v>0</v>
      </c>
      <c r="K1043" s="3">
        <f t="shared" si="83"/>
        <v>0</v>
      </c>
      <c r="L1043" s="3">
        <f t="shared" si="84"/>
        <v>0</v>
      </c>
    </row>
    <row r="1044" spans="1:12">
      <c r="A1044" s="3">
        <v>20</v>
      </c>
      <c r="B1044" s="3" t="s">
        <v>9</v>
      </c>
      <c r="C1044" s="3">
        <v>30.684999999999999</v>
      </c>
      <c r="D1044" s="3">
        <v>0</v>
      </c>
      <c r="E1044" s="3" t="s">
        <v>7</v>
      </c>
      <c r="F1044" s="3" t="s">
        <v>13</v>
      </c>
      <c r="G1044" s="3">
        <v>33475.817150000003</v>
      </c>
      <c r="H1044" s="3">
        <f t="shared" si="80"/>
        <v>1</v>
      </c>
      <c r="I1044" s="3">
        <f t="shared" si="81"/>
        <v>1</v>
      </c>
      <c r="J1044" s="3">
        <f t="shared" si="82"/>
        <v>0</v>
      </c>
      <c r="K1044" s="3">
        <f t="shared" si="83"/>
        <v>0</v>
      </c>
      <c r="L1044" s="3">
        <f t="shared" si="84"/>
        <v>0</v>
      </c>
    </row>
    <row r="1045" spans="1:12">
      <c r="A1045" s="3">
        <v>28</v>
      </c>
      <c r="B1045" s="3" t="s">
        <v>6</v>
      </c>
      <c r="C1045" s="3">
        <v>25.8</v>
      </c>
      <c r="D1045" s="3">
        <v>0</v>
      </c>
      <c r="E1045" s="3" t="s">
        <v>10</v>
      </c>
      <c r="F1045" s="3" t="s">
        <v>8</v>
      </c>
      <c r="G1045" s="3">
        <v>3161.4540000000002</v>
      </c>
      <c r="H1045" s="3">
        <f t="shared" si="80"/>
        <v>0</v>
      </c>
      <c r="I1045" s="3">
        <f t="shared" si="81"/>
        <v>0</v>
      </c>
      <c r="J1045" s="3">
        <f t="shared" si="82"/>
        <v>0</v>
      </c>
      <c r="K1045" s="3">
        <f t="shared" si="83"/>
        <v>0</v>
      </c>
      <c r="L1045" s="3">
        <f t="shared" si="84"/>
        <v>1</v>
      </c>
    </row>
    <row r="1046" spans="1:12">
      <c r="A1046" s="3">
        <v>55</v>
      </c>
      <c r="B1046" s="3" t="s">
        <v>9</v>
      </c>
      <c r="C1046" s="3">
        <v>35.244999999999997</v>
      </c>
      <c r="D1046" s="3">
        <v>1</v>
      </c>
      <c r="E1046" s="3" t="s">
        <v>10</v>
      </c>
      <c r="F1046" s="3" t="s">
        <v>13</v>
      </c>
      <c r="G1046" s="3">
        <v>11394.065549999999</v>
      </c>
      <c r="H1046" s="3">
        <f t="shared" si="80"/>
        <v>1</v>
      </c>
      <c r="I1046" s="3">
        <f t="shared" si="81"/>
        <v>0</v>
      </c>
      <c r="J1046" s="3">
        <f t="shared" si="82"/>
        <v>0</v>
      </c>
      <c r="K1046" s="3">
        <f t="shared" si="83"/>
        <v>0</v>
      </c>
      <c r="L1046" s="3">
        <f t="shared" si="84"/>
        <v>0</v>
      </c>
    </row>
    <row r="1047" spans="1:12">
      <c r="A1047" s="3">
        <v>43</v>
      </c>
      <c r="B1047" s="3" t="s">
        <v>6</v>
      </c>
      <c r="C1047" s="3">
        <v>24.7</v>
      </c>
      <c r="D1047" s="3">
        <v>2</v>
      </c>
      <c r="E1047" s="3" t="s">
        <v>7</v>
      </c>
      <c r="F1047" s="3" t="s">
        <v>12</v>
      </c>
      <c r="G1047" s="3">
        <v>21880.82</v>
      </c>
      <c r="H1047" s="3">
        <f t="shared" si="80"/>
        <v>0</v>
      </c>
      <c r="I1047" s="3">
        <f t="shared" si="81"/>
        <v>1</v>
      </c>
      <c r="J1047" s="3">
        <f t="shared" si="82"/>
        <v>1</v>
      </c>
      <c r="K1047" s="3">
        <f t="shared" si="83"/>
        <v>0</v>
      </c>
      <c r="L1047" s="3">
        <f t="shared" si="84"/>
        <v>0</v>
      </c>
    </row>
    <row r="1048" spans="1:12">
      <c r="A1048" s="3">
        <v>43</v>
      </c>
      <c r="B1048" s="3" t="s">
        <v>6</v>
      </c>
      <c r="C1048" s="3">
        <v>25.08</v>
      </c>
      <c r="D1048" s="3">
        <v>0</v>
      </c>
      <c r="E1048" s="3" t="s">
        <v>10</v>
      </c>
      <c r="F1048" s="3" t="s">
        <v>13</v>
      </c>
      <c r="G1048" s="3">
        <v>7325.0482000000002</v>
      </c>
      <c r="H1048" s="3">
        <f t="shared" si="80"/>
        <v>0</v>
      </c>
      <c r="I1048" s="3">
        <f t="shared" si="81"/>
        <v>0</v>
      </c>
      <c r="J1048" s="3">
        <f t="shared" si="82"/>
        <v>0</v>
      </c>
      <c r="K1048" s="3">
        <f t="shared" si="83"/>
        <v>0</v>
      </c>
      <c r="L1048" s="3">
        <f t="shared" si="84"/>
        <v>0</v>
      </c>
    </row>
    <row r="1049" spans="1:12">
      <c r="A1049" s="3">
        <v>22</v>
      </c>
      <c r="B1049" s="3" t="s">
        <v>9</v>
      </c>
      <c r="C1049" s="3">
        <v>52.58</v>
      </c>
      <c r="D1049" s="3">
        <v>1</v>
      </c>
      <c r="E1049" s="3" t="s">
        <v>7</v>
      </c>
      <c r="F1049" s="3" t="s">
        <v>11</v>
      </c>
      <c r="G1049" s="3">
        <v>44501.398200000003</v>
      </c>
      <c r="H1049" s="3">
        <f t="shared" si="80"/>
        <v>1</v>
      </c>
      <c r="I1049" s="3">
        <f t="shared" si="81"/>
        <v>1</v>
      </c>
      <c r="J1049" s="3">
        <f t="shared" si="82"/>
        <v>0</v>
      </c>
      <c r="K1049" s="3">
        <f t="shared" si="83"/>
        <v>1</v>
      </c>
      <c r="L1049" s="3">
        <f t="shared" si="84"/>
        <v>0</v>
      </c>
    </row>
    <row r="1050" spans="1:12">
      <c r="A1050" s="3">
        <v>25</v>
      </c>
      <c r="B1050" s="3" t="s">
        <v>6</v>
      </c>
      <c r="C1050" s="3">
        <v>22.515000000000001</v>
      </c>
      <c r="D1050" s="3">
        <v>1</v>
      </c>
      <c r="E1050" s="3" t="s">
        <v>10</v>
      </c>
      <c r="F1050" s="3" t="s">
        <v>12</v>
      </c>
      <c r="G1050" s="3">
        <v>3594.17085</v>
      </c>
      <c r="H1050" s="3">
        <f t="shared" si="80"/>
        <v>0</v>
      </c>
      <c r="I1050" s="3">
        <f t="shared" si="81"/>
        <v>0</v>
      </c>
      <c r="J1050" s="3">
        <f t="shared" si="82"/>
        <v>1</v>
      </c>
      <c r="K1050" s="3">
        <f t="shared" si="83"/>
        <v>0</v>
      </c>
      <c r="L1050" s="3">
        <f t="shared" si="84"/>
        <v>0</v>
      </c>
    </row>
    <row r="1051" spans="1:12">
      <c r="A1051" s="3">
        <v>49</v>
      </c>
      <c r="B1051" s="3" t="s">
        <v>9</v>
      </c>
      <c r="C1051" s="3">
        <v>30.9</v>
      </c>
      <c r="D1051" s="3">
        <v>0</v>
      </c>
      <c r="E1051" s="3" t="s">
        <v>7</v>
      </c>
      <c r="F1051" s="3" t="s">
        <v>8</v>
      </c>
      <c r="G1051" s="3">
        <v>39727.614000000001</v>
      </c>
      <c r="H1051" s="3">
        <f t="shared" si="80"/>
        <v>1</v>
      </c>
      <c r="I1051" s="3">
        <f t="shared" si="81"/>
        <v>1</v>
      </c>
      <c r="J1051" s="3">
        <f t="shared" si="82"/>
        <v>0</v>
      </c>
      <c r="K1051" s="3">
        <f t="shared" si="83"/>
        <v>0</v>
      </c>
      <c r="L1051" s="3">
        <f t="shared" si="84"/>
        <v>1</v>
      </c>
    </row>
    <row r="1052" spans="1:12">
      <c r="A1052" s="3">
        <v>44</v>
      </c>
      <c r="B1052" s="3" t="s">
        <v>6</v>
      </c>
      <c r="C1052" s="3">
        <v>36.954999999999998</v>
      </c>
      <c r="D1052" s="3">
        <v>1</v>
      </c>
      <c r="E1052" s="3" t="s">
        <v>10</v>
      </c>
      <c r="F1052" s="3" t="s">
        <v>12</v>
      </c>
      <c r="G1052" s="3">
        <v>8023.1354499999998</v>
      </c>
      <c r="H1052" s="3">
        <f t="shared" si="80"/>
        <v>0</v>
      </c>
      <c r="I1052" s="3">
        <f t="shared" si="81"/>
        <v>0</v>
      </c>
      <c r="J1052" s="3">
        <f t="shared" si="82"/>
        <v>1</v>
      </c>
      <c r="K1052" s="3">
        <f t="shared" si="83"/>
        <v>0</v>
      </c>
      <c r="L1052" s="3">
        <f t="shared" si="84"/>
        <v>0</v>
      </c>
    </row>
    <row r="1053" spans="1:12">
      <c r="A1053" s="3">
        <v>64</v>
      </c>
      <c r="B1053" s="3" t="s">
        <v>9</v>
      </c>
      <c r="C1053" s="3">
        <v>26.41</v>
      </c>
      <c r="D1053" s="3">
        <v>0</v>
      </c>
      <c r="E1053" s="3" t="s">
        <v>10</v>
      </c>
      <c r="F1053" s="3" t="s">
        <v>13</v>
      </c>
      <c r="G1053" s="3">
        <v>14394.5579</v>
      </c>
      <c r="H1053" s="3">
        <f t="shared" si="80"/>
        <v>1</v>
      </c>
      <c r="I1053" s="3">
        <f t="shared" si="81"/>
        <v>0</v>
      </c>
      <c r="J1053" s="3">
        <f t="shared" si="82"/>
        <v>0</v>
      </c>
      <c r="K1053" s="3">
        <f t="shared" si="83"/>
        <v>0</v>
      </c>
      <c r="L1053" s="3">
        <f t="shared" si="84"/>
        <v>0</v>
      </c>
    </row>
    <row r="1054" spans="1:12">
      <c r="A1054" s="3">
        <v>49</v>
      </c>
      <c r="B1054" s="3" t="s">
        <v>9</v>
      </c>
      <c r="C1054" s="3">
        <v>29.83</v>
      </c>
      <c r="D1054" s="3">
        <v>1</v>
      </c>
      <c r="E1054" s="3" t="s">
        <v>10</v>
      </c>
      <c r="F1054" s="3" t="s">
        <v>13</v>
      </c>
      <c r="G1054" s="3">
        <v>9288.0267000000003</v>
      </c>
      <c r="H1054" s="3">
        <f t="shared" si="80"/>
        <v>1</v>
      </c>
      <c r="I1054" s="3">
        <f t="shared" si="81"/>
        <v>0</v>
      </c>
      <c r="J1054" s="3">
        <f t="shared" si="82"/>
        <v>0</v>
      </c>
      <c r="K1054" s="3">
        <f t="shared" si="83"/>
        <v>0</v>
      </c>
      <c r="L1054" s="3">
        <f t="shared" si="84"/>
        <v>0</v>
      </c>
    </row>
    <row r="1055" spans="1:12">
      <c r="A1055" s="3">
        <v>47</v>
      </c>
      <c r="B1055" s="3" t="s">
        <v>9</v>
      </c>
      <c r="C1055" s="3">
        <v>29.8</v>
      </c>
      <c r="D1055" s="3">
        <v>3</v>
      </c>
      <c r="E1055" s="3" t="s">
        <v>7</v>
      </c>
      <c r="F1055" s="3" t="s">
        <v>8</v>
      </c>
      <c r="G1055" s="3">
        <v>25309.489000000001</v>
      </c>
      <c r="H1055" s="3">
        <f t="shared" si="80"/>
        <v>1</v>
      </c>
      <c r="I1055" s="3">
        <f t="shared" si="81"/>
        <v>1</v>
      </c>
      <c r="J1055" s="3">
        <f t="shared" si="82"/>
        <v>0</v>
      </c>
      <c r="K1055" s="3">
        <f t="shared" si="83"/>
        <v>0</v>
      </c>
      <c r="L1055" s="3">
        <f t="shared" si="84"/>
        <v>1</v>
      </c>
    </row>
    <row r="1056" spans="1:12">
      <c r="A1056" s="3">
        <v>27</v>
      </c>
      <c r="B1056" s="3" t="s">
        <v>6</v>
      </c>
      <c r="C1056" s="3">
        <v>21.47</v>
      </c>
      <c r="D1056" s="3">
        <v>0</v>
      </c>
      <c r="E1056" s="3" t="s">
        <v>10</v>
      </c>
      <c r="F1056" s="3" t="s">
        <v>12</v>
      </c>
      <c r="G1056" s="3">
        <v>3353.4703</v>
      </c>
      <c r="H1056" s="3">
        <f t="shared" si="80"/>
        <v>0</v>
      </c>
      <c r="I1056" s="3">
        <f t="shared" si="81"/>
        <v>0</v>
      </c>
      <c r="J1056" s="3">
        <f t="shared" si="82"/>
        <v>1</v>
      </c>
      <c r="K1056" s="3">
        <f t="shared" si="83"/>
        <v>0</v>
      </c>
      <c r="L1056" s="3">
        <f t="shared" si="84"/>
        <v>0</v>
      </c>
    </row>
    <row r="1057" spans="1:12">
      <c r="A1057" s="3">
        <v>55</v>
      </c>
      <c r="B1057" s="3" t="s">
        <v>9</v>
      </c>
      <c r="C1057" s="3">
        <v>27.645</v>
      </c>
      <c r="D1057" s="3">
        <v>0</v>
      </c>
      <c r="E1057" s="3" t="s">
        <v>10</v>
      </c>
      <c r="F1057" s="3" t="s">
        <v>12</v>
      </c>
      <c r="G1057" s="3">
        <v>10594.501550000001</v>
      </c>
      <c r="H1057" s="3">
        <f t="shared" si="80"/>
        <v>1</v>
      </c>
      <c r="I1057" s="3">
        <f t="shared" si="81"/>
        <v>0</v>
      </c>
      <c r="J1057" s="3">
        <f t="shared" si="82"/>
        <v>1</v>
      </c>
      <c r="K1057" s="3">
        <f t="shared" si="83"/>
        <v>0</v>
      </c>
      <c r="L1057" s="3">
        <f t="shared" si="84"/>
        <v>0</v>
      </c>
    </row>
    <row r="1058" spans="1:12">
      <c r="A1058" s="3">
        <v>48</v>
      </c>
      <c r="B1058" s="3" t="s">
        <v>6</v>
      </c>
      <c r="C1058" s="3">
        <v>28.9</v>
      </c>
      <c r="D1058" s="3">
        <v>0</v>
      </c>
      <c r="E1058" s="3" t="s">
        <v>10</v>
      </c>
      <c r="F1058" s="3" t="s">
        <v>8</v>
      </c>
      <c r="G1058" s="3">
        <v>8277.5229999999992</v>
      </c>
      <c r="H1058" s="3">
        <f t="shared" si="80"/>
        <v>0</v>
      </c>
      <c r="I1058" s="3">
        <f t="shared" si="81"/>
        <v>0</v>
      </c>
      <c r="J1058" s="3">
        <f t="shared" si="82"/>
        <v>0</v>
      </c>
      <c r="K1058" s="3">
        <f t="shared" si="83"/>
        <v>0</v>
      </c>
      <c r="L1058" s="3">
        <f t="shared" si="84"/>
        <v>1</v>
      </c>
    </row>
    <row r="1059" spans="1:12">
      <c r="A1059" s="3">
        <v>45</v>
      </c>
      <c r="B1059" s="3" t="s">
        <v>6</v>
      </c>
      <c r="C1059" s="3">
        <v>31.79</v>
      </c>
      <c r="D1059" s="3">
        <v>0</v>
      </c>
      <c r="E1059" s="3" t="s">
        <v>10</v>
      </c>
      <c r="F1059" s="3" t="s">
        <v>11</v>
      </c>
      <c r="G1059" s="3">
        <v>17929.303370000001</v>
      </c>
      <c r="H1059" s="3">
        <f t="shared" si="80"/>
        <v>0</v>
      </c>
      <c r="I1059" s="3">
        <f t="shared" si="81"/>
        <v>0</v>
      </c>
      <c r="J1059" s="3">
        <f t="shared" si="82"/>
        <v>0</v>
      </c>
      <c r="K1059" s="3">
        <f t="shared" si="83"/>
        <v>1</v>
      </c>
      <c r="L1059" s="3">
        <f t="shared" si="84"/>
        <v>0</v>
      </c>
    </row>
    <row r="1060" spans="1:12">
      <c r="A1060" s="3">
        <v>24</v>
      </c>
      <c r="B1060" s="3" t="s">
        <v>6</v>
      </c>
      <c r="C1060" s="3">
        <v>39.49</v>
      </c>
      <c r="D1060" s="3">
        <v>0</v>
      </c>
      <c r="E1060" s="3" t="s">
        <v>10</v>
      </c>
      <c r="F1060" s="3" t="s">
        <v>11</v>
      </c>
      <c r="G1060" s="3">
        <v>2480.9791</v>
      </c>
      <c r="H1060" s="3">
        <f t="shared" si="80"/>
        <v>0</v>
      </c>
      <c r="I1060" s="3">
        <f t="shared" si="81"/>
        <v>0</v>
      </c>
      <c r="J1060" s="3">
        <f t="shared" si="82"/>
        <v>0</v>
      </c>
      <c r="K1060" s="3">
        <f t="shared" si="83"/>
        <v>1</v>
      </c>
      <c r="L1060" s="3">
        <f t="shared" si="84"/>
        <v>0</v>
      </c>
    </row>
    <row r="1061" spans="1:12">
      <c r="A1061" s="3">
        <v>32</v>
      </c>
      <c r="B1061" s="3" t="s">
        <v>9</v>
      </c>
      <c r="C1061" s="3">
        <v>33.82</v>
      </c>
      <c r="D1061" s="3">
        <v>1</v>
      </c>
      <c r="E1061" s="3" t="s">
        <v>10</v>
      </c>
      <c r="F1061" s="3" t="s">
        <v>12</v>
      </c>
      <c r="G1061" s="3">
        <v>4462.7218000000003</v>
      </c>
      <c r="H1061" s="3">
        <f t="shared" si="80"/>
        <v>1</v>
      </c>
      <c r="I1061" s="3">
        <f t="shared" si="81"/>
        <v>0</v>
      </c>
      <c r="J1061" s="3">
        <f t="shared" si="82"/>
        <v>1</v>
      </c>
      <c r="K1061" s="3">
        <f t="shared" si="83"/>
        <v>0</v>
      </c>
      <c r="L1061" s="3">
        <f t="shared" si="84"/>
        <v>0</v>
      </c>
    </row>
    <row r="1062" spans="1:12">
      <c r="A1062" s="3">
        <v>24</v>
      </c>
      <c r="B1062" s="3" t="s">
        <v>9</v>
      </c>
      <c r="C1062" s="3">
        <v>32.01</v>
      </c>
      <c r="D1062" s="3">
        <v>0</v>
      </c>
      <c r="E1062" s="3" t="s">
        <v>10</v>
      </c>
      <c r="F1062" s="3" t="s">
        <v>11</v>
      </c>
      <c r="G1062" s="3">
        <v>1981.5818999999999</v>
      </c>
      <c r="H1062" s="3">
        <f t="shared" si="80"/>
        <v>1</v>
      </c>
      <c r="I1062" s="3">
        <f t="shared" si="81"/>
        <v>0</v>
      </c>
      <c r="J1062" s="3">
        <f t="shared" si="82"/>
        <v>0</v>
      </c>
      <c r="K1062" s="3">
        <f t="shared" si="83"/>
        <v>1</v>
      </c>
      <c r="L1062" s="3">
        <f t="shared" si="84"/>
        <v>0</v>
      </c>
    </row>
    <row r="1063" spans="1:12">
      <c r="A1063" s="3">
        <v>57</v>
      </c>
      <c r="B1063" s="3" t="s">
        <v>9</v>
      </c>
      <c r="C1063" s="3">
        <v>27.94</v>
      </c>
      <c r="D1063" s="3">
        <v>1</v>
      </c>
      <c r="E1063" s="3" t="s">
        <v>10</v>
      </c>
      <c r="F1063" s="3" t="s">
        <v>11</v>
      </c>
      <c r="G1063" s="3">
        <v>11554.223599999999</v>
      </c>
      <c r="H1063" s="3">
        <f t="shared" si="80"/>
        <v>1</v>
      </c>
      <c r="I1063" s="3">
        <f t="shared" si="81"/>
        <v>0</v>
      </c>
      <c r="J1063" s="3">
        <f t="shared" si="82"/>
        <v>0</v>
      </c>
      <c r="K1063" s="3">
        <f t="shared" si="83"/>
        <v>1</v>
      </c>
      <c r="L1063" s="3">
        <f t="shared" si="84"/>
        <v>0</v>
      </c>
    </row>
    <row r="1064" spans="1:12">
      <c r="A1064" s="3">
        <v>59</v>
      </c>
      <c r="B1064" s="3" t="s">
        <v>9</v>
      </c>
      <c r="C1064" s="3">
        <v>41.14</v>
      </c>
      <c r="D1064" s="3">
        <v>1</v>
      </c>
      <c r="E1064" s="3" t="s">
        <v>7</v>
      </c>
      <c r="F1064" s="3" t="s">
        <v>11</v>
      </c>
      <c r="G1064" s="3">
        <v>48970.247600000002</v>
      </c>
      <c r="H1064" s="3">
        <f t="shared" si="80"/>
        <v>1</v>
      </c>
      <c r="I1064" s="3">
        <f t="shared" si="81"/>
        <v>1</v>
      </c>
      <c r="J1064" s="3">
        <f t="shared" si="82"/>
        <v>0</v>
      </c>
      <c r="K1064" s="3">
        <f t="shared" si="83"/>
        <v>1</v>
      </c>
      <c r="L1064" s="3">
        <f t="shared" si="84"/>
        <v>0</v>
      </c>
    </row>
    <row r="1065" spans="1:12">
      <c r="A1065" s="3">
        <v>36</v>
      </c>
      <c r="B1065" s="3" t="s">
        <v>9</v>
      </c>
      <c r="C1065" s="3">
        <v>28.594999999999999</v>
      </c>
      <c r="D1065" s="3">
        <v>3</v>
      </c>
      <c r="E1065" s="3" t="s">
        <v>10</v>
      </c>
      <c r="F1065" s="3" t="s">
        <v>12</v>
      </c>
      <c r="G1065" s="3">
        <v>6548.1950500000003</v>
      </c>
      <c r="H1065" s="3">
        <f t="shared" si="80"/>
        <v>1</v>
      </c>
      <c r="I1065" s="3">
        <f t="shared" si="81"/>
        <v>0</v>
      </c>
      <c r="J1065" s="3">
        <f t="shared" si="82"/>
        <v>1</v>
      </c>
      <c r="K1065" s="3">
        <f t="shared" si="83"/>
        <v>0</v>
      </c>
      <c r="L1065" s="3">
        <f t="shared" si="84"/>
        <v>0</v>
      </c>
    </row>
    <row r="1066" spans="1:12">
      <c r="A1066" s="3">
        <v>29</v>
      </c>
      <c r="B1066" s="3" t="s">
        <v>6</v>
      </c>
      <c r="C1066" s="3">
        <v>25.6</v>
      </c>
      <c r="D1066" s="3">
        <v>4</v>
      </c>
      <c r="E1066" s="3" t="s">
        <v>10</v>
      </c>
      <c r="F1066" s="3" t="s">
        <v>8</v>
      </c>
      <c r="G1066" s="3">
        <v>5708.8670000000002</v>
      </c>
      <c r="H1066" s="3">
        <f t="shared" si="80"/>
        <v>0</v>
      </c>
      <c r="I1066" s="3">
        <f t="shared" si="81"/>
        <v>0</v>
      </c>
      <c r="J1066" s="3">
        <f t="shared" si="82"/>
        <v>0</v>
      </c>
      <c r="K1066" s="3">
        <f t="shared" si="83"/>
        <v>0</v>
      </c>
      <c r="L1066" s="3">
        <f t="shared" si="84"/>
        <v>1</v>
      </c>
    </row>
    <row r="1067" spans="1:12">
      <c r="A1067" s="3">
        <v>42</v>
      </c>
      <c r="B1067" s="3" t="s">
        <v>6</v>
      </c>
      <c r="C1067" s="3">
        <v>25.3</v>
      </c>
      <c r="D1067" s="3">
        <v>1</v>
      </c>
      <c r="E1067" s="3" t="s">
        <v>10</v>
      </c>
      <c r="F1067" s="3" t="s">
        <v>8</v>
      </c>
      <c r="G1067" s="3">
        <v>7045.4989999999998</v>
      </c>
      <c r="H1067" s="3">
        <f t="shared" si="80"/>
        <v>0</v>
      </c>
      <c r="I1067" s="3">
        <f t="shared" si="81"/>
        <v>0</v>
      </c>
      <c r="J1067" s="3">
        <f t="shared" si="82"/>
        <v>0</v>
      </c>
      <c r="K1067" s="3">
        <f t="shared" si="83"/>
        <v>0</v>
      </c>
      <c r="L1067" s="3">
        <f t="shared" si="84"/>
        <v>1</v>
      </c>
    </row>
    <row r="1068" spans="1:12">
      <c r="A1068" s="3">
        <v>48</v>
      </c>
      <c r="B1068" s="3" t="s">
        <v>9</v>
      </c>
      <c r="C1068" s="3">
        <v>37.29</v>
      </c>
      <c r="D1068" s="3">
        <v>2</v>
      </c>
      <c r="E1068" s="3" t="s">
        <v>10</v>
      </c>
      <c r="F1068" s="3" t="s">
        <v>11</v>
      </c>
      <c r="G1068" s="3">
        <v>8978.1851000000006</v>
      </c>
      <c r="H1068" s="3">
        <f t="shared" si="80"/>
        <v>1</v>
      </c>
      <c r="I1068" s="3">
        <f t="shared" si="81"/>
        <v>0</v>
      </c>
      <c r="J1068" s="3">
        <f t="shared" si="82"/>
        <v>0</v>
      </c>
      <c r="K1068" s="3">
        <f t="shared" si="83"/>
        <v>1</v>
      </c>
      <c r="L1068" s="3">
        <f t="shared" si="84"/>
        <v>0</v>
      </c>
    </row>
    <row r="1069" spans="1:12">
      <c r="A1069" s="3">
        <v>39</v>
      </c>
      <c r="B1069" s="3" t="s">
        <v>9</v>
      </c>
      <c r="C1069" s="3">
        <v>42.655000000000001</v>
      </c>
      <c r="D1069" s="3">
        <v>0</v>
      </c>
      <c r="E1069" s="3" t="s">
        <v>10</v>
      </c>
      <c r="F1069" s="3" t="s">
        <v>13</v>
      </c>
      <c r="G1069" s="3">
        <v>5757.41345</v>
      </c>
      <c r="H1069" s="3">
        <f t="shared" si="80"/>
        <v>1</v>
      </c>
      <c r="I1069" s="3">
        <f t="shared" si="81"/>
        <v>0</v>
      </c>
      <c r="J1069" s="3">
        <f t="shared" si="82"/>
        <v>0</v>
      </c>
      <c r="K1069" s="3">
        <f t="shared" si="83"/>
        <v>0</v>
      </c>
      <c r="L1069" s="3">
        <f t="shared" si="84"/>
        <v>0</v>
      </c>
    </row>
    <row r="1070" spans="1:12">
      <c r="A1070" s="3">
        <v>63</v>
      </c>
      <c r="B1070" s="3" t="s">
        <v>9</v>
      </c>
      <c r="C1070" s="3">
        <v>21.66</v>
      </c>
      <c r="D1070" s="3">
        <v>1</v>
      </c>
      <c r="E1070" s="3" t="s">
        <v>10</v>
      </c>
      <c r="F1070" s="3" t="s">
        <v>12</v>
      </c>
      <c r="G1070" s="3">
        <v>14349.8544</v>
      </c>
      <c r="H1070" s="3">
        <f t="shared" si="80"/>
        <v>1</v>
      </c>
      <c r="I1070" s="3">
        <f t="shared" si="81"/>
        <v>0</v>
      </c>
      <c r="J1070" s="3">
        <f t="shared" si="82"/>
        <v>1</v>
      </c>
      <c r="K1070" s="3">
        <f t="shared" si="83"/>
        <v>0</v>
      </c>
      <c r="L1070" s="3">
        <f t="shared" si="84"/>
        <v>0</v>
      </c>
    </row>
    <row r="1071" spans="1:12">
      <c r="A1071" s="3">
        <v>54</v>
      </c>
      <c r="B1071" s="3" t="s">
        <v>6</v>
      </c>
      <c r="C1071" s="3">
        <v>31.9</v>
      </c>
      <c r="D1071" s="3">
        <v>1</v>
      </c>
      <c r="E1071" s="3" t="s">
        <v>10</v>
      </c>
      <c r="F1071" s="3" t="s">
        <v>11</v>
      </c>
      <c r="G1071" s="3">
        <v>10928.849</v>
      </c>
      <c r="H1071" s="3">
        <f t="shared" si="80"/>
        <v>0</v>
      </c>
      <c r="I1071" s="3">
        <f t="shared" si="81"/>
        <v>0</v>
      </c>
      <c r="J1071" s="3">
        <f t="shared" si="82"/>
        <v>0</v>
      </c>
      <c r="K1071" s="3">
        <f t="shared" si="83"/>
        <v>1</v>
      </c>
      <c r="L1071" s="3">
        <f t="shared" si="84"/>
        <v>0</v>
      </c>
    </row>
    <row r="1072" spans="1:12">
      <c r="A1072" s="3">
        <v>37</v>
      </c>
      <c r="B1072" s="3" t="s">
        <v>9</v>
      </c>
      <c r="C1072" s="3">
        <v>37.07</v>
      </c>
      <c r="D1072" s="3">
        <v>1</v>
      </c>
      <c r="E1072" s="3" t="s">
        <v>7</v>
      </c>
      <c r="F1072" s="3" t="s">
        <v>11</v>
      </c>
      <c r="G1072" s="3">
        <v>39871.704299999998</v>
      </c>
      <c r="H1072" s="3">
        <f t="shared" si="80"/>
        <v>1</v>
      </c>
      <c r="I1072" s="3">
        <f t="shared" si="81"/>
        <v>1</v>
      </c>
      <c r="J1072" s="3">
        <f t="shared" si="82"/>
        <v>0</v>
      </c>
      <c r="K1072" s="3">
        <f t="shared" si="83"/>
        <v>1</v>
      </c>
      <c r="L1072" s="3">
        <f t="shared" si="84"/>
        <v>0</v>
      </c>
    </row>
    <row r="1073" spans="1:12">
      <c r="A1073" s="3">
        <v>63</v>
      </c>
      <c r="B1073" s="3" t="s">
        <v>9</v>
      </c>
      <c r="C1073" s="3">
        <v>31.445</v>
      </c>
      <c r="D1073" s="3">
        <v>0</v>
      </c>
      <c r="E1073" s="3" t="s">
        <v>10</v>
      </c>
      <c r="F1073" s="3" t="s">
        <v>13</v>
      </c>
      <c r="G1073" s="3">
        <v>13974.455550000001</v>
      </c>
      <c r="H1073" s="3">
        <f t="shared" si="80"/>
        <v>1</v>
      </c>
      <c r="I1073" s="3">
        <f t="shared" si="81"/>
        <v>0</v>
      </c>
      <c r="J1073" s="3">
        <f t="shared" si="82"/>
        <v>0</v>
      </c>
      <c r="K1073" s="3">
        <f t="shared" si="83"/>
        <v>0</v>
      </c>
      <c r="L1073" s="3">
        <f t="shared" si="84"/>
        <v>0</v>
      </c>
    </row>
    <row r="1074" spans="1:12">
      <c r="A1074" s="3">
        <v>21</v>
      </c>
      <c r="B1074" s="3" t="s">
        <v>9</v>
      </c>
      <c r="C1074" s="3">
        <v>31.254999999999999</v>
      </c>
      <c r="D1074" s="3">
        <v>0</v>
      </c>
      <c r="E1074" s="3" t="s">
        <v>10</v>
      </c>
      <c r="F1074" s="3" t="s">
        <v>12</v>
      </c>
      <c r="G1074" s="3">
        <v>1909.52745</v>
      </c>
      <c r="H1074" s="3">
        <f t="shared" si="80"/>
        <v>1</v>
      </c>
      <c r="I1074" s="3">
        <f t="shared" si="81"/>
        <v>0</v>
      </c>
      <c r="J1074" s="3">
        <f t="shared" si="82"/>
        <v>1</v>
      </c>
      <c r="K1074" s="3">
        <f t="shared" si="83"/>
        <v>0</v>
      </c>
      <c r="L1074" s="3">
        <f t="shared" si="84"/>
        <v>0</v>
      </c>
    </row>
    <row r="1075" spans="1:12">
      <c r="A1075" s="3">
        <v>54</v>
      </c>
      <c r="B1075" s="3" t="s">
        <v>6</v>
      </c>
      <c r="C1075" s="3">
        <v>28.88</v>
      </c>
      <c r="D1075" s="3">
        <v>2</v>
      </c>
      <c r="E1075" s="3" t="s">
        <v>10</v>
      </c>
      <c r="F1075" s="3" t="s">
        <v>13</v>
      </c>
      <c r="G1075" s="3">
        <v>12096.6512</v>
      </c>
      <c r="H1075" s="3">
        <f t="shared" si="80"/>
        <v>0</v>
      </c>
      <c r="I1075" s="3">
        <f t="shared" si="81"/>
        <v>0</v>
      </c>
      <c r="J1075" s="3">
        <f t="shared" si="82"/>
        <v>0</v>
      </c>
      <c r="K1075" s="3">
        <f t="shared" si="83"/>
        <v>0</v>
      </c>
      <c r="L1075" s="3">
        <f t="shared" si="84"/>
        <v>0</v>
      </c>
    </row>
    <row r="1076" spans="1:12">
      <c r="A1076" s="3">
        <v>60</v>
      </c>
      <c r="B1076" s="3" t="s">
        <v>6</v>
      </c>
      <c r="C1076" s="3">
        <v>18.335000000000001</v>
      </c>
      <c r="D1076" s="3">
        <v>0</v>
      </c>
      <c r="E1076" s="3" t="s">
        <v>10</v>
      </c>
      <c r="F1076" s="3" t="s">
        <v>13</v>
      </c>
      <c r="G1076" s="3">
        <v>13204.28565</v>
      </c>
      <c r="H1076" s="3">
        <f t="shared" si="80"/>
        <v>0</v>
      </c>
      <c r="I1076" s="3">
        <f t="shared" si="81"/>
        <v>0</v>
      </c>
      <c r="J1076" s="3">
        <f t="shared" si="82"/>
        <v>0</v>
      </c>
      <c r="K1076" s="3">
        <f t="shared" si="83"/>
        <v>0</v>
      </c>
      <c r="L1076" s="3">
        <f t="shared" si="84"/>
        <v>0</v>
      </c>
    </row>
    <row r="1077" spans="1:12">
      <c r="A1077" s="3">
        <v>32</v>
      </c>
      <c r="B1077" s="3" t="s">
        <v>6</v>
      </c>
      <c r="C1077" s="3">
        <v>29.59</v>
      </c>
      <c r="D1077" s="3">
        <v>1</v>
      </c>
      <c r="E1077" s="3" t="s">
        <v>10</v>
      </c>
      <c r="F1077" s="3" t="s">
        <v>11</v>
      </c>
      <c r="G1077" s="3">
        <v>4562.8420999999998</v>
      </c>
      <c r="H1077" s="3">
        <f t="shared" si="80"/>
        <v>0</v>
      </c>
      <c r="I1077" s="3">
        <f t="shared" si="81"/>
        <v>0</v>
      </c>
      <c r="J1077" s="3">
        <f t="shared" si="82"/>
        <v>0</v>
      </c>
      <c r="K1077" s="3">
        <f t="shared" si="83"/>
        <v>1</v>
      </c>
      <c r="L1077" s="3">
        <f t="shared" si="84"/>
        <v>0</v>
      </c>
    </row>
    <row r="1078" spans="1:12">
      <c r="A1078" s="3">
        <v>47</v>
      </c>
      <c r="B1078" s="3" t="s">
        <v>6</v>
      </c>
      <c r="C1078" s="3">
        <v>32</v>
      </c>
      <c r="D1078" s="3">
        <v>1</v>
      </c>
      <c r="E1078" s="3" t="s">
        <v>10</v>
      </c>
      <c r="F1078" s="3" t="s">
        <v>8</v>
      </c>
      <c r="G1078" s="3">
        <v>8551.3469999999998</v>
      </c>
      <c r="H1078" s="3">
        <f t="shared" si="80"/>
        <v>0</v>
      </c>
      <c r="I1078" s="3">
        <f t="shared" si="81"/>
        <v>0</v>
      </c>
      <c r="J1078" s="3">
        <f t="shared" si="82"/>
        <v>0</v>
      </c>
      <c r="K1078" s="3">
        <f t="shared" si="83"/>
        <v>0</v>
      </c>
      <c r="L1078" s="3">
        <f t="shared" si="84"/>
        <v>1</v>
      </c>
    </row>
    <row r="1079" spans="1:12">
      <c r="A1079" s="3">
        <v>21</v>
      </c>
      <c r="B1079" s="3" t="s">
        <v>9</v>
      </c>
      <c r="C1079" s="3">
        <v>26.03</v>
      </c>
      <c r="D1079" s="3">
        <v>0</v>
      </c>
      <c r="E1079" s="3" t="s">
        <v>10</v>
      </c>
      <c r="F1079" s="3" t="s">
        <v>13</v>
      </c>
      <c r="G1079" s="3">
        <v>2102.2647000000002</v>
      </c>
      <c r="H1079" s="3">
        <f t="shared" si="80"/>
        <v>1</v>
      </c>
      <c r="I1079" s="3">
        <f t="shared" si="81"/>
        <v>0</v>
      </c>
      <c r="J1079" s="3">
        <f t="shared" si="82"/>
        <v>0</v>
      </c>
      <c r="K1079" s="3">
        <f t="shared" si="83"/>
        <v>0</v>
      </c>
      <c r="L1079" s="3">
        <f t="shared" si="84"/>
        <v>0</v>
      </c>
    </row>
    <row r="1080" spans="1:12">
      <c r="A1080" s="3">
        <v>28</v>
      </c>
      <c r="B1080" s="3" t="s">
        <v>9</v>
      </c>
      <c r="C1080" s="3">
        <v>31.68</v>
      </c>
      <c r="D1080" s="3">
        <v>0</v>
      </c>
      <c r="E1080" s="3" t="s">
        <v>7</v>
      </c>
      <c r="F1080" s="3" t="s">
        <v>11</v>
      </c>
      <c r="G1080" s="3">
        <v>34672.147199999999</v>
      </c>
      <c r="H1080" s="3">
        <f t="shared" si="80"/>
        <v>1</v>
      </c>
      <c r="I1080" s="3">
        <f t="shared" si="81"/>
        <v>1</v>
      </c>
      <c r="J1080" s="3">
        <f t="shared" si="82"/>
        <v>0</v>
      </c>
      <c r="K1080" s="3">
        <f t="shared" si="83"/>
        <v>1</v>
      </c>
      <c r="L1080" s="3">
        <f t="shared" si="84"/>
        <v>0</v>
      </c>
    </row>
    <row r="1081" spans="1:12">
      <c r="A1081" s="3">
        <v>63</v>
      </c>
      <c r="B1081" s="3" t="s">
        <v>9</v>
      </c>
      <c r="C1081" s="3">
        <v>33.659999999999997</v>
      </c>
      <c r="D1081" s="3">
        <v>3</v>
      </c>
      <c r="E1081" s="3" t="s">
        <v>10</v>
      </c>
      <c r="F1081" s="3" t="s">
        <v>11</v>
      </c>
      <c r="G1081" s="3">
        <v>15161.5344</v>
      </c>
      <c r="H1081" s="3">
        <f t="shared" si="80"/>
        <v>1</v>
      </c>
      <c r="I1081" s="3">
        <f t="shared" si="81"/>
        <v>0</v>
      </c>
      <c r="J1081" s="3">
        <f t="shared" si="82"/>
        <v>0</v>
      </c>
      <c r="K1081" s="3">
        <f t="shared" si="83"/>
        <v>1</v>
      </c>
      <c r="L1081" s="3">
        <f t="shared" si="84"/>
        <v>0</v>
      </c>
    </row>
    <row r="1082" spans="1:12">
      <c r="A1082" s="3">
        <v>18</v>
      </c>
      <c r="B1082" s="3" t="s">
        <v>9</v>
      </c>
      <c r="C1082" s="3">
        <v>21.78</v>
      </c>
      <c r="D1082" s="3">
        <v>2</v>
      </c>
      <c r="E1082" s="3" t="s">
        <v>10</v>
      </c>
      <c r="F1082" s="3" t="s">
        <v>11</v>
      </c>
      <c r="G1082" s="3">
        <v>11884.048580000001</v>
      </c>
      <c r="H1082" s="3">
        <f t="shared" si="80"/>
        <v>1</v>
      </c>
      <c r="I1082" s="3">
        <f t="shared" si="81"/>
        <v>0</v>
      </c>
      <c r="J1082" s="3">
        <f t="shared" si="82"/>
        <v>0</v>
      </c>
      <c r="K1082" s="3">
        <f t="shared" si="83"/>
        <v>1</v>
      </c>
      <c r="L1082" s="3">
        <f t="shared" si="84"/>
        <v>0</v>
      </c>
    </row>
    <row r="1083" spans="1:12">
      <c r="A1083" s="3">
        <v>32</v>
      </c>
      <c r="B1083" s="3" t="s">
        <v>9</v>
      </c>
      <c r="C1083" s="3">
        <v>27.835000000000001</v>
      </c>
      <c r="D1083" s="3">
        <v>1</v>
      </c>
      <c r="E1083" s="3" t="s">
        <v>10</v>
      </c>
      <c r="F1083" s="3" t="s">
        <v>12</v>
      </c>
      <c r="G1083" s="3">
        <v>4454.40265</v>
      </c>
      <c r="H1083" s="3">
        <f t="shared" si="80"/>
        <v>1</v>
      </c>
      <c r="I1083" s="3">
        <f t="shared" si="81"/>
        <v>0</v>
      </c>
      <c r="J1083" s="3">
        <f t="shared" si="82"/>
        <v>1</v>
      </c>
      <c r="K1083" s="3">
        <f t="shared" si="83"/>
        <v>0</v>
      </c>
      <c r="L1083" s="3">
        <f t="shared" si="84"/>
        <v>0</v>
      </c>
    </row>
    <row r="1084" spans="1:12">
      <c r="A1084" s="3">
        <v>38</v>
      </c>
      <c r="B1084" s="3" t="s">
        <v>9</v>
      </c>
      <c r="C1084" s="3">
        <v>19.95</v>
      </c>
      <c r="D1084" s="3">
        <v>1</v>
      </c>
      <c r="E1084" s="3" t="s">
        <v>10</v>
      </c>
      <c r="F1084" s="3" t="s">
        <v>12</v>
      </c>
      <c r="G1084" s="3">
        <v>5855.9025000000001</v>
      </c>
      <c r="H1084" s="3">
        <f t="shared" si="80"/>
        <v>1</v>
      </c>
      <c r="I1084" s="3">
        <f t="shared" si="81"/>
        <v>0</v>
      </c>
      <c r="J1084" s="3">
        <f t="shared" si="82"/>
        <v>1</v>
      </c>
      <c r="K1084" s="3">
        <f t="shared" si="83"/>
        <v>0</v>
      </c>
      <c r="L1084" s="3">
        <f t="shared" si="84"/>
        <v>0</v>
      </c>
    </row>
    <row r="1085" spans="1:12">
      <c r="A1085" s="3">
        <v>32</v>
      </c>
      <c r="B1085" s="3" t="s">
        <v>9</v>
      </c>
      <c r="C1085" s="3">
        <v>31.5</v>
      </c>
      <c r="D1085" s="3">
        <v>1</v>
      </c>
      <c r="E1085" s="3" t="s">
        <v>10</v>
      </c>
      <c r="F1085" s="3" t="s">
        <v>8</v>
      </c>
      <c r="G1085" s="3">
        <v>4076.4969999999998</v>
      </c>
      <c r="H1085" s="3">
        <f t="shared" si="80"/>
        <v>1</v>
      </c>
      <c r="I1085" s="3">
        <f t="shared" si="81"/>
        <v>0</v>
      </c>
      <c r="J1085" s="3">
        <f t="shared" si="82"/>
        <v>0</v>
      </c>
      <c r="K1085" s="3">
        <f t="shared" si="83"/>
        <v>0</v>
      </c>
      <c r="L1085" s="3">
        <f t="shared" si="84"/>
        <v>1</v>
      </c>
    </row>
    <row r="1086" spans="1:12">
      <c r="A1086" s="3">
        <v>62</v>
      </c>
      <c r="B1086" s="3" t="s">
        <v>6</v>
      </c>
      <c r="C1086" s="3">
        <v>30.495000000000001</v>
      </c>
      <c r="D1086" s="3">
        <v>2</v>
      </c>
      <c r="E1086" s="3" t="s">
        <v>10</v>
      </c>
      <c r="F1086" s="3" t="s">
        <v>12</v>
      </c>
      <c r="G1086" s="3">
        <v>15019.760050000001</v>
      </c>
      <c r="H1086" s="3">
        <f t="shared" si="80"/>
        <v>0</v>
      </c>
      <c r="I1086" s="3">
        <f t="shared" si="81"/>
        <v>0</v>
      </c>
      <c r="J1086" s="3">
        <f t="shared" si="82"/>
        <v>1</v>
      </c>
      <c r="K1086" s="3">
        <f t="shared" si="83"/>
        <v>0</v>
      </c>
      <c r="L1086" s="3">
        <f t="shared" si="84"/>
        <v>0</v>
      </c>
    </row>
    <row r="1087" spans="1:12">
      <c r="A1087" s="3">
        <v>39</v>
      </c>
      <c r="B1087" s="3" t="s">
        <v>6</v>
      </c>
      <c r="C1087" s="3">
        <v>18.3</v>
      </c>
      <c r="D1087" s="3">
        <v>5</v>
      </c>
      <c r="E1087" s="3" t="s">
        <v>7</v>
      </c>
      <c r="F1087" s="3" t="s">
        <v>8</v>
      </c>
      <c r="G1087" s="3">
        <v>19023.259999999998</v>
      </c>
      <c r="H1087" s="3">
        <f t="shared" si="80"/>
        <v>0</v>
      </c>
      <c r="I1087" s="3">
        <f t="shared" si="81"/>
        <v>1</v>
      </c>
      <c r="J1087" s="3">
        <f t="shared" si="82"/>
        <v>0</v>
      </c>
      <c r="K1087" s="3">
        <f t="shared" si="83"/>
        <v>0</v>
      </c>
      <c r="L1087" s="3">
        <f t="shared" si="84"/>
        <v>1</v>
      </c>
    </row>
    <row r="1088" spans="1:12">
      <c r="A1088" s="3">
        <v>55</v>
      </c>
      <c r="B1088" s="3" t="s">
        <v>9</v>
      </c>
      <c r="C1088" s="3">
        <v>28.975000000000001</v>
      </c>
      <c r="D1088" s="3">
        <v>0</v>
      </c>
      <c r="E1088" s="3" t="s">
        <v>10</v>
      </c>
      <c r="F1088" s="3" t="s">
        <v>13</v>
      </c>
      <c r="G1088" s="3">
        <v>10796.35025</v>
      </c>
      <c r="H1088" s="3">
        <f t="shared" si="80"/>
        <v>1</v>
      </c>
      <c r="I1088" s="3">
        <f t="shared" si="81"/>
        <v>0</v>
      </c>
      <c r="J1088" s="3">
        <f t="shared" si="82"/>
        <v>0</v>
      </c>
      <c r="K1088" s="3">
        <f t="shared" si="83"/>
        <v>0</v>
      </c>
      <c r="L1088" s="3">
        <f t="shared" si="84"/>
        <v>0</v>
      </c>
    </row>
    <row r="1089" spans="1:12">
      <c r="A1089" s="3">
        <v>57</v>
      </c>
      <c r="B1089" s="3" t="s">
        <v>9</v>
      </c>
      <c r="C1089" s="3">
        <v>31.54</v>
      </c>
      <c r="D1089" s="3">
        <v>0</v>
      </c>
      <c r="E1089" s="3" t="s">
        <v>10</v>
      </c>
      <c r="F1089" s="3" t="s">
        <v>12</v>
      </c>
      <c r="G1089" s="3">
        <v>11353.2276</v>
      </c>
      <c r="H1089" s="3">
        <f t="shared" si="80"/>
        <v>1</v>
      </c>
      <c r="I1089" s="3">
        <f t="shared" si="81"/>
        <v>0</v>
      </c>
      <c r="J1089" s="3">
        <f t="shared" si="82"/>
        <v>1</v>
      </c>
      <c r="K1089" s="3">
        <f t="shared" si="83"/>
        <v>0</v>
      </c>
      <c r="L1089" s="3">
        <f t="shared" si="84"/>
        <v>0</v>
      </c>
    </row>
    <row r="1090" spans="1:12">
      <c r="A1090" s="3">
        <v>52</v>
      </c>
      <c r="B1090" s="3" t="s">
        <v>9</v>
      </c>
      <c r="C1090" s="3">
        <v>47.74</v>
      </c>
      <c r="D1090" s="3">
        <v>1</v>
      </c>
      <c r="E1090" s="3" t="s">
        <v>10</v>
      </c>
      <c r="F1090" s="3" t="s">
        <v>11</v>
      </c>
      <c r="G1090" s="3">
        <v>9748.9105999999992</v>
      </c>
      <c r="H1090" s="3">
        <f t="shared" si="80"/>
        <v>1</v>
      </c>
      <c r="I1090" s="3">
        <f t="shared" si="81"/>
        <v>0</v>
      </c>
      <c r="J1090" s="3">
        <f t="shared" si="82"/>
        <v>0</v>
      </c>
      <c r="K1090" s="3">
        <f t="shared" si="83"/>
        <v>1</v>
      </c>
      <c r="L1090" s="3">
        <f t="shared" si="84"/>
        <v>0</v>
      </c>
    </row>
    <row r="1091" spans="1:12">
      <c r="A1091" s="3">
        <v>56</v>
      </c>
      <c r="B1091" s="3" t="s">
        <v>9</v>
      </c>
      <c r="C1091" s="3">
        <v>22.1</v>
      </c>
      <c r="D1091" s="3">
        <v>0</v>
      </c>
      <c r="E1091" s="3" t="s">
        <v>10</v>
      </c>
      <c r="F1091" s="3" t="s">
        <v>8</v>
      </c>
      <c r="G1091" s="3">
        <v>10577.087</v>
      </c>
      <c r="H1091" s="3">
        <f t="shared" ref="H1091:H1154" si="85">IF(B1091="male",1,0)</f>
        <v>1</v>
      </c>
      <c r="I1091" s="3">
        <f t="shared" ref="I1091:I1154" si="86">IF(E1091="yes",1,0)</f>
        <v>0</v>
      </c>
      <c r="J1091" s="3">
        <f t="shared" ref="J1091:J1154" si="87">IF(F1091="northwest",1,0)</f>
        <v>0</v>
      </c>
      <c r="K1091" s="3">
        <f t="shared" ref="K1091:K1154" si="88">IF(F1091="southeast",1,0)</f>
        <v>0</v>
      </c>
      <c r="L1091" s="3">
        <f t="shared" ref="L1091:L1154" si="89">IF(F1091="southwest",1,0)</f>
        <v>1</v>
      </c>
    </row>
    <row r="1092" spans="1:12">
      <c r="A1092" s="3">
        <v>47</v>
      </c>
      <c r="B1092" s="3" t="s">
        <v>9</v>
      </c>
      <c r="C1092" s="3">
        <v>36.19</v>
      </c>
      <c r="D1092" s="3">
        <v>0</v>
      </c>
      <c r="E1092" s="3" t="s">
        <v>7</v>
      </c>
      <c r="F1092" s="3" t="s">
        <v>11</v>
      </c>
      <c r="G1092" s="3">
        <v>41676.081100000003</v>
      </c>
      <c r="H1092" s="3">
        <f t="shared" si="85"/>
        <v>1</v>
      </c>
      <c r="I1092" s="3">
        <f t="shared" si="86"/>
        <v>1</v>
      </c>
      <c r="J1092" s="3">
        <f t="shared" si="87"/>
        <v>0</v>
      </c>
      <c r="K1092" s="3">
        <f t="shared" si="88"/>
        <v>1</v>
      </c>
      <c r="L1092" s="3">
        <f t="shared" si="89"/>
        <v>0</v>
      </c>
    </row>
    <row r="1093" spans="1:12">
      <c r="A1093" s="3">
        <v>55</v>
      </c>
      <c r="B1093" s="3" t="s">
        <v>6</v>
      </c>
      <c r="C1093" s="3">
        <v>29.83</v>
      </c>
      <c r="D1093" s="3">
        <v>0</v>
      </c>
      <c r="E1093" s="3" t="s">
        <v>10</v>
      </c>
      <c r="F1093" s="3" t="s">
        <v>13</v>
      </c>
      <c r="G1093" s="3">
        <v>11286.538699999999</v>
      </c>
      <c r="H1093" s="3">
        <f t="shared" si="85"/>
        <v>0</v>
      </c>
      <c r="I1093" s="3">
        <f t="shared" si="86"/>
        <v>0</v>
      </c>
      <c r="J1093" s="3">
        <f t="shared" si="87"/>
        <v>0</v>
      </c>
      <c r="K1093" s="3">
        <f t="shared" si="88"/>
        <v>0</v>
      </c>
      <c r="L1093" s="3">
        <f t="shared" si="89"/>
        <v>0</v>
      </c>
    </row>
    <row r="1094" spans="1:12">
      <c r="A1094" s="3">
        <v>23</v>
      </c>
      <c r="B1094" s="3" t="s">
        <v>9</v>
      </c>
      <c r="C1094" s="3">
        <v>32.700000000000003</v>
      </c>
      <c r="D1094" s="3">
        <v>3</v>
      </c>
      <c r="E1094" s="3" t="s">
        <v>10</v>
      </c>
      <c r="F1094" s="3" t="s">
        <v>8</v>
      </c>
      <c r="G1094" s="3">
        <v>3591.48</v>
      </c>
      <c r="H1094" s="3">
        <f t="shared" si="85"/>
        <v>1</v>
      </c>
      <c r="I1094" s="3">
        <f t="shared" si="86"/>
        <v>0</v>
      </c>
      <c r="J1094" s="3">
        <f t="shared" si="87"/>
        <v>0</v>
      </c>
      <c r="K1094" s="3">
        <f t="shared" si="88"/>
        <v>0</v>
      </c>
      <c r="L1094" s="3">
        <f t="shared" si="89"/>
        <v>1</v>
      </c>
    </row>
    <row r="1095" spans="1:12">
      <c r="A1095" s="3">
        <v>22</v>
      </c>
      <c r="B1095" s="3" t="s">
        <v>6</v>
      </c>
      <c r="C1095" s="3">
        <v>30.4</v>
      </c>
      <c r="D1095" s="3">
        <v>0</v>
      </c>
      <c r="E1095" s="3" t="s">
        <v>7</v>
      </c>
      <c r="F1095" s="3" t="s">
        <v>12</v>
      </c>
      <c r="G1095" s="3">
        <v>33907.548000000003</v>
      </c>
      <c r="H1095" s="3">
        <f t="shared" si="85"/>
        <v>0</v>
      </c>
      <c r="I1095" s="3">
        <f t="shared" si="86"/>
        <v>1</v>
      </c>
      <c r="J1095" s="3">
        <f t="shared" si="87"/>
        <v>1</v>
      </c>
      <c r="K1095" s="3">
        <f t="shared" si="88"/>
        <v>0</v>
      </c>
      <c r="L1095" s="3">
        <f t="shared" si="89"/>
        <v>0</v>
      </c>
    </row>
    <row r="1096" spans="1:12">
      <c r="A1096" s="3">
        <v>50</v>
      </c>
      <c r="B1096" s="3" t="s">
        <v>6</v>
      </c>
      <c r="C1096" s="3">
        <v>33.700000000000003</v>
      </c>
      <c r="D1096" s="3">
        <v>4</v>
      </c>
      <c r="E1096" s="3" t="s">
        <v>10</v>
      </c>
      <c r="F1096" s="3" t="s">
        <v>8</v>
      </c>
      <c r="G1096" s="3">
        <v>11299.343000000001</v>
      </c>
      <c r="H1096" s="3">
        <f t="shared" si="85"/>
        <v>0</v>
      </c>
      <c r="I1096" s="3">
        <f t="shared" si="86"/>
        <v>0</v>
      </c>
      <c r="J1096" s="3">
        <f t="shared" si="87"/>
        <v>0</v>
      </c>
      <c r="K1096" s="3">
        <f t="shared" si="88"/>
        <v>0</v>
      </c>
      <c r="L1096" s="3">
        <f t="shared" si="89"/>
        <v>1</v>
      </c>
    </row>
    <row r="1097" spans="1:12">
      <c r="A1097" s="3">
        <v>18</v>
      </c>
      <c r="B1097" s="3" t="s">
        <v>6</v>
      </c>
      <c r="C1097" s="3">
        <v>31.35</v>
      </c>
      <c r="D1097" s="3">
        <v>4</v>
      </c>
      <c r="E1097" s="3" t="s">
        <v>10</v>
      </c>
      <c r="F1097" s="3" t="s">
        <v>13</v>
      </c>
      <c r="G1097" s="3">
        <v>4561.1885000000002</v>
      </c>
      <c r="H1097" s="3">
        <f t="shared" si="85"/>
        <v>0</v>
      </c>
      <c r="I1097" s="3">
        <f t="shared" si="86"/>
        <v>0</v>
      </c>
      <c r="J1097" s="3">
        <f t="shared" si="87"/>
        <v>0</v>
      </c>
      <c r="K1097" s="3">
        <f t="shared" si="88"/>
        <v>0</v>
      </c>
      <c r="L1097" s="3">
        <f t="shared" si="89"/>
        <v>0</v>
      </c>
    </row>
    <row r="1098" spans="1:12">
      <c r="A1098" s="3">
        <v>51</v>
      </c>
      <c r="B1098" s="3" t="s">
        <v>6</v>
      </c>
      <c r="C1098" s="3">
        <v>34.96</v>
      </c>
      <c r="D1098" s="3">
        <v>2</v>
      </c>
      <c r="E1098" s="3" t="s">
        <v>7</v>
      </c>
      <c r="F1098" s="3" t="s">
        <v>13</v>
      </c>
      <c r="G1098" s="3">
        <v>44641.197399999997</v>
      </c>
      <c r="H1098" s="3">
        <f t="shared" si="85"/>
        <v>0</v>
      </c>
      <c r="I1098" s="3">
        <f t="shared" si="86"/>
        <v>1</v>
      </c>
      <c r="J1098" s="3">
        <f t="shared" si="87"/>
        <v>0</v>
      </c>
      <c r="K1098" s="3">
        <f t="shared" si="88"/>
        <v>0</v>
      </c>
      <c r="L1098" s="3">
        <f t="shared" si="89"/>
        <v>0</v>
      </c>
    </row>
    <row r="1099" spans="1:12">
      <c r="A1099" s="3">
        <v>22</v>
      </c>
      <c r="B1099" s="3" t="s">
        <v>9</v>
      </c>
      <c r="C1099" s="3">
        <v>33.770000000000003</v>
      </c>
      <c r="D1099" s="3">
        <v>0</v>
      </c>
      <c r="E1099" s="3" t="s">
        <v>10</v>
      </c>
      <c r="F1099" s="3" t="s">
        <v>11</v>
      </c>
      <c r="G1099" s="3">
        <v>1674.6323</v>
      </c>
      <c r="H1099" s="3">
        <f t="shared" si="85"/>
        <v>1</v>
      </c>
      <c r="I1099" s="3">
        <f t="shared" si="86"/>
        <v>0</v>
      </c>
      <c r="J1099" s="3">
        <f t="shared" si="87"/>
        <v>0</v>
      </c>
      <c r="K1099" s="3">
        <f t="shared" si="88"/>
        <v>1</v>
      </c>
      <c r="L1099" s="3">
        <f t="shared" si="89"/>
        <v>0</v>
      </c>
    </row>
    <row r="1100" spans="1:12">
      <c r="A1100" s="3">
        <v>52</v>
      </c>
      <c r="B1100" s="3" t="s">
        <v>6</v>
      </c>
      <c r="C1100" s="3">
        <v>30.875</v>
      </c>
      <c r="D1100" s="3">
        <v>0</v>
      </c>
      <c r="E1100" s="3" t="s">
        <v>10</v>
      </c>
      <c r="F1100" s="3" t="s">
        <v>13</v>
      </c>
      <c r="G1100" s="3">
        <v>23045.566159999998</v>
      </c>
      <c r="H1100" s="3">
        <f t="shared" si="85"/>
        <v>0</v>
      </c>
      <c r="I1100" s="3">
        <f t="shared" si="86"/>
        <v>0</v>
      </c>
      <c r="J1100" s="3">
        <f t="shared" si="87"/>
        <v>0</v>
      </c>
      <c r="K1100" s="3">
        <f t="shared" si="88"/>
        <v>0</v>
      </c>
      <c r="L1100" s="3">
        <f t="shared" si="89"/>
        <v>0</v>
      </c>
    </row>
    <row r="1101" spans="1:12">
      <c r="A1101" s="3">
        <v>25</v>
      </c>
      <c r="B1101" s="3" t="s">
        <v>6</v>
      </c>
      <c r="C1101" s="3">
        <v>33.99</v>
      </c>
      <c r="D1101" s="3">
        <v>1</v>
      </c>
      <c r="E1101" s="3" t="s">
        <v>10</v>
      </c>
      <c r="F1101" s="3" t="s">
        <v>11</v>
      </c>
      <c r="G1101" s="3">
        <v>3227.1210999999998</v>
      </c>
      <c r="H1101" s="3">
        <f t="shared" si="85"/>
        <v>0</v>
      </c>
      <c r="I1101" s="3">
        <f t="shared" si="86"/>
        <v>0</v>
      </c>
      <c r="J1101" s="3">
        <f t="shared" si="87"/>
        <v>0</v>
      </c>
      <c r="K1101" s="3">
        <f t="shared" si="88"/>
        <v>1</v>
      </c>
      <c r="L1101" s="3">
        <f t="shared" si="89"/>
        <v>0</v>
      </c>
    </row>
    <row r="1102" spans="1:12">
      <c r="A1102" s="3">
        <v>33</v>
      </c>
      <c r="B1102" s="3" t="s">
        <v>6</v>
      </c>
      <c r="C1102" s="3">
        <v>19.094999999999999</v>
      </c>
      <c r="D1102" s="3">
        <v>2</v>
      </c>
      <c r="E1102" s="3" t="s">
        <v>7</v>
      </c>
      <c r="F1102" s="3" t="s">
        <v>13</v>
      </c>
      <c r="G1102" s="3">
        <v>16776.304049999999</v>
      </c>
      <c r="H1102" s="3">
        <f t="shared" si="85"/>
        <v>0</v>
      </c>
      <c r="I1102" s="3">
        <f t="shared" si="86"/>
        <v>1</v>
      </c>
      <c r="J1102" s="3">
        <f t="shared" si="87"/>
        <v>0</v>
      </c>
      <c r="K1102" s="3">
        <f t="shared" si="88"/>
        <v>0</v>
      </c>
      <c r="L1102" s="3">
        <f t="shared" si="89"/>
        <v>0</v>
      </c>
    </row>
    <row r="1103" spans="1:12">
      <c r="A1103" s="3">
        <v>53</v>
      </c>
      <c r="B1103" s="3" t="s">
        <v>9</v>
      </c>
      <c r="C1103" s="3">
        <v>28.6</v>
      </c>
      <c r="D1103" s="3">
        <v>3</v>
      </c>
      <c r="E1103" s="3" t="s">
        <v>10</v>
      </c>
      <c r="F1103" s="3" t="s">
        <v>8</v>
      </c>
      <c r="G1103" s="3">
        <v>11253.421</v>
      </c>
      <c r="H1103" s="3">
        <f t="shared" si="85"/>
        <v>1</v>
      </c>
      <c r="I1103" s="3">
        <f t="shared" si="86"/>
        <v>0</v>
      </c>
      <c r="J1103" s="3">
        <f t="shared" si="87"/>
        <v>0</v>
      </c>
      <c r="K1103" s="3">
        <f t="shared" si="88"/>
        <v>0</v>
      </c>
      <c r="L1103" s="3">
        <f t="shared" si="89"/>
        <v>1</v>
      </c>
    </row>
    <row r="1104" spans="1:12">
      <c r="A1104" s="3">
        <v>29</v>
      </c>
      <c r="B1104" s="3" t="s">
        <v>9</v>
      </c>
      <c r="C1104" s="3">
        <v>38.94</v>
      </c>
      <c r="D1104" s="3">
        <v>1</v>
      </c>
      <c r="E1104" s="3" t="s">
        <v>10</v>
      </c>
      <c r="F1104" s="3" t="s">
        <v>11</v>
      </c>
      <c r="G1104" s="3">
        <v>3471.4096</v>
      </c>
      <c r="H1104" s="3">
        <f t="shared" si="85"/>
        <v>1</v>
      </c>
      <c r="I1104" s="3">
        <f t="shared" si="86"/>
        <v>0</v>
      </c>
      <c r="J1104" s="3">
        <f t="shared" si="87"/>
        <v>0</v>
      </c>
      <c r="K1104" s="3">
        <f t="shared" si="88"/>
        <v>1</v>
      </c>
      <c r="L1104" s="3">
        <f t="shared" si="89"/>
        <v>0</v>
      </c>
    </row>
    <row r="1105" spans="1:12">
      <c r="A1105" s="3">
        <v>58</v>
      </c>
      <c r="B1105" s="3" t="s">
        <v>9</v>
      </c>
      <c r="C1105" s="3">
        <v>36.08</v>
      </c>
      <c r="D1105" s="3">
        <v>0</v>
      </c>
      <c r="E1105" s="3" t="s">
        <v>10</v>
      </c>
      <c r="F1105" s="3" t="s">
        <v>11</v>
      </c>
      <c r="G1105" s="3">
        <v>11363.2832</v>
      </c>
      <c r="H1105" s="3">
        <f t="shared" si="85"/>
        <v>1</v>
      </c>
      <c r="I1105" s="3">
        <f t="shared" si="86"/>
        <v>0</v>
      </c>
      <c r="J1105" s="3">
        <f t="shared" si="87"/>
        <v>0</v>
      </c>
      <c r="K1105" s="3">
        <f t="shared" si="88"/>
        <v>1</v>
      </c>
      <c r="L1105" s="3">
        <f t="shared" si="89"/>
        <v>0</v>
      </c>
    </row>
    <row r="1106" spans="1:12">
      <c r="A1106" s="3">
        <v>37</v>
      </c>
      <c r="B1106" s="3" t="s">
        <v>9</v>
      </c>
      <c r="C1106" s="3">
        <v>29.8</v>
      </c>
      <c r="D1106" s="3">
        <v>0</v>
      </c>
      <c r="E1106" s="3" t="s">
        <v>10</v>
      </c>
      <c r="F1106" s="3" t="s">
        <v>8</v>
      </c>
      <c r="G1106" s="3">
        <v>20420.604650000001</v>
      </c>
      <c r="H1106" s="3">
        <f t="shared" si="85"/>
        <v>1</v>
      </c>
      <c r="I1106" s="3">
        <f t="shared" si="86"/>
        <v>0</v>
      </c>
      <c r="J1106" s="3">
        <f t="shared" si="87"/>
        <v>0</v>
      </c>
      <c r="K1106" s="3">
        <f t="shared" si="88"/>
        <v>0</v>
      </c>
      <c r="L1106" s="3">
        <f t="shared" si="89"/>
        <v>1</v>
      </c>
    </row>
    <row r="1107" spans="1:12">
      <c r="A1107" s="3">
        <v>54</v>
      </c>
      <c r="B1107" s="3" t="s">
        <v>6</v>
      </c>
      <c r="C1107" s="3">
        <v>31.24</v>
      </c>
      <c r="D1107" s="3">
        <v>0</v>
      </c>
      <c r="E1107" s="3" t="s">
        <v>10</v>
      </c>
      <c r="F1107" s="3" t="s">
        <v>11</v>
      </c>
      <c r="G1107" s="3">
        <v>10338.9316</v>
      </c>
      <c r="H1107" s="3">
        <f t="shared" si="85"/>
        <v>0</v>
      </c>
      <c r="I1107" s="3">
        <f t="shared" si="86"/>
        <v>0</v>
      </c>
      <c r="J1107" s="3">
        <f t="shared" si="87"/>
        <v>0</v>
      </c>
      <c r="K1107" s="3">
        <f t="shared" si="88"/>
        <v>1</v>
      </c>
      <c r="L1107" s="3">
        <f t="shared" si="89"/>
        <v>0</v>
      </c>
    </row>
    <row r="1108" spans="1:12">
      <c r="A1108" s="3">
        <v>49</v>
      </c>
      <c r="B1108" s="3" t="s">
        <v>6</v>
      </c>
      <c r="C1108" s="3">
        <v>29.925000000000001</v>
      </c>
      <c r="D1108" s="3">
        <v>0</v>
      </c>
      <c r="E1108" s="3" t="s">
        <v>10</v>
      </c>
      <c r="F1108" s="3" t="s">
        <v>12</v>
      </c>
      <c r="G1108" s="3">
        <v>8988.1587500000005</v>
      </c>
      <c r="H1108" s="3">
        <f t="shared" si="85"/>
        <v>0</v>
      </c>
      <c r="I1108" s="3">
        <f t="shared" si="86"/>
        <v>0</v>
      </c>
      <c r="J1108" s="3">
        <f t="shared" si="87"/>
        <v>1</v>
      </c>
      <c r="K1108" s="3">
        <f t="shared" si="88"/>
        <v>0</v>
      </c>
      <c r="L1108" s="3">
        <f t="shared" si="89"/>
        <v>0</v>
      </c>
    </row>
    <row r="1109" spans="1:12">
      <c r="A1109" s="3">
        <v>50</v>
      </c>
      <c r="B1109" s="3" t="s">
        <v>6</v>
      </c>
      <c r="C1109" s="3">
        <v>26.22</v>
      </c>
      <c r="D1109" s="3">
        <v>2</v>
      </c>
      <c r="E1109" s="3" t="s">
        <v>10</v>
      </c>
      <c r="F1109" s="3" t="s">
        <v>12</v>
      </c>
      <c r="G1109" s="3">
        <v>10493.9458</v>
      </c>
      <c r="H1109" s="3">
        <f t="shared" si="85"/>
        <v>0</v>
      </c>
      <c r="I1109" s="3">
        <f t="shared" si="86"/>
        <v>0</v>
      </c>
      <c r="J1109" s="3">
        <f t="shared" si="87"/>
        <v>1</v>
      </c>
      <c r="K1109" s="3">
        <f t="shared" si="88"/>
        <v>0</v>
      </c>
      <c r="L1109" s="3">
        <f t="shared" si="89"/>
        <v>0</v>
      </c>
    </row>
    <row r="1110" spans="1:12">
      <c r="A1110" s="3">
        <v>26</v>
      </c>
      <c r="B1110" s="3" t="s">
        <v>9</v>
      </c>
      <c r="C1110" s="3">
        <v>30</v>
      </c>
      <c r="D1110" s="3">
        <v>1</v>
      </c>
      <c r="E1110" s="3" t="s">
        <v>10</v>
      </c>
      <c r="F1110" s="3" t="s">
        <v>8</v>
      </c>
      <c r="G1110" s="3">
        <v>2904.0880000000002</v>
      </c>
      <c r="H1110" s="3">
        <f t="shared" si="85"/>
        <v>1</v>
      </c>
      <c r="I1110" s="3">
        <f t="shared" si="86"/>
        <v>0</v>
      </c>
      <c r="J1110" s="3">
        <f t="shared" si="87"/>
        <v>0</v>
      </c>
      <c r="K1110" s="3">
        <f t="shared" si="88"/>
        <v>0</v>
      </c>
      <c r="L1110" s="3">
        <f t="shared" si="89"/>
        <v>1</v>
      </c>
    </row>
    <row r="1111" spans="1:12">
      <c r="A1111" s="3">
        <v>45</v>
      </c>
      <c r="B1111" s="3" t="s">
        <v>9</v>
      </c>
      <c r="C1111" s="3">
        <v>20.350000000000001</v>
      </c>
      <c r="D1111" s="3">
        <v>3</v>
      </c>
      <c r="E1111" s="3" t="s">
        <v>10</v>
      </c>
      <c r="F1111" s="3" t="s">
        <v>11</v>
      </c>
      <c r="G1111" s="3">
        <v>8605.3615000000009</v>
      </c>
      <c r="H1111" s="3">
        <f t="shared" si="85"/>
        <v>1</v>
      </c>
      <c r="I1111" s="3">
        <f t="shared" si="86"/>
        <v>0</v>
      </c>
      <c r="J1111" s="3">
        <f t="shared" si="87"/>
        <v>0</v>
      </c>
      <c r="K1111" s="3">
        <f t="shared" si="88"/>
        <v>1</v>
      </c>
      <c r="L1111" s="3">
        <f t="shared" si="89"/>
        <v>0</v>
      </c>
    </row>
    <row r="1112" spans="1:12">
      <c r="A1112" s="3">
        <v>54</v>
      </c>
      <c r="B1112" s="3" t="s">
        <v>6</v>
      </c>
      <c r="C1112" s="3">
        <v>32.299999999999997</v>
      </c>
      <c r="D1112" s="3">
        <v>1</v>
      </c>
      <c r="E1112" s="3" t="s">
        <v>10</v>
      </c>
      <c r="F1112" s="3" t="s">
        <v>13</v>
      </c>
      <c r="G1112" s="3">
        <v>11512.405000000001</v>
      </c>
      <c r="H1112" s="3">
        <f t="shared" si="85"/>
        <v>0</v>
      </c>
      <c r="I1112" s="3">
        <f t="shared" si="86"/>
        <v>0</v>
      </c>
      <c r="J1112" s="3">
        <f t="shared" si="87"/>
        <v>0</v>
      </c>
      <c r="K1112" s="3">
        <f t="shared" si="88"/>
        <v>0</v>
      </c>
      <c r="L1112" s="3">
        <f t="shared" si="89"/>
        <v>0</v>
      </c>
    </row>
    <row r="1113" spans="1:12">
      <c r="A1113" s="3">
        <v>38</v>
      </c>
      <c r="B1113" s="3" t="s">
        <v>9</v>
      </c>
      <c r="C1113" s="3">
        <v>38.39</v>
      </c>
      <c r="D1113" s="3">
        <v>3</v>
      </c>
      <c r="E1113" s="3" t="s">
        <v>7</v>
      </c>
      <c r="F1113" s="3" t="s">
        <v>11</v>
      </c>
      <c r="G1113" s="3">
        <v>41949.244100000004</v>
      </c>
      <c r="H1113" s="3">
        <f t="shared" si="85"/>
        <v>1</v>
      </c>
      <c r="I1113" s="3">
        <f t="shared" si="86"/>
        <v>1</v>
      </c>
      <c r="J1113" s="3">
        <f t="shared" si="87"/>
        <v>0</v>
      </c>
      <c r="K1113" s="3">
        <f t="shared" si="88"/>
        <v>1</v>
      </c>
      <c r="L1113" s="3">
        <f t="shared" si="89"/>
        <v>0</v>
      </c>
    </row>
    <row r="1114" spans="1:12">
      <c r="A1114" s="3">
        <v>48</v>
      </c>
      <c r="B1114" s="3" t="s">
        <v>6</v>
      </c>
      <c r="C1114" s="3">
        <v>25.85</v>
      </c>
      <c r="D1114" s="3">
        <v>3</v>
      </c>
      <c r="E1114" s="3" t="s">
        <v>7</v>
      </c>
      <c r="F1114" s="3" t="s">
        <v>11</v>
      </c>
      <c r="G1114" s="3">
        <v>24180.933499999999</v>
      </c>
      <c r="H1114" s="3">
        <f t="shared" si="85"/>
        <v>0</v>
      </c>
      <c r="I1114" s="3">
        <f t="shared" si="86"/>
        <v>1</v>
      </c>
      <c r="J1114" s="3">
        <f t="shared" si="87"/>
        <v>0</v>
      </c>
      <c r="K1114" s="3">
        <f t="shared" si="88"/>
        <v>1</v>
      </c>
      <c r="L1114" s="3">
        <f t="shared" si="89"/>
        <v>0</v>
      </c>
    </row>
    <row r="1115" spans="1:12">
      <c r="A1115" s="3">
        <v>28</v>
      </c>
      <c r="B1115" s="3" t="s">
        <v>6</v>
      </c>
      <c r="C1115" s="3">
        <v>26.315000000000001</v>
      </c>
      <c r="D1115" s="3">
        <v>3</v>
      </c>
      <c r="E1115" s="3" t="s">
        <v>10</v>
      </c>
      <c r="F1115" s="3" t="s">
        <v>12</v>
      </c>
      <c r="G1115" s="3">
        <v>5312.1698500000002</v>
      </c>
      <c r="H1115" s="3">
        <f t="shared" si="85"/>
        <v>0</v>
      </c>
      <c r="I1115" s="3">
        <f t="shared" si="86"/>
        <v>0</v>
      </c>
      <c r="J1115" s="3">
        <f t="shared" si="87"/>
        <v>1</v>
      </c>
      <c r="K1115" s="3">
        <f t="shared" si="88"/>
        <v>0</v>
      </c>
      <c r="L1115" s="3">
        <f t="shared" si="89"/>
        <v>0</v>
      </c>
    </row>
    <row r="1116" spans="1:12">
      <c r="A1116" s="3">
        <v>23</v>
      </c>
      <c r="B1116" s="3" t="s">
        <v>9</v>
      </c>
      <c r="C1116" s="3">
        <v>24.51</v>
      </c>
      <c r="D1116" s="3">
        <v>0</v>
      </c>
      <c r="E1116" s="3" t="s">
        <v>10</v>
      </c>
      <c r="F1116" s="3" t="s">
        <v>13</v>
      </c>
      <c r="G1116" s="3">
        <v>2396.0958999999998</v>
      </c>
      <c r="H1116" s="3">
        <f t="shared" si="85"/>
        <v>1</v>
      </c>
      <c r="I1116" s="3">
        <f t="shared" si="86"/>
        <v>0</v>
      </c>
      <c r="J1116" s="3">
        <f t="shared" si="87"/>
        <v>0</v>
      </c>
      <c r="K1116" s="3">
        <f t="shared" si="88"/>
        <v>0</v>
      </c>
      <c r="L1116" s="3">
        <f t="shared" si="89"/>
        <v>0</v>
      </c>
    </row>
    <row r="1117" spans="1:12">
      <c r="A1117" s="3">
        <v>55</v>
      </c>
      <c r="B1117" s="3" t="s">
        <v>9</v>
      </c>
      <c r="C1117" s="3">
        <v>32.67</v>
      </c>
      <c r="D1117" s="3">
        <v>1</v>
      </c>
      <c r="E1117" s="3" t="s">
        <v>10</v>
      </c>
      <c r="F1117" s="3" t="s">
        <v>11</v>
      </c>
      <c r="G1117" s="3">
        <v>10807.4863</v>
      </c>
      <c r="H1117" s="3">
        <f t="shared" si="85"/>
        <v>1</v>
      </c>
      <c r="I1117" s="3">
        <f t="shared" si="86"/>
        <v>0</v>
      </c>
      <c r="J1117" s="3">
        <f t="shared" si="87"/>
        <v>0</v>
      </c>
      <c r="K1117" s="3">
        <f t="shared" si="88"/>
        <v>1</v>
      </c>
      <c r="L1117" s="3">
        <f t="shared" si="89"/>
        <v>0</v>
      </c>
    </row>
    <row r="1118" spans="1:12">
      <c r="A1118" s="3">
        <v>41</v>
      </c>
      <c r="B1118" s="3" t="s">
        <v>9</v>
      </c>
      <c r="C1118" s="3">
        <v>29.64</v>
      </c>
      <c r="D1118" s="3">
        <v>5</v>
      </c>
      <c r="E1118" s="3" t="s">
        <v>10</v>
      </c>
      <c r="F1118" s="3" t="s">
        <v>13</v>
      </c>
      <c r="G1118" s="3">
        <v>9222.4025999999994</v>
      </c>
      <c r="H1118" s="3">
        <f t="shared" si="85"/>
        <v>1</v>
      </c>
      <c r="I1118" s="3">
        <f t="shared" si="86"/>
        <v>0</v>
      </c>
      <c r="J1118" s="3">
        <f t="shared" si="87"/>
        <v>0</v>
      </c>
      <c r="K1118" s="3">
        <f t="shared" si="88"/>
        <v>0</v>
      </c>
      <c r="L1118" s="3">
        <f t="shared" si="89"/>
        <v>0</v>
      </c>
    </row>
    <row r="1119" spans="1:12">
      <c r="A1119" s="3">
        <v>25</v>
      </c>
      <c r="B1119" s="3" t="s">
        <v>9</v>
      </c>
      <c r="C1119" s="3">
        <v>33.33</v>
      </c>
      <c r="D1119" s="3">
        <v>2</v>
      </c>
      <c r="E1119" s="3" t="s">
        <v>7</v>
      </c>
      <c r="F1119" s="3" t="s">
        <v>11</v>
      </c>
      <c r="G1119" s="3">
        <v>36124.573700000001</v>
      </c>
      <c r="H1119" s="3">
        <f t="shared" si="85"/>
        <v>1</v>
      </c>
      <c r="I1119" s="3">
        <f t="shared" si="86"/>
        <v>1</v>
      </c>
      <c r="J1119" s="3">
        <f t="shared" si="87"/>
        <v>0</v>
      </c>
      <c r="K1119" s="3">
        <f t="shared" si="88"/>
        <v>1</v>
      </c>
      <c r="L1119" s="3">
        <f t="shared" si="89"/>
        <v>0</v>
      </c>
    </row>
    <row r="1120" spans="1:12">
      <c r="A1120" s="3">
        <v>33</v>
      </c>
      <c r="B1120" s="3" t="s">
        <v>9</v>
      </c>
      <c r="C1120" s="3">
        <v>35.75</v>
      </c>
      <c r="D1120" s="3">
        <v>1</v>
      </c>
      <c r="E1120" s="3" t="s">
        <v>7</v>
      </c>
      <c r="F1120" s="3" t="s">
        <v>11</v>
      </c>
      <c r="G1120" s="3">
        <v>38282.749499999998</v>
      </c>
      <c r="H1120" s="3">
        <f t="shared" si="85"/>
        <v>1</v>
      </c>
      <c r="I1120" s="3">
        <f t="shared" si="86"/>
        <v>1</v>
      </c>
      <c r="J1120" s="3">
        <f t="shared" si="87"/>
        <v>0</v>
      </c>
      <c r="K1120" s="3">
        <f t="shared" si="88"/>
        <v>1</v>
      </c>
      <c r="L1120" s="3">
        <f t="shared" si="89"/>
        <v>0</v>
      </c>
    </row>
    <row r="1121" spans="1:12">
      <c r="A1121" s="3">
        <v>30</v>
      </c>
      <c r="B1121" s="3" t="s">
        <v>6</v>
      </c>
      <c r="C1121" s="3">
        <v>19.95</v>
      </c>
      <c r="D1121" s="3">
        <v>3</v>
      </c>
      <c r="E1121" s="3" t="s">
        <v>10</v>
      </c>
      <c r="F1121" s="3" t="s">
        <v>12</v>
      </c>
      <c r="G1121" s="3">
        <v>5693.4305000000004</v>
      </c>
      <c r="H1121" s="3">
        <f t="shared" si="85"/>
        <v>0</v>
      </c>
      <c r="I1121" s="3">
        <f t="shared" si="86"/>
        <v>0</v>
      </c>
      <c r="J1121" s="3">
        <f t="shared" si="87"/>
        <v>1</v>
      </c>
      <c r="K1121" s="3">
        <f t="shared" si="88"/>
        <v>0</v>
      </c>
      <c r="L1121" s="3">
        <f t="shared" si="89"/>
        <v>0</v>
      </c>
    </row>
    <row r="1122" spans="1:12">
      <c r="A1122" s="3">
        <v>23</v>
      </c>
      <c r="B1122" s="3" t="s">
        <v>6</v>
      </c>
      <c r="C1122" s="3">
        <v>31.4</v>
      </c>
      <c r="D1122" s="3">
        <v>0</v>
      </c>
      <c r="E1122" s="3" t="s">
        <v>7</v>
      </c>
      <c r="F1122" s="3" t="s">
        <v>8</v>
      </c>
      <c r="G1122" s="3">
        <v>34166.273000000001</v>
      </c>
      <c r="H1122" s="3">
        <f t="shared" si="85"/>
        <v>0</v>
      </c>
      <c r="I1122" s="3">
        <f t="shared" si="86"/>
        <v>1</v>
      </c>
      <c r="J1122" s="3">
        <f t="shared" si="87"/>
        <v>0</v>
      </c>
      <c r="K1122" s="3">
        <f t="shared" si="88"/>
        <v>0</v>
      </c>
      <c r="L1122" s="3">
        <f t="shared" si="89"/>
        <v>1</v>
      </c>
    </row>
    <row r="1123" spans="1:12">
      <c r="A1123" s="3">
        <v>46</v>
      </c>
      <c r="B1123" s="3" t="s">
        <v>9</v>
      </c>
      <c r="C1123" s="3">
        <v>38.17</v>
      </c>
      <c r="D1123" s="3">
        <v>2</v>
      </c>
      <c r="E1123" s="3" t="s">
        <v>10</v>
      </c>
      <c r="F1123" s="3" t="s">
        <v>11</v>
      </c>
      <c r="G1123" s="3">
        <v>8347.1643000000004</v>
      </c>
      <c r="H1123" s="3">
        <f t="shared" si="85"/>
        <v>1</v>
      </c>
      <c r="I1123" s="3">
        <f t="shared" si="86"/>
        <v>0</v>
      </c>
      <c r="J1123" s="3">
        <f t="shared" si="87"/>
        <v>0</v>
      </c>
      <c r="K1123" s="3">
        <f t="shared" si="88"/>
        <v>1</v>
      </c>
      <c r="L1123" s="3">
        <f t="shared" si="89"/>
        <v>0</v>
      </c>
    </row>
    <row r="1124" spans="1:12">
      <c r="A1124" s="3">
        <v>53</v>
      </c>
      <c r="B1124" s="3" t="s">
        <v>6</v>
      </c>
      <c r="C1124" s="3">
        <v>36.86</v>
      </c>
      <c r="D1124" s="3">
        <v>3</v>
      </c>
      <c r="E1124" s="3" t="s">
        <v>7</v>
      </c>
      <c r="F1124" s="3" t="s">
        <v>12</v>
      </c>
      <c r="G1124" s="3">
        <v>46661.4424</v>
      </c>
      <c r="H1124" s="3">
        <f t="shared" si="85"/>
        <v>0</v>
      </c>
      <c r="I1124" s="3">
        <f t="shared" si="86"/>
        <v>1</v>
      </c>
      <c r="J1124" s="3">
        <f t="shared" si="87"/>
        <v>1</v>
      </c>
      <c r="K1124" s="3">
        <f t="shared" si="88"/>
        <v>0</v>
      </c>
      <c r="L1124" s="3">
        <f t="shared" si="89"/>
        <v>0</v>
      </c>
    </row>
    <row r="1125" spans="1:12">
      <c r="A1125" s="3">
        <v>27</v>
      </c>
      <c r="B1125" s="3" t="s">
        <v>6</v>
      </c>
      <c r="C1125" s="3">
        <v>32.395000000000003</v>
      </c>
      <c r="D1125" s="3">
        <v>1</v>
      </c>
      <c r="E1125" s="3" t="s">
        <v>10</v>
      </c>
      <c r="F1125" s="3" t="s">
        <v>13</v>
      </c>
      <c r="G1125" s="3">
        <v>18903.491409999999</v>
      </c>
      <c r="H1125" s="3">
        <f t="shared" si="85"/>
        <v>0</v>
      </c>
      <c r="I1125" s="3">
        <f t="shared" si="86"/>
        <v>0</v>
      </c>
      <c r="J1125" s="3">
        <f t="shared" si="87"/>
        <v>0</v>
      </c>
      <c r="K1125" s="3">
        <f t="shared" si="88"/>
        <v>0</v>
      </c>
      <c r="L1125" s="3">
        <f t="shared" si="89"/>
        <v>0</v>
      </c>
    </row>
    <row r="1126" spans="1:12">
      <c r="A1126" s="3">
        <v>23</v>
      </c>
      <c r="B1126" s="3" t="s">
        <v>6</v>
      </c>
      <c r="C1126" s="3">
        <v>42.75</v>
      </c>
      <c r="D1126" s="3">
        <v>1</v>
      </c>
      <c r="E1126" s="3" t="s">
        <v>7</v>
      </c>
      <c r="F1126" s="3" t="s">
        <v>13</v>
      </c>
      <c r="G1126" s="3">
        <v>40904.199500000002</v>
      </c>
      <c r="H1126" s="3">
        <f t="shared" si="85"/>
        <v>0</v>
      </c>
      <c r="I1126" s="3">
        <f t="shared" si="86"/>
        <v>1</v>
      </c>
      <c r="J1126" s="3">
        <f t="shared" si="87"/>
        <v>0</v>
      </c>
      <c r="K1126" s="3">
        <f t="shared" si="88"/>
        <v>0</v>
      </c>
      <c r="L1126" s="3">
        <f t="shared" si="89"/>
        <v>0</v>
      </c>
    </row>
    <row r="1127" spans="1:12">
      <c r="A1127" s="3">
        <v>63</v>
      </c>
      <c r="B1127" s="3" t="s">
        <v>6</v>
      </c>
      <c r="C1127" s="3">
        <v>25.08</v>
      </c>
      <c r="D1127" s="3">
        <v>0</v>
      </c>
      <c r="E1127" s="3" t="s">
        <v>10</v>
      </c>
      <c r="F1127" s="3" t="s">
        <v>12</v>
      </c>
      <c r="G1127" s="3">
        <v>14254.608200000001</v>
      </c>
      <c r="H1127" s="3">
        <f t="shared" si="85"/>
        <v>0</v>
      </c>
      <c r="I1127" s="3">
        <f t="shared" si="86"/>
        <v>0</v>
      </c>
      <c r="J1127" s="3">
        <f t="shared" si="87"/>
        <v>1</v>
      </c>
      <c r="K1127" s="3">
        <f t="shared" si="88"/>
        <v>0</v>
      </c>
      <c r="L1127" s="3">
        <f t="shared" si="89"/>
        <v>0</v>
      </c>
    </row>
    <row r="1128" spans="1:12">
      <c r="A1128" s="3">
        <v>55</v>
      </c>
      <c r="B1128" s="3" t="s">
        <v>9</v>
      </c>
      <c r="C1128" s="3">
        <v>29.9</v>
      </c>
      <c r="D1128" s="3">
        <v>0</v>
      </c>
      <c r="E1128" s="3" t="s">
        <v>10</v>
      </c>
      <c r="F1128" s="3" t="s">
        <v>8</v>
      </c>
      <c r="G1128" s="3">
        <v>10214.636</v>
      </c>
      <c r="H1128" s="3">
        <f t="shared" si="85"/>
        <v>1</v>
      </c>
      <c r="I1128" s="3">
        <f t="shared" si="86"/>
        <v>0</v>
      </c>
      <c r="J1128" s="3">
        <f t="shared" si="87"/>
        <v>0</v>
      </c>
      <c r="K1128" s="3">
        <f t="shared" si="88"/>
        <v>0</v>
      </c>
      <c r="L1128" s="3">
        <f t="shared" si="89"/>
        <v>1</v>
      </c>
    </row>
    <row r="1129" spans="1:12">
      <c r="A1129" s="3">
        <v>35</v>
      </c>
      <c r="B1129" s="3" t="s">
        <v>6</v>
      </c>
      <c r="C1129" s="3">
        <v>35.86</v>
      </c>
      <c r="D1129" s="3">
        <v>2</v>
      </c>
      <c r="E1129" s="3" t="s">
        <v>10</v>
      </c>
      <c r="F1129" s="3" t="s">
        <v>11</v>
      </c>
      <c r="G1129" s="3">
        <v>5836.5204000000003</v>
      </c>
      <c r="H1129" s="3">
        <f t="shared" si="85"/>
        <v>0</v>
      </c>
      <c r="I1129" s="3">
        <f t="shared" si="86"/>
        <v>0</v>
      </c>
      <c r="J1129" s="3">
        <f t="shared" si="87"/>
        <v>0</v>
      </c>
      <c r="K1129" s="3">
        <f t="shared" si="88"/>
        <v>1</v>
      </c>
      <c r="L1129" s="3">
        <f t="shared" si="89"/>
        <v>0</v>
      </c>
    </row>
    <row r="1130" spans="1:12">
      <c r="A1130" s="3">
        <v>34</v>
      </c>
      <c r="B1130" s="3" t="s">
        <v>9</v>
      </c>
      <c r="C1130" s="3">
        <v>32.799999999999997</v>
      </c>
      <c r="D1130" s="3">
        <v>1</v>
      </c>
      <c r="E1130" s="3" t="s">
        <v>10</v>
      </c>
      <c r="F1130" s="3" t="s">
        <v>8</v>
      </c>
      <c r="G1130" s="3">
        <v>14358.364369999999</v>
      </c>
      <c r="H1130" s="3">
        <f t="shared" si="85"/>
        <v>1</v>
      </c>
      <c r="I1130" s="3">
        <f t="shared" si="86"/>
        <v>0</v>
      </c>
      <c r="J1130" s="3">
        <f t="shared" si="87"/>
        <v>0</v>
      </c>
      <c r="K1130" s="3">
        <f t="shared" si="88"/>
        <v>0</v>
      </c>
      <c r="L1130" s="3">
        <f t="shared" si="89"/>
        <v>1</v>
      </c>
    </row>
    <row r="1131" spans="1:12">
      <c r="A1131" s="3">
        <v>19</v>
      </c>
      <c r="B1131" s="3" t="s">
        <v>6</v>
      </c>
      <c r="C1131" s="3">
        <v>18.600000000000001</v>
      </c>
      <c r="D1131" s="3">
        <v>0</v>
      </c>
      <c r="E1131" s="3" t="s">
        <v>10</v>
      </c>
      <c r="F1131" s="3" t="s">
        <v>8</v>
      </c>
      <c r="G1131" s="3">
        <v>1728.8969999999999</v>
      </c>
      <c r="H1131" s="3">
        <f t="shared" si="85"/>
        <v>0</v>
      </c>
      <c r="I1131" s="3">
        <f t="shared" si="86"/>
        <v>0</v>
      </c>
      <c r="J1131" s="3">
        <f t="shared" si="87"/>
        <v>0</v>
      </c>
      <c r="K1131" s="3">
        <f t="shared" si="88"/>
        <v>0</v>
      </c>
      <c r="L1131" s="3">
        <f t="shared" si="89"/>
        <v>1</v>
      </c>
    </row>
    <row r="1132" spans="1:12">
      <c r="A1132" s="3">
        <v>39</v>
      </c>
      <c r="B1132" s="3" t="s">
        <v>6</v>
      </c>
      <c r="C1132" s="3">
        <v>23.87</v>
      </c>
      <c r="D1132" s="3">
        <v>5</v>
      </c>
      <c r="E1132" s="3" t="s">
        <v>10</v>
      </c>
      <c r="F1132" s="3" t="s">
        <v>11</v>
      </c>
      <c r="G1132" s="3">
        <v>8582.3022999999994</v>
      </c>
      <c r="H1132" s="3">
        <f t="shared" si="85"/>
        <v>0</v>
      </c>
      <c r="I1132" s="3">
        <f t="shared" si="86"/>
        <v>0</v>
      </c>
      <c r="J1132" s="3">
        <f t="shared" si="87"/>
        <v>0</v>
      </c>
      <c r="K1132" s="3">
        <f t="shared" si="88"/>
        <v>1</v>
      </c>
      <c r="L1132" s="3">
        <f t="shared" si="89"/>
        <v>0</v>
      </c>
    </row>
    <row r="1133" spans="1:12">
      <c r="A1133" s="3">
        <v>27</v>
      </c>
      <c r="B1133" s="3" t="s">
        <v>9</v>
      </c>
      <c r="C1133" s="3">
        <v>45.9</v>
      </c>
      <c r="D1133" s="3">
        <v>2</v>
      </c>
      <c r="E1133" s="3" t="s">
        <v>10</v>
      </c>
      <c r="F1133" s="3" t="s">
        <v>8</v>
      </c>
      <c r="G1133" s="3">
        <v>3693.4279999999999</v>
      </c>
      <c r="H1133" s="3">
        <f t="shared" si="85"/>
        <v>1</v>
      </c>
      <c r="I1133" s="3">
        <f t="shared" si="86"/>
        <v>0</v>
      </c>
      <c r="J1133" s="3">
        <f t="shared" si="87"/>
        <v>0</v>
      </c>
      <c r="K1133" s="3">
        <f t="shared" si="88"/>
        <v>0</v>
      </c>
      <c r="L1133" s="3">
        <f t="shared" si="89"/>
        <v>1</v>
      </c>
    </row>
    <row r="1134" spans="1:12">
      <c r="A1134" s="3">
        <v>57</v>
      </c>
      <c r="B1134" s="3" t="s">
        <v>9</v>
      </c>
      <c r="C1134" s="3">
        <v>40.28</v>
      </c>
      <c r="D1134" s="3">
        <v>0</v>
      </c>
      <c r="E1134" s="3" t="s">
        <v>10</v>
      </c>
      <c r="F1134" s="3" t="s">
        <v>13</v>
      </c>
      <c r="G1134" s="3">
        <v>20709.020339999999</v>
      </c>
      <c r="H1134" s="3">
        <f t="shared" si="85"/>
        <v>1</v>
      </c>
      <c r="I1134" s="3">
        <f t="shared" si="86"/>
        <v>0</v>
      </c>
      <c r="J1134" s="3">
        <f t="shared" si="87"/>
        <v>0</v>
      </c>
      <c r="K1134" s="3">
        <f t="shared" si="88"/>
        <v>0</v>
      </c>
      <c r="L1134" s="3">
        <f t="shared" si="89"/>
        <v>0</v>
      </c>
    </row>
    <row r="1135" spans="1:12">
      <c r="A1135" s="3">
        <v>52</v>
      </c>
      <c r="B1135" s="3" t="s">
        <v>6</v>
      </c>
      <c r="C1135" s="3">
        <v>18.335000000000001</v>
      </c>
      <c r="D1135" s="3">
        <v>0</v>
      </c>
      <c r="E1135" s="3" t="s">
        <v>10</v>
      </c>
      <c r="F1135" s="3" t="s">
        <v>12</v>
      </c>
      <c r="G1135" s="3">
        <v>9991.0376500000002</v>
      </c>
      <c r="H1135" s="3">
        <f t="shared" si="85"/>
        <v>0</v>
      </c>
      <c r="I1135" s="3">
        <f t="shared" si="86"/>
        <v>0</v>
      </c>
      <c r="J1135" s="3">
        <f t="shared" si="87"/>
        <v>1</v>
      </c>
      <c r="K1135" s="3">
        <f t="shared" si="88"/>
        <v>0</v>
      </c>
      <c r="L1135" s="3">
        <f t="shared" si="89"/>
        <v>0</v>
      </c>
    </row>
    <row r="1136" spans="1:12">
      <c r="A1136" s="3">
        <v>28</v>
      </c>
      <c r="B1136" s="3" t="s">
        <v>9</v>
      </c>
      <c r="C1136" s="3">
        <v>33.82</v>
      </c>
      <c r="D1136" s="3">
        <v>0</v>
      </c>
      <c r="E1136" s="3" t="s">
        <v>10</v>
      </c>
      <c r="F1136" s="3" t="s">
        <v>12</v>
      </c>
      <c r="G1136" s="3">
        <v>19673.335729999999</v>
      </c>
      <c r="H1136" s="3">
        <f t="shared" si="85"/>
        <v>1</v>
      </c>
      <c r="I1136" s="3">
        <f t="shared" si="86"/>
        <v>0</v>
      </c>
      <c r="J1136" s="3">
        <f t="shared" si="87"/>
        <v>1</v>
      </c>
      <c r="K1136" s="3">
        <f t="shared" si="88"/>
        <v>0</v>
      </c>
      <c r="L1136" s="3">
        <f t="shared" si="89"/>
        <v>0</v>
      </c>
    </row>
    <row r="1137" spans="1:12">
      <c r="A1137" s="3">
        <v>50</v>
      </c>
      <c r="B1137" s="3" t="s">
        <v>6</v>
      </c>
      <c r="C1137" s="3">
        <v>28.12</v>
      </c>
      <c r="D1137" s="3">
        <v>3</v>
      </c>
      <c r="E1137" s="3" t="s">
        <v>10</v>
      </c>
      <c r="F1137" s="3" t="s">
        <v>12</v>
      </c>
      <c r="G1137" s="3">
        <v>11085.586799999999</v>
      </c>
      <c r="H1137" s="3">
        <f t="shared" si="85"/>
        <v>0</v>
      </c>
      <c r="I1137" s="3">
        <f t="shared" si="86"/>
        <v>0</v>
      </c>
      <c r="J1137" s="3">
        <f t="shared" si="87"/>
        <v>1</v>
      </c>
      <c r="K1137" s="3">
        <f t="shared" si="88"/>
        <v>0</v>
      </c>
      <c r="L1137" s="3">
        <f t="shared" si="89"/>
        <v>0</v>
      </c>
    </row>
    <row r="1138" spans="1:12">
      <c r="A1138" s="3">
        <v>44</v>
      </c>
      <c r="B1138" s="3" t="s">
        <v>6</v>
      </c>
      <c r="C1138" s="3">
        <v>25</v>
      </c>
      <c r="D1138" s="3">
        <v>1</v>
      </c>
      <c r="E1138" s="3" t="s">
        <v>10</v>
      </c>
      <c r="F1138" s="3" t="s">
        <v>8</v>
      </c>
      <c r="G1138" s="3">
        <v>7623.518</v>
      </c>
      <c r="H1138" s="3">
        <f t="shared" si="85"/>
        <v>0</v>
      </c>
      <c r="I1138" s="3">
        <f t="shared" si="86"/>
        <v>0</v>
      </c>
      <c r="J1138" s="3">
        <f t="shared" si="87"/>
        <v>0</v>
      </c>
      <c r="K1138" s="3">
        <f t="shared" si="88"/>
        <v>0</v>
      </c>
      <c r="L1138" s="3">
        <f t="shared" si="89"/>
        <v>1</v>
      </c>
    </row>
    <row r="1139" spans="1:12">
      <c r="A1139" s="3">
        <v>26</v>
      </c>
      <c r="B1139" s="3" t="s">
        <v>6</v>
      </c>
      <c r="C1139" s="3">
        <v>22.23</v>
      </c>
      <c r="D1139" s="3">
        <v>0</v>
      </c>
      <c r="E1139" s="3" t="s">
        <v>10</v>
      </c>
      <c r="F1139" s="3" t="s">
        <v>12</v>
      </c>
      <c r="G1139" s="3">
        <v>3176.2876999999999</v>
      </c>
      <c r="H1139" s="3">
        <f t="shared" si="85"/>
        <v>0</v>
      </c>
      <c r="I1139" s="3">
        <f t="shared" si="86"/>
        <v>0</v>
      </c>
      <c r="J1139" s="3">
        <f t="shared" si="87"/>
        <v>1</v>
      </c>
      <c r="K1139" s="3">
        <f t="shared" si="88"/>
        <v>0</v>
      </c>
      <c r="L1139" s="3">
        <f t="shared" si="89"/>
        <v>0</v>
      </c>
    </row>
    <row r="1140" spans="1:12">
      <c r="A1140" s="3">
        <v>33</v>
      </c>
      <c r="B1140" s="3" t="s">
        <v>9</v>
      </c>
      <c r="C1140" s="3">
        <v>30.25</v>
      </c>
      <c r="D1140" s="3">
        <v>0</v>
      </c>
      <c r="E1140" s="3" t="s">
        <v>10</v>
      </c>
      <c r="F1140" s="3" t="s">
        <v>11</v>
      </c>
      <c r="G1140" s="3">
        <v>3704.3544999999999</v>
      </c>
      <c r="H1140" s="3">
        <f t="shared" si="85"/>
        <v>1</v>
      </c>
      <c r="I1140" s="3">
        <f t="shared" si="86"/>
        <v>0</v>
      </c>
      <c r="J1140" s="3">
        <f t="shared" si="87"/>
        <v>0</v>
      </c>
      <c r="K1140" s="3">
        <f t="shared" si="88"/>
        <v>1</v>
      </c>
      <c r="L1140" s="3">
        <f t="shared" si="89"/>
        <v>0</v>
      </c>
    </row>
    <row r="1141" spans="1:12">
      <c r="A1141" s="3">
        <v>19</v>
      </c>
      <c r="B1141" s="3" t="s">
        <v>6</v>
      </c>
      <c r="C1141" s="3">
        <v>32.49</v>
      </c>
      <c r="D1141" s="3">
        <v>0</v>
      </c>
      <c r="E1141" s="3" t="s">
        <v>7</v>
      </c>
      <c r="F1141" s="3" t="s">
        <v>12</v>
      </c>
      <c r="G1141" s="3">
        <v>36898.733079999998</v>
      </c>
      <c r="H1141" s="3">
        <f t="shared" si="85"/>
        <v>0</v>
      </c>
      <c r="I1141" s="3">
        <f t="shared" si="86"/>
        <v>1</v>
      </c>
      <c r="J1141" s="3">
        <f t="shared" si="87"/>
        <v>1</v>
      </c>
      <c r="K1141" s="3">
        <f t="shared" si="88"/>
        <v>0</v>
      </c>
      <c r="L1141" s="3">
        <f t="shared" si="89"/>
        <v>0</v>
      </c>
    </row>
    <row r="1142" spans="1:12">
      <c r="A1142" s="3">
        <v>50</v>
      </c>
      <c r="B1142" s="3" t="s">
        <v>9</v>
      </c>
      <c r="C1142" s="3">
        <v>37.07</v>
      </c>
      <c r="D1142" s="3">
        <v>1</v>
      </c>
      <c r="E1142" s="3" t="s">
        <v>10</v>
      </c>
      <c r="F1142" s="3" t="s">
        <v>11</v>
      </c>
      <c r="G1142" s="3">
        <v>9048.0272999999997</v>
      </c>
      <c r="H1142" s="3">
        <f t="shared" si="85"/>
        <v>1</v>
      </c>
      <c r="I1142" s="3">
        <f t="shared" si="86"/>
        <v>0</v>
      </c>
      <c r="J1142" s="3">
        <f t="shared" si="87"/>
        <v>0</v>
      </c>
      <c r="K1142" s="3">
        <f t="shared" si="88"/>
        <v>1</v>
      </c>
      <c r="L1142" s="3">
        <f t="shared" si="89"/>
        <v>0</v>
      </c>
    </row>
    <row r="1143" spans="1:12">
      <c r="A1143" s="3">
        <v>41</v>
      </c>
      <c r="B1143" s="3" t="s">
        <v>6</v>
      </c>
      <c r="C1143" s="3">
        <v>32.6</v>
      </c>
      <c r="D1143" s="3">
        <v>3</v>
      </c>
      <c r="E1143" s="3" t="s">
        <v>10</v>
      </c>
      <c r="F1143" s="3" t="s">
        <v>8</v>
      </c>
      <c r="G1143" s="3">
        <v>7954.5169999999998</v>
      </c>
      <c r="H1143" s="3">
        <f t="shared" si="85"/>
        <v>0</v>
      </c>
      <c r="I1143" s="3">
        <f t="shared" si="86"/>
        <v>0</v>
      </c>
      <c r="J1143" s="3">
        <f t="shared" si="87"/>
        <v>0</v>
      </c>
      <c r="K1143" s="3">
        <f t="shared" si="88"/>
        <v>0</v>
      </c>
      <c r="L1143" s="3">
        <f t="shared" si="89"/>
        <v>1</v>
      </c>
    </row>
    <row r="1144" spans="1:12">
      <c r="A1144" s="3">
        <v>52</v>
      </c>
      <c r="B1144" s="3" t="s">
        <v>6</v>
      </c>
      <c r="C1144" s="3">
        <v>24.86</v>
      </c>
      <c r="D1144" s="3">
        <v>0</v>
      </c>
      <c r="E1144" s="3" t="s">
        <v>10</v>
      </c>
      <c r="F1144" s="3" t="s">
        <v>11</v>
      </c>
      <c r="G1144" s="3">
        <v>27117.993780000001</v>
      </c>
      <c r="H1144" s="3">
        <f t="shared" si="85"/>
        <v>0</v>
      </c>
      <c r="I1144" s="3">
        <f t="shared" si="86"/>
        <v>0</v>
      </c>
      <c r="J1144" s="3">
        <f t="shared" si="87"/>
        <v>0</v>
      </c>
      <c r="K1144" s="3">
        <f t="shared" si="88"/>
        <v>1</v>
      </c>
      <c r="L1144" s="3">
        <f t="shared" si="89"/>
        <v>0</v>
      </c>
    </row>
    <row r="1145" spans="1:12">
      <c r="A1145" s="3">
        <v>39</v>
      </c>
      <c r="B1145" s="3" t="s">
        <v>9</v>
      </c>
      <c r="C1145" s="3">
        <v>32.340000000000003</v>
      </c>
      <c r="D1145" s="3">
        <v>2</v>
      </c>
      <c r="E1145" s="3" t="s">
        <v>10</v>
      </c>
      <c r="F1145" s="3" t="s">
        <v>11</v>
      </c>
      <c r="G1145" s="3">
        <v>6338.0756000000001</v>
      </c>
      <c r="H1145" s="3">
        <f t="shared" si="85"/>
        <v>1</v>
      </c>
      <c r="I1145" s="3">
        <f t="shared" si="86"/>
        <v>0</v>
      </c>
      <c r="J1145" s="3">
        <f t="shared" si="87"/>
        <v>0</v>
      </c>
      <c r="K1145" s="3">
        <f t="shared" si="88"/>
        <v>1</v>
      </c>
      <c r="L1145" s="3">
        <f t="shared" si="89"/>
        <v>0</v>
      </c>
    </row>
    <row r="1146" spans="1:12">
      <c r="A1146" s="3">
        <v>50</v>
      </c>
      <c r="B1146" s="3" t="s">
        <v>9</v>
      </c>
      <c r="C1146" s="3">
        <v>32.299999999999997</v>
      </c>
      <c r="D1146" s="3">
        <v>2</v>
      </c>
      <c r="E1146" s="3" t="s">
        <v>10</v>
      </c>
      <c r="F1146" s="3" t="s">
        <v>8</v>
      </c>
      <c r="G1146" s="3">
        <v>9630.3970000000008</v>
      </c>
      <c r="H1146" s="3">
        <f t="shared" si="85"/>
        <v>1</v>
      </c>
      <c r="I1146" s="3">
        <f t="shared" si="86"/>
        <v>0</v>
      </c>
      <c r="J1146" s="3">
        <f t="shared" si="87"/>
        <v>0</v>
      </c>
      <c r="K1146" s="3">
        <f t="shared" si="88"/>
        <v>0</v>
      </c>
      <c r="L1146" s="3">
        <f t="shared" si="89"/>
        <v>1</v>
      </c>
    </row>
    <row r="1147" spans="1:12">
      <c r="A1147" s="3">
        <v>52</v>
      </c>
      <c r="B1147" s="3" t="s">
        <v>9</v>
      </c>
      <c r="C1147" s="3">
        <v>32.774999999999999</v>
      </c>
      <c r="D1147" s="3">
        <v>3</v>
      </c>
      <c r="E1147" s="3" t="s">
        <v>10</v>
      </c>
      <c r="F1147" s="3" t="s">
        <v>12</v>
      </c>
      <c r="G1147" s="3">
        <v>11289.10925</v>
      </c>
      <c r="H1147" s="3">
        <f t="shared" si="85"/>
        <v>1</v>
      </c>
      <c r="I1147" s="3">
        <f t="shared" si="86"/>
        <v>0</v>
      </c>
      <c r="J1147" s="3">
        <f t="shared" si="87"/>
        <v>1</v>
      </c>
      <c r="K1147" s="3">
        <f t="shared" si="88"/>
        <v>0</v>
      </c>
      <c r="L1147" s="3">
        <f t="shared" si="89"/>
        <v>0</v>
      </c>
    </row>
    <row r="1148" spans="1:12">
      <c r="A1148" s="3">
        <v>60</v>
      </c>
      <c r="B1148" s="3" t="s">
        <v>9</v>
      </c>
      <c r="C1148" s="3">
        <v>32.799999999999997</v>
      </c>
      <c r="D1148" s="3">
        <v>0</v>
      </c>
      <c r="E1148" s="3" t="s">
        <v>7</v>
      </c>
      <c r="F1148" s="3" t="s">
        <v>8</v>
      </c>
      <c r="G1148" s="3">
        <v>52590.829389999999</v>
      </c>
      <c r="H1148" s="3">
        <f t="shared" si="85"/>
        <v>1</v>
      </c>
      <c r="I1148" s="3">
        <f t="shared" si="86"/>
        <v>1</v>
      </c>
      <c r="J1148" s="3">
        <f t="shared" si="87"/>
        <v>0</v>
      </c>
      <c r="K1148" s="3">
        <f t="shared" si="88"/>
        <v>0</v>
      </c>
      <c r="L1148" s="3">
        <f t="shared" si="89"/>
        <v>1</v>
      </c>
    </row>
    <row r="1149" spans="1:12">
      <c r="A1149" s="3">
        <v>20</v>
      </c>
      <c r="B1149" s="3" t="s">
        <v>6</v>
      </c>
      <c r="C1149" s="3">
        <v>31.92</v>
      </c>
      <c r="D1149" s="3">
        <v>0</v>
      </c>
      <c r="E1149" s="3" t="s">
        <v>10</v>
      </c>
      <c r="F1149" s="3" t="s">
        <v>12</v>
      </c>
      <c r="G1149" s="3">
        <v>2261.5688</v>
      </c>
      <c r="H1149" s="3">
        <f t="shared" si="85"/>
        <v>0</v>
      </c>
      <c r="I1149" s="3">
        <f t="shared" si="86"/>
        <v>0</v>
      </c>
      <c r="J1149" s="3">
        <f t="shared" si="87"/>
        <v>1</v>
      </c>
      <c r="K1149" s="3">
        <f t="shared" si="88"/>
        <v>0</v>
      </c>
      <c r="L1149" s="3">
        <f t="shared" si="89"/>
        <v>0</v>
      </c>
    </row>
    <row r="1150" spans="1:12">
      <c r="A1150" s="3">
        <v>55</v>
      </c>
      <c r="B1150" s="3" t="s">
        <v>9</v>
      </c>
      <c r="C1150" s="3">
        <v>21.5</v>
      </c>
      <c r="D1150" s="3">
        <v>1</v>
      </c>
      <c r="E1150" s="3" t="s">
        <v>10</v>
      </c>
      <c r="F1150" s="3" t="s">
        <v>8</v>
      </c>
      <c r="G1150" s="3">
        <v>10791.96</v>
      </c>
      <c r="H1150" s="3">
        <f t="shared" si="85"/>
        <v>1</v>
      </c>
      <c r="I1150" s="3">
        <f t="shared" si="86"/>
        <v>0</v>
      </c>
      <c r="J1150" s="3">
        <f t="shared" si="87"/>
        <v>0</v>
      </c>
      <c r="K1150" s="3">
        <f t="shared" si="88"/>
        <v>0</v>
      </c>
      <c r="L1150" s="3">
        <f t="shared" si="89"/>
        <v>1</v>
      </c>
    </row>
    <row r="1151" spans="1:12">
      <c r="A1151" s="3">
        <v>42</v>
      </c>
      <c r="B1151" s="3" t="s">
        <v>9</v>
      </c>
      <c r="C1151" s="3">
        <v>34.1</v>
      </c>
      <c r="D1151" s="3">
        <v>0</v>
      </c>
      <c r="E1151" s="3" t="s">
        <v>10</v>
      </c>
      <c r="F1151" s="3" t="s">
        <v>8</v>
      </c>
      <c r="G1151" s="3">
        <v>5979.7309999999998</v>
      </c>
      <c r="H1151" s="3">
        <f t="shared" si="85"/>
        <v>1</v>
      </c>
      <c r="I1151" s="3">
        <f t="shared" si="86"/>
        <v>0</v>
      </c>
      <c r="J1151" s="3">
        <f t="shared" si="87"/>
        <v>0</v>
      </c>
      <c r="K1151" s="3">
        <f t="shared" si="88"/>
        <v>0</v>
      </c>
      <c r="L1151" s="3">
        <f t="shared" si="89"/>
        <v>1</v>
      </c>
    </row>
    <row r="1152" spans="1:12">
      <c r="A1152" s="3">
        <v>18</v>
      </c>
      <c r="B1152" s="3" t="s">
        <v>6</v>
      </c>
      <c r="C1152" s="3">
        <v>30.305</v>
      </c>
      <c r="D1152" s="3">
        <v>0</v>
      </c>
      <c r="E1152" s="3" t="s">
        <v>10</v>
      </c>
      <c r="F1152" s="3" t="s">
        <v>13</v>
      </c>
      <c r="G1152" s="3">
        <v>2203.7359499999998</v>
      </c>
      <c r="H1152" s="3">
        <f t="shared" si="85"/>
        <v>0</v>
      </c>
      <c r="I1152" s="3">
        <f t="shared" si="86"/>
        <v>0</v>
      </c>
      <c r="J1152" s="3">
        <f t="shared" si="87"/>
        <v>0</v>
      </c>
      <c r="K1152" s="3">
        <f t="shared" si="88"/>
        <v>0</v>
      </c>
      <c r="L1152" s="3">
        <f t="shared" si="89"/>
        <v>0</v>
      </c>
    </row>
    <row r="1153" spans="1:12">
      <c r="A1153" s="3">
        <v>58</v>
      </c>
      <c r="B1153" s="3" t="s">
        <v>6</v>
      </c>
      <c r="C1153" s="3">
        <v>36.479999999999997</v>
      </c>
      <c r="D1153" s="3">
        <v>0</v>
      </c>
      <c r="E1153" s="3" t="s">
        <v>10</v>
      </c>
      <c r="F1153" s="3" t="s">
        <v>12</v>
      </c>
      <c r="G1153" s="3">
        <v>12235.8392</v>
      </c>
      <c r="H1153" s="3">
        <f t="shared" si="85"/>
        <v>0</v>
      </c>
      <c r="I1153" s="3">
        <f t="shared" si="86"/>
        <v>0</v>
      </c>
      <c r="J1153" s="3">
        <f t="shared" si="87"/>
        <v>1</v>
      </c>
      <c r="K1153" s="3">
        <f t="shared" si="88"/>
        <v>0</v>
      </c>
      <c r="L1153" s="3">
        <f t="shared" si="89"/>
        <v>0</v>
      </c>
    </row>
    <row r="1154" spans="1:12">
      <c r="A1154" s="3">
        <v>43</v>
      </c>
      <c r="B1154" s="3" t="s">
        <v>6</v>
      </c>
      <c r="C1154" s="3">
        <v>32.56</v>
      </c>
      <c r="D1154" s="3">
        <v>3</v>
      </c>
      <c r="E1154" s="3" t="s">
        <v>7</v>
      </c>
      <c r="F1154" s="3" t="s">
        <v>11</v>
      </c>
      <c r="G1154" s="3">
        <v>40941.285400000001</v>
      </c>
      <c r="H1154" s="3">
        <f t="shared" si="85"/>
        <v>0</v>
      </c>
      <c r="I1154" s="3">
        <f t="shared" si="86"/>
        <v>1</v>
      </c>
      <c r="J1154" s="3">
        <f t="shared" si="87"/>
        <v>0</v>
      </c>
      <c r="K1154" s="3">
        <f t="shared" si="88"/>
        <v>1</v>
      </c>
      <c r="L1154" s="3">
        <f t="shared" si="89"/>
        <v>0</v>
      </c>
    </row>
    <row r="1155" spans="1:12">
      <c r="A1155" s="3">
        <v>35</v>
      </c>
      <c r="B1155" s="3" t="s">
        <v>6</v>
      </c>
      <c r="C1155" s="3">
        <v>35.814999999999998</v>
      </c>
      <c r="D1155" s="3">
        <v>1</v>
      </c>
      <c r="E1155" s="3" t="s">
        <v>10</v>
      </c>
      <c r="F1155" s="3" t="s">
        <v>12</v>
      </c>
      <c r="G1155" s="3">
        <v>5630.4578499999998</v>
      </c>
      <c r="H1155" s="3">
        <f t="shared" ref="H1155:H1218" si="90">IF(B1155="male",1,0)</f>
        <v>0</v>
      </c>
      <c r="I1155" s="3">
        <f t="shared" ref="I1155:I1218" si="91">IF(E1155="yes",1,0)</f>
        <v>0</v>
      </c>
      <c r="J1155" s="3">
        <f t="shared" ref="J1155:J1218" si="92">IF(F1155="northwest",1,0)</f>
        <v>1</v>
      </c>
      <c r="K1155" s="3">
        <f t="shared" ref="K1155:K1218" si="93">IF(F1155="southeast",1,0)</f>
        <v>0</v>
      </c>
      <c r="L1155" s="3">
        <f t="shared" ref="L1155:L1218" si="94">IF(F1155="southwest",1,0)</f>
        <v>0</v>
      </c>
    </row>
    <row r="1156" spans="1:12">
      <c r="A1156" s="3">
        <v>48</v>
      </c>
      <c r="B1156" s="3" t="s">
        <v>6</v>
      </c>
      <c r="C1156" s="3">
        <v>27.93</v>
      </c>
      <c r="D1156" s="3">
        <v>4</v>
      </c>
      <c r="E1156" s="3" t="s">
        <v>10</v>
      </c>
      <c r="F1156" s="3" t="s">
        <v>12</v>
      </c>
      <c r="G1156" s="3">
        <v>11015.1747</v>
      </c>
      <c r="H1156" s="3">
        <f t="shared" si="90"/>
        <v>0</v>
      </c>
      <c r="I1156" s="3">
        <f t="shared" si="91"/>
        <v>0</v>
      </c>
      <c r="J1156" s="3">
        <f t="shared" si="92"/>
        <v>1</v>
      </c>
      <c r="K1156" s="3">
        <f t="shared" si="93"/>
        <v>0</v>
      </c>
      <c r="L1156" s="3">
        <f t="shared" si="94"/>
        <v>0</v>
      </c>
    </row>
    <row r="1157" spans="1:12">
      <c r="A1157" s="3">
        <v>36</v>
      </c>
      <c r="B1157" s="3" t="s">
        <v>6</v>
      </c>
      <c r="C1157" s="3">
        <v>22.135000000000002</v>
      </c>
      <c r="D1157" s="3">
        <v>3</v>
      </c>
      <c r="E1157" s="3" t="s">
        <v>10</v>
      </c>
      <c r="F1157" s="3" t="s">
        <v>13</v>
      </c>
      <c r="G1157" s="3">
        <v>7228.2156500000001</v>
      </c>
      <c r="H1157" s="3">
        <f t="shared" si="90"/>
        <v>0</v>
      </c>
      <c r="I1157" s="3">
        <f t="shared" si="91"/>
        <v>0</v>
      </c>
      <c r="J1157" s="3">
        <f t="shared" si="92"/>
        <v>0</v>
      </c>
      <c r="K1157" s="3">
        <f t="shared" si="93"/>
        <v>0</v>
      </c>
      <c r="L1157" s="3">
        <f t="shared" si="94"/>
        <v>0</v>
      </c>
    </row>
    <row r="1158" spans="1:12">
      <c r="A1158" s="3">
        <v>19</v>
      </c>
      <c r="B1158" s="3" t="s">
        <v>9</v>
      </c>
      <c r="C1158" s="3">
        <v>44.88</v>
      </c>
      <c r="D1158" s="3">
        <v>0</v>
      </c>
      <c r="E1158" s="3" t="s">
        <v>7</v>
      </c>
      <c r="F1158" s="3" t="s">
        <v>11</v>
      </c>
      <c r="G1158" s="3">
        <v>39722.746200000001</v>
      </c>
      <c r="H1158" s="3">
        <f t="shared" si="90"/>
        <v>1</v>
      </c>
      <c r="I1158" s="3">
        <f t="shared" si="91"/>
        <v>1</v>
      </c>
      <c r="J1158" s="3">
        <f t="shared" si="92"/>
        <v>0</v>
      </c>
      <c r="K1158" s="3">
        <f t="shared" si="93"/>
        <v>1</v>
      </c>
      <c r="L1158" s="3">
        <f t="shared" si="94"/>
        <v>0</v>
      </c>
    </row>
    <row r="1159" spans="1:12">
      <c r="A1159" s="3">
        <v>23</v>
      </c>
      <c r="B1159" s="3" t="s">
        <v>6</v>
      </c>
      <c r="C1159" s="3">
        <v>23.18</v>
      </c>
      <c r="D1159" s="3">
        <v>2</v>
      </c>
      <c r="E1159" s="3" t="s">
        <v>10</v>
      </c>
      <c r="F1159" s="3" t="s">
        <v>12</v>
      </c>
      <c r="G1159" s="3">
        <v>14426.073850000001</v>
      </c>
      <c r="H1159" s="3">
        <f t="shared" si="90"/>
        <v>0</v>
      </c>
      <c r="I1159" s="3">
        <f t="shared" si="91"/>
        <v>0</v>
      </c>
      <c r="J1159" s="3">
        <f t="shared" si="92"/>
        <v>1</v>
      </c>
      <c r="K1159" s="3">
        <f t="shared" si="93"/>
        <v>0</v>
      </c>
      <c r="L1159" s="3">
        <f t="shared" si="94"/>
        <v>0</v>
      </c>
    </row>
    <row r="1160" spans="1:12">
      <c r="A1160" s="3">
        <v>20</v>
      </c>
      <c r="B1160" s="3" t="s">
        <v>6</v>
      </c>
      <c r="C1160" s="3">
        <v>30.59</v>
      </c>
      <c r="D1160" s="3">
        <v>0</v>
      </c>
      <c r="E1160" s="3" t="s">
        <v>10</v>
      </c>
      <c r="F1160" s="3" t="s">
        <v>13</v>
      </c>
      <c r="G1160" s="3">
        <v>2459.7201</v>
      </c>
      <c r="H1160" s="3">
        <f t="shared" si="90"/>
        <v>0</v>
      </c>
      <c r="I1160" s="3">
        <f t="shared" si="91"/>
        <v>0</v>
      </c>
      <c r="J1160" s="3">
        <f t="shared" si="92"/>
        <v>0</v>
      </c>
      <c r="K1160" s="3">
        <f t="shared" si="93"/>
        <v>0</v>
      </c>
      <c r="L1160" s="3">
        <f t="shared" si="94"/>
        <v>0</v>
      </c>
    </row>
    <row r="1161" spans="1:12">
      <c r="A1161" s="3">
        <v>32</v>
      </c>
      <c r="B1161" s="3" t="s">
        <v>6</v>
      </c>
      <c r="C1161" s="3">
        <v>41.1</v>
      </c>
      <c r="D1161" s="3">
        <v>0</v>
      </c>
      <c r="E1161" s="3" t="s">
        <v>10</v>
      </c>
      <c r="F1161" s="3" t="s">
        <v>8</v>
      </c>
      <c r="G1161" s="3">
        <v>3989.8409999999999</v>
      </c>
      <c r="H1161" s="3">
        <f t="shared" si="90"/>
        <v>0</v>
      </c>
      <c r="I1161" s="3">
        <f t="shared" si="91"/>
        <v>0</v>
      </c>
      <c r="J1161" s="3">
        <f t="shared" si="92"/>
        <v>0</v>
      </c>
      <c r="K1161" s="3">
        <f t="shared" si="93"/>
        <v>0</v>
      </c>
      <c r="L1161" s="3">
        <f t="shared" si="94"/>
        <v>1</v>
      </c>
    </row>
    <row r="1162" spans="1:12">
      <c r="A1162" s="3">
        <v>43</v>
      </c>
      <c r="B1162" s="3" t="s">
        <v>6</v>
      </c>
      <c r="C1162" s="3">
        <v>34.58</v>
      </c>
      <c r="D1162" s="3">
        <v>1</v>
      </c>
      <c r="E1162" s="3" t="s">
        <v>10</v>
      </c>
      <c r="F1162" s="3" t="s">
        <v>12</v>
      </c>
      <c r="G1162" s="3">
        <v>7727.2532000000001</v>
      </c>
      <c r="H1162" s="3">
        <f t="shared" si="90"/>
        <v>0</v>
      </c>
      <c r="I1162" s="3">
        <f t="shared" si="91"/>
        <v>0</v>
      </c>
      <c r="J1162" s="3">
        <f t="shared" si="92"/>
        <v>1</v>
      </c>
      <c r="K1162" s="3">
        <f t="shared" si="93"/>
        <v>0</v>
      </c>
      <c r="L1162" s="3">
        <f t="shared" si="94"/>
        <v>0</v>
      </c>
    </row>
    <row r="1163" spans="1:12">
      <c r="A1163" s="3">
        <v>34</v>
      </c>
      <c r="B1163" s="3" t="s">
        <v>9</v>
      </c>
      <c r="C1163" s="3">
        <v>42.13</v>
      </c>
      <c r="D1163" s="3">
        <v>2</v>
      </c>
      <c r="E1163" s="3" t="s">
        <v>10</v>
      </c>
      <c r="F1163" s="3" t="s">
        <v>11</v>
      </c>
      <c r="G1163" s="3">
        <v>5124.1886999999997</v>
      </c>
      <c r="H1163" s="3">
        <f t="shared" si="90"/>
        <v>1</v>
      </c>
      <c r="I1163" s="3">
        <f t="shared" si="91"/>
        <v>0</v>
      </c>
      <c r="J1163" s="3">
        <f t="shared" si="92"/>
        <v>0</v>
      </c>
      <c r="K1163" s="3">
        <f t="shared" si="93"/>
        <v>1</v>
      </c>
      <c r="L1163" s="3">
        <f t="shared" si="94"/>
        <v>0</v>
      </c>
    </row>
    <row r="1164" spans="1:12">
      <c r="A1164" s="3">
        <v>30</v>
      </c>
      <c r="B1164" s="3" t="s">
        <v>9</v>
      </c>
      <c r="C1164" s="3">
        <v>38.83</v>
      </c>
      <c r="D1164" s="3">
        <v>1</v>
      </c>
      <c r="E1164" s="3" t="s">
        <v>10</v>
      </c>
      <c r="F1164" s="3" t="s">
        <v>11</v>
      </c>
      <c r="G1164" s="3">
        <v>18963.171920000001</v>
      </c>
      <c r="H1164" s="3">
        <f t="shared" si="90"/>
        <v>1</v>
      </c>
      <c r="I1164" s="3">
        <f t="shared" si="91"/>
        <v>0</v>
      </c>
      <c r="J1164" s="3">
        <f t="shared" si="92"/>
        <v>0</v>
      </c>
      <c r="K1164" s="3">
        <f t="shared" si="93"/>
        <v>1</v>
      </c>
      <c r="L1164" s="3">
        <f t="shared" si="94"/>
        <v>0</v>
      </c>
    </row>
    <row r="1165" spans="1:12">
      <c r="A1165" s="3">
        <v>18</v>
      </c>
      <c r="B1165" s="3" t="s">
        <v>6</v>
      </c>
      <c r="C1165" s="3">
        <v>28.215</v>
      </c>
      <c r="D1165" s="3">
        <v>0</v>
      </c>
      <c r="E1165" s="3" t="s">
        <v>10</v>
      </c>
      <c r="F1165" s="3" t="s">
        <v>13</v>
      </c>
      <c r="G1165" s="3">
        <v>2200.8308499999998</v>
      </c>
      <c r="H1165" s="3">
        <f t="shared" si="90"/>
        <v>0</v>
      </c>
      <c r="I1165" s="3">
        <f t="shared" si="91"/>
        <v>0</v>
      </c>
      <c r="J1165" s="3">
        <f t="shared" si="92"/>
        <v>0</v>
      </c>
      <c r="K1165" s="3">
        <f t="shared" si="93"/>
        <v>0</v>
      </c>
      <c r="L1165" s="3">
        <f t="shared" si="94"/>
        <v>0</v>
      </c>
    </row>
    <row r="1166" spans="1:12">
      <c r="A1166" s="3">
        <v>41</v>
      </c>
      <c r="B1166" s="3" t="s">
        <v>6</v>
      </c>
      <c r="C1166" s="3">
        <v>28.31</v>
      </c>
      <c r="D1166" s="3">
        <v>1</v>
      </c>
      <c r="E1166" s="3" t="s">
        <v>10</v>
      </c>
      <c r="F1166" s="3" t="s">
        <v>12</v>
      </c>
      <c r="G1166" s="3">
        <v>7153.5538999999999</v>
      </c>
      <c r="H1166" s="3">
        <f t="shared" si="90"/>
        <v>0</v>
      </c>
      <c r="I1166" s="3">
        <f t="shared" si="91"/>
        <v>0</v>
      </c>
      <c r="J1166" s="3">
        <f t="shared" si="92"/>
        <v>1</v>
      </c>
      <c r="K1166" s="3">
        <f t="shared" si="93"/>
        <v>0</v>
      </c>
      <c r="L1166" s="3">
        <f t="shared" si="94"/>
        <v>0</v>
      </c>
    </row>
    <row r="1167" spans="1:12">
      <c r="A1167" s="3">
        <v>35</v>
      </c>
      <c r="B1167" s="3" t="s">
        <v>6</v>
      </c>
      <c r="C1167" s="3">
        <v>26.125</v>
      </c>
      <c r="D1167" s="3">
        <v>0</v>
      </c>
      <c r="E1167" s="3" t="s">
        <v>10</v>
      </c>
      <c r="F1167" s="3" t="s">
        <v>13</v>
      </c>
      <c r="G1167" s="3">
        <v>5227.9887500000004</v>
      </c>
      <c r="H1167" s="3">
        <f t="shared" si="90"/>
        <v>0</v>
      </c>
      <c r="I1167" s="3">
        <f t="shared" si="91"/>
        <v>0</v>
      </c>
      <c r="J1167" s="3">
        <f t="shared" si="92"/>
        <v>0</v>
      </c>
      <c r="K1167" s="3">
        <f t="shared" si="93"/>
        <v>0</v>
      </c>
      <c r="L1167" s="3">
        <f t="shared" si="94"/>
        <v>0</v>
      </c>
    </row>
    <row r="1168" spans="1:12">
      <c r="A1168" s="3">
        <v>57</v>
      </c>
      <c r="B1168" s="3" t="s">
        <v>9</v>
      </c>
      <c r="C1168" s="3">
        <v>40.369999999999997</v>
      </c>
      <c r="D1168" s="3">
        <v>0</v>
      </c>
      <c r="E1168" s="3" t="s">
        <v>10</v>
      </c>
      <c r="F1168" s="3" t="s">
        <v>11</v>
      </c>
      <c r="G1168" s="3">
        <v>10982.5013</v>
      </c>
      <c r="H1168" s="3">
        <f t="shared" si="90"/>
        <v>1</v>
      </c>
      <c r="I1168" s="3">
        <f t="shared" si="91"/>
        <v>0</v>
      </c>
      <c r="J1168" s="3">
        <f t="shared" si="92"/>
        <v>0</v>
      </c>
      <c r="K1168" s="3">
        <f t="shared" si="93"/>
        <v>1</v>
      </c>
      <c r="L1168" s="3">
        <f t="shared" si="94"/>
        <v>0</v>
      </c>
    </row>
    <row r="1169" spans="1:12">
      <c r="A1169" s="3">
        <v>29</v>
      </c>
      <c r="B1169" s="3" t="s">
        <v>6</v>
      </c>
      <c r="C1169" s="3">
        <v>24.6</v>
      </c>
      <c r="D1169" s="3">
        <v>2</v>
      </c>
      <c r="E1169" s="3" t="s">
        <v>10</v>
      </c>
      <c r="F1169" s="3" t="s">
        <v>8</v>
      </c>
      <c r="G1169" s="3">
        <v>4529.4769999999999</v>
      </c>
      <c r="H1169" s="3">
        <f t="shared" si="90"/>
        <v>0</v>
      </c>
      <c r="I1169" s="3">
        <f t="shared" si="91"/>
        <v>0</v>
      </c>
      <c r="J1169" s="3">
        <f t="shared" si="92"/>
        <v>0</v>
      </c>
      <c r="K1169" s="3">
        <f t="shared" si="93"/>
        <v>0</v>
      </c>
      <c r="L1169" s="3">
        <f t="shared" si="94"/>
        <v>1</v>
      </c>
    </row>
    <row r="1170" spans="1:12">
      <c r="A1170" s="3">
        <v>32</v>
      </c>
      <c r="B1170" s="3" t="s">
        <v>9</v>
      </c>
      <c r="C1170" s="3">
        <v>35.200000000000003</v>
      </c>
      <c r="D1170" s="3">
        <v>2</v>
      </c>
      <c r="E1170" s="3" t="s">
        <v>10</v>
      </c>
      <c r="F1170" s="3" t="s">
        <v>8</v>
      </c>
      <c r="G1170" s="3">
        <v>4670.6400000000003</v>
      </c>
      <c r="H1170" s="3">
        <f t="shared" si="90"/>
        <v>1</v>
      </c>
      <c r="I1170" s="3">
        <f t="shared" si="91"/>
        <v>0</v>
      </c>
      <c r="J1170" s="3">
        <f t="shared" si="92"/>
        <v>0</v>
      </c>
      <c r="K1170" s="3">
        <f t="shared" si="93"/>
        <v>0</v>
      </c>
      <c r="L1170" s="3">
        <f t="shared" si="94"/>
        <v>1</v>
      </c>
    </row>
    <row r="1171" spans="1:12">
      <c r="A1171" s="3">
        <v>37</v>
      </c>
      <c r="B1171" s="3" t="s">
        <v>6</v>
      </c>
      <c r="C1171" s="3">
        <v>34.104999999999997</v>
      </c>
      <c r="D1171" s="3">
        <v>1</v>
      </c>
      <c r="E1171" s="3" t="s">
        <v>10</v>
      </c>
      <c r="F1171" s="3" t="s">
        <v>12</v>
      </c>
      <c r="G1171" s="3">
        <v>6112.3529500000004</v>
      </c>
      <c r="H1171" s="3">
        <f t="shared" si="90"/>
        <v>0</v>
      </c>
      <c r="I1171" s="3">
        <f t="shared" si="91"/>
        <v>0</v>
      </c>
      <c r="J1171" s="3">
        <f t="shared" si="92"/>
        <v>1</v>
      </c>
      <c r="K1171" s="3">
        <f t="shared" si="93"/>
        <v>0</v>
      </c>
      <c r="L1171" s="3">
        <f t="shared" si="94"/>
        <v>0</v>
      </c>
    </row>
    <row r="1172" spans="1:12">
      <c r="A1172" s="3">
        <v>18</v>
      </c>
      <c r="B1172" s="3" t="s">
        <v>9</v>
      </c>
      <c r="C1172" s="3">
        <v>27.36</v>
      </c>
      <c r="D1172" s="3">
        <v>1</v>
      </c>
      <c r="E1172" s="3" t="s">
        <v>7</v>
      </c>
      <c r="F1172" s="3" t="s">
        <v>13</v>
      </c>
      <c r="G1172" s="3">
        <v>17178.682400000002</v>
      </c>
      <c r="H1172" s="3">
        <f t="shared" si="90"/>
        <v>1</v>
      </c>
      <c r="I1172" s="3">
        <f t="shared" si="91"/>
        <v>1</v>
      </c>
      <c r="J1172" s="3">
        <f t="shared" si="92"/>
        <v>0</v>
      </c>
      <c r="K1172" s="3">
        <f t="shared" si="93"/>
        <v>0</v>
      </c>
      <c r="L1172" s="3">
        <f t="shared" si="94"/>
        <v>0</v>
      </c>
    </row>
    <row r="1173" spans="1:12">
      <c r="A1173" s="3">
        <v>43</v>
      </c>
      <c r="B1173" s="3" t="s">
        <v>6</v>
      </c>
      <c r="C1173" s="3">
        <v>26.7</v>
      </c>
      <c r="D1173" s="3">
        <v>2</v>
      </c>
      <c r="E1173" s="3" t="s">
        <v>7</v>
      </c>
      <c r="F1173" s="3" t="s">
        <v>8</v>
      </c>
      <c r="G1173" s="3">
        <v>22478.6</v>
      </c>
      <c r="H1173" s="3">
        <f t="shared" si="90"/>
        <v>0</v>
      </c>
      <c r="I1173" s="3">
        <f t="shared" si="91"/>
        <v>1</v>
      </c>
      <c r="J1173" s="3">
        <f t="shared" si="92"/>
        <v>0</v>
      </c>
      <c r="K1173" s="3">
        <f t="shared" si="93"/>
        <v>0</v>
      </c>
      <c r="L1173" s="3">
        <f t="shared" si="94"/>
        <v>1</v>
      </c>
    </row>
    <row r="1174" spans="1:12">
      <c r="A1174" s="3">
        <v>56</v>
      </c>
      <c r="B1174" s="3" t="s">
        <v>6</v>
      </c>
      <c r="C1174" s="3">
        <v>41.91</v>
      </c>
      <c r="D1174" s="3">
        <v>0</v>
      </c>
      <c r="E1174" s="3" t="s">
        <v>10</v>
      </c>
      <c r="F1174" s="3" t="s">
        <v>11</v>
      </c>
      <c r="G1174" s="3">
        <v>11093.6229</v>
      </c>
      <c r="H1174" s="3">
        <f t="shared" si="90"/>
        <v>0</v>
      </c>
      <c r="I1174" s="3">
        <f t="shared" si="91"/>
        <v>0</v>
      </c>
      <c r="J1174" s="3">
        <f t="shared" si="92"/>
        <v>0</v>
      </c>
      <c r="K1174" s="3">
        <f t="shared" si="93"/>
        <v>1</v>
      </c>
      <c r="L1174" s="3">
        <f t="shared" si="94"/>
        <v>0</v>
      </c>
    </row>
    <row r="1175" spans="1:12">
      <c r="A1175" s="3">
        <v>38</v>
      </c>
      <c r="B1175" s="3" t="s">
        <v>9</v>
      </c>
      <c r="C1175" s="3">
        <v>29.26</v>
      </c>
      <c r="D1175" s="3">
        <v>2</v>
      </c>
      <c r="E1175" s="3" t="s">
        <v>10</v>
      </c>
      <c r="F1175" s="3" t="s">
        <v>12</v>
      </c>
      <c r="G1175" s="3">
        <v>6457.8433999999997</v>
      </c>
      <c r="H1175" s="3">
        <f t="shared" si="90"/>
        <v>1</v>
      </c>
      <c r="I1175" s="3">
        <f t="shared" si="91"/>
        <v>0</v>
      </c>
      <c r="J1175" s="3">
        <f t="shared" si="92"/>
        <v>1</v>
      </c>
      <c r="K1175" s="3">
        <f t="shared" si="93"/>
        <v>0</v>
      </c>
      <c r="L1175" s="3">
        <f t="shared" si="94"/>
        <v>0</v>
      </c>
    </row>
    <row r="1176" spans="1:12">
      <c r="A1176" s="3">
        <v>29</v>
      </c>
      <c r="B1176" s="3" t="s">
        <v>9</v>
      </c>
      <c r="C1176" s="3">
        <v>32.11</v>
      </c>
      <c r="D1176" s="3">
        <v>2</v>
      </c>
      <c r="E1176" s="3" t="s">
        <v>10</v>
      </c>
      <c r="F1176" s="3" t="s">
        <v>12</v>
      </c>
      <c r="G1176" s="3">
        <v>4433.9159</v>
      </c>
      <c r="H1176" s="3">
        <f t="shared" si="90"/>
        <v>1</v>
      </c>
      <c r="I1176" s="3">
        <f t="shared" si="91"/>
        <v>0</v>
      </c>
      <c r="J1176" s="3">
        <f t="shared" si="92"/>
        <v>1</v>
      </c>
      <c r="K1176" s="3">
        <f t="shared" si="93"/>
        <v>0</v>
      </c>
      <c r="L1176" s="3">
        <f t="shared" si="94"/>
        <v>0</v>
      </c>
    </row>
    <row r="1177" spans="1:12">
      <c r="A1177" s="3">
        <v>22</v>
      </c>
      <c r="B1177" s="3" t="s">
        <v>6</v>
      </c>
      <c r="C1177" s="3">
        <v>27.1</v>
      </c>
      <c r="D1177" s="3">
        <v>0</v>
      </c>
      <c r="E1177" s="3" t="s">
        <v>10</v>
      </c>
      <c r="F1177" s="3" t="s">
        <v>8</v>
      </c>
      <c r="G1177" s="3">
        <v>2154.3609999999999</v>
      </c>
      <c r="H1177" s="3">
        <f t="shared" si="90"/>
        <v>0</v>
      </c>
      <c r="I1177" s="3">
        <f t="shared" si="91"/>
        <v>0</v>
      </c>
      <c r="J1177" s="3">
        <f t="shared" si="92"/>
        <v>0</v>
      </c>
      <c r="K1177" s="3">
        <f t="shared" si="93"/>
        <v>0</v>
      </c>
      <c r="L1177" s="3">
        <f t="shared" si="94"/>
        <v>1</v>
      </c>
    </row>
    <row r="1178" spans="1:12">
      <c r="A1178" s="3">
        <v>52</v>
      </c>
      <c r="B1178" s="3" t="s">
        <v>6</v>
      </c>
      <c r="C1178" s="3">
        <v>24.13</v>
      </c>
      <c r="D1178" s="3">
        <v>1</v>
      </c>
      <c r="E1178" s="3" t="s">
        <v>7</v>
      </c>
      <c r="F1178" s="3" t="s">
        <v>12</v>
      </c>
      <c r="G1178" s="3">
        <v>23887.662700000001</v>
      </c>
      <c r="H1178" s="3">
        <f t="shared" si="90"/>
        <v>0</v>
      </c>
      <c r="I1178" s="3">
        <f t="shared" si="91"/>
        <v>1</v>
      </c>
      <c r="J1178" s="3">
        <f t="shared" si="92"/>
        <v>1</v>
      </c>
      <c r="K1178" s="3">
        <f t="shared" si="93"/>
        <v>0</v>
      </c>
      <c r="L1178" s="3">
        <f t="shared" si="94"/>
        <v>0</v>
      </c>
    </row>
    <row r="1179" spans="1:12">
      <c r="A1179" s="3">
        <v>40</v>
      </c>
      <c r="B1179" s="3" t="s">
        <v>6</v>
      </c>
      <c r="C1179" s="3">
        <v>27.4</v>
      </c>
      <c r="D1179" s="3">
        <v>1</v>
      </c>
      <c r="E1179" s="3" t="s">
        <v>10</v>
      </c>
      <c r="F1179" s="3" t="s">
        <v>8</v>
      </c>
      <c r="G1179" s="3">
        <v>6496.8860000000004</v>
      </c>
      <c r="H1179" s="3">
        <f t="shared" si="90"/>
        <v>0</v>
      </c>
      <c r="I1179" s="3">
        <f t="shared" si="91"/>
        <v>0</v>
      </c>
      <c r="J1179" s="3">
        <f t="shared" si="92"/>
        <v>0</v>
      </c>
      <c r="K1179" s="3">
        <f t="shared" si="93"/>
        <v>0</v>
      </c>
      <c r="L1179" s="3">
        <f t="shared" si="94"/>
        <v>1</v>
      </c>
    </row>
    <row r="1180" spans="1:12">
      <c r="A1180" s="3">
        <v>23</v>
      </c>
      <c r="B1180" s="3" t="s">
        <v>6</v>
      </c>
      <c r="C1180" s="3">
        <v>34.865000000000002</v>
      </c>
      <c r="D1180" s="3">
        <v>0</v>
      </c>
      <c r="E1180" s="3" t="s">
        <v>10</v>
      </c>
      <c r="F1180" s="3" t="s">
        <v>13</v>
      </c>
      <c r="G1180" s="3">
        <v>2899.4893499999998</v>
      </c>
      <c r="H1180" s="3">
        <f t="shared" si="90"/>
        <v>0</v>
      </c>
      <c r="I1180" s="3">
        <f t="shared" si="91"/>
        <v>0</v>
      </c>
      <c r="J1180" s="3">
        <f t="shared" si="92"/>
        <v>0</v>
      </c>
      <c r="K1180" s="3">
        <f t="shared" si="93"/>
        <v>0</v>
      </c>
      <c r="L1180" s="3">
        <f t="shared" si="94"/>
        <v>0</v>
      </c>
    </row>
    <row r="1181" spans="1:12">
      <c r="A1181" s="3">
        <v>31</v>
      </c>
      <c r="B1181" s="3" t="s">
        <v>9</v>
      </c>
      <c r="C1181" s="3">
        <v>29.81</v>
      </c>
      <c r="D1181" s="3">
        <v>0</v>
      </c>
      <c r="E1181" s="3" t="s">
        <v>7</v>
      </c>
      <c r="F1181" s="3" t="s">
        <v>11</v>
      </c>
      <c r="G1181" s="3">
        <v>19350.368900000001</v>
      </c>
      <c r="H1181" s="3">
        <f t="shared" si="90"/>
        <v>1</v>
      </c>
      <c r="I1181" s="3">
        <f t="shared" si="91"/>
        <v>1</v>
      </c>
      <c r="J1181" s="3">
        <f t="shared" si="92"/>
        <v>0</v>
      </c>
      <c r="K1181" s="3">
        <f t="shared" si="93"/>
        <v>1</v>
      </c>
      <c r="L1181" s="3">
        <f t="shared" si="94"/>
        <v>0</v>
      </c>
    </row>
    <row r="1182" spans="1:12">
      <c r="A1182" s="3">
        <v>42</v>
      </c>
      <c r="B1182" s="3" t="s">
        <v>6</v>
      </c>
      <c r="C1182" s="3">
        <v>41.325000000000003</v>
      </c>
      <c r="D1182" s="3">
        <v>1</v>
      </c>
      <c r="E1182" s="3" t="s">
        <v>10</v>
      </c>
      <c r="F1182" s="3" t="s">
        <v>13</v>
      </c>
      <c r="G1182" s="3">
        <v>7650.7737500000003</v>
      </c>
      <c r="H1182" s="3">
        <f t="shared" si="90"/>
        <v>0</v>
      </c>
      <c r="I1182" s="3">
        <f t="shared" si="91"/>
        <v>0</v>
      </c>
      <c r="J1182" s="3">
        <f t="shared" si="92"/>
        <v>0</v>
      </c>
      <c r="K1182" s="3">
        <f t="shared" si="93"/>
        <v>0</v>
      </c>
      <c r="L1182" s="3">
        <f t="shared" si="94"/>
        <v>0</v>
      </c>
    </row>
    <row r="1183" spans="1:12">
      <c r="A1183" s="3">
        <v>24</v>
      </c>
      <c r="B1183" s="3" t="s">
        <v>6</v>
      </c>
      <c r="C1183" s="3">
        <v>29.925000000000001</v>
      </c>
      <c r="D1183" s="3">
        <v>0</v>
      </c>
      <c r="E1183" s="3" t="s">
        <v>10</v>
      </c>
      <c r="F1183" s="3" t="s">
        <v>12</v>
      </c>
      <c r="G1183" s="3">
        <v>2850.6837500000001</v>
      </c>
      <c r="H1183" s="3">
        <f t="shared" si="90"/>
        <v>0</v>
      </c>
      <c r="I1183" s="3">
        <f t="shared" si="91"/>
        <v>0</v>
      </c>
      <c r="J1183" s="3">
        <f t="shared" si="92"/>
        <v>1</v>
      </c>
      <c r="K1183" s="3">
        <f t="shared" si="93"/>
        <v>0</v>
      </c>
      <c r="L1183" s="3">
        <f t="shared" si="94"/>
        <v>0</v>
      </c>
    </row>
    <row r="1184" spans="1:12">
      <c r="A1184" s="3">
        <v>25</v>
      </c>
      <c r="B1184" s="3" t="s">
        <v>6</v>
      </c>
      <c r="C1184" s="3">
        <v>30.3</v>
      </c>
      <c r="D1184" s="3">
        <v>0</v>
      </c>
      <c r="E1184" s="3" t="s">
        <v>10</v>
      </c>
      <c r="F1184" s="3" t="s">
        <v>8</v>
      </c>
      <c r="G1184" s="3">
        <v>2632.9920000000002</v>
      </c>
      <c r="H1184" s="3">
        <f t="shared" si="90"/>
        <v>0</v>
      </c>
      <c r="I1184" s="3">
        <f t="shared" si="91"/>
        <v>0</v>
      </c>
      <c r="J1184" s="3">
        <f t="shared" si="92"/>
        <v>0</v>
      </c>
      <c r="K1184" s="3">
        <f t="shared" si="93"/>
        <v>0</v>
      </c>
      <c r="L1184" s="3">
        <f t="shared" si="94"/>
        <v>1</v>
      </c>
    </row>
    <row r="1185" spans="1:12">
      <c r="A1185" s="3">
        <v>48</v>
      </c>
      <c r="B1185" s="3" t="s">
        <v>6</v>
      </c>
      <c r="C1185" s="3">
        <v>27.36</v>
      </c>
      <c r="D1185" s="3">
        <v>1</v>
      </c>
      <c r="E1185" s="3" t="s">
        <v>10</v>
      </c>
      <c r="F1185" s="3" t="s">
        <v>13</v>
      </c>
      <c r="G1185" s="3">
        <v>9447.3824000000004</v>
      </c>
      <c r="H1185" s="3">
        <f t="shared" si="90"/>
        <v>0</v>
      </c>
      <c r="I1185" s="3">
        <f t="shared" si="91"/>
        <v>0</v>
      </c>
      <c r="J1185" s="3">
        <f t="shared" si="92"/>
        <v>0</v>
      </c>
      <c r="K1185" s="3">
        <f t="shared" si="93"/>
        <v>0</v>
      </c>
      <c r="L1185" s="3">
        <f t="shared" si="94"/>
        <v>0</v>
      </c>
    </row>
    <row r="1186" spans="1:12">
      <c r="A1186" s="3">
        <v>23</v>
      </c>
      <c r="B1186" s="3" t="s">
        <v>6</v>
      </c>
      <c r="C1186" s="3">
        <v>28.49</v>
      </c>
      <c r="D1186" s="3">
        <v>1</v>
      </c>
      <c r="E1186" s="3" t="s">
        <v>7</v>
      </c>
      <c r="F1186" s="3" t="s">
        <v>11</v>
      </c>
      <c r="G1186" s="3">
        <v>18328.238099999999</v>
      </c>
      <c r="H1186" s="3">
        <f t="shared" si="90"/>
        <v>0</v>
      </c>
      <c r="I1186" s="3">
        <f t="shared" si="91"/>
        <v>1</v>
      </c>
      <c r="J1186" s="3">
        <f t="shared" si="92"/>
        <v>0</v>
      </c>
      <c r="K1186" s="3">
        <f t="shared" si="93"/>
        <v>1</v>
      </c>
      <c r="L1186" s="3">
        <f t="shared" si="94"/>
        <v>0</v>
      </c>
    </row>
    <row r="1187" spans="1:12">
      <c r="A1187" s="3">
        <v>45</v>
      </c>
      <c r="B1187" s="3" t="s">
        <v>9</v>
      </c>
      <c r="C1187" s="3">
        <v>23.56</v>
      </c>
      <c r="D1187" s="3">
        <v>2</v>
      </c>
      <c r="E1187" s="3" t="s">
        <v>10</v>
      </c>
      <c r="F1187" s="3" t="s">
        <v>13</v>
      </c>
      <c r="G1187" s="3">
        <v>8603.8233999999993</v>
      </c>
      <c r="H1187" s="3">
        <f t="shared" si="90"/>
        <v>1</v>
      </c>
      <c r="I1187" s="3">
        <f t="shared" si="91"/>
        <v>0</v>
      </c>
      <c r="J1187" s="3">
        <f t="shared" si="92"/>
        <v>0</v>
      </c>
      <c r="K1187" s="3">
        <f t="shared" si="93"/>
        <v>0</v>
      </c>
      <c r="L1187" s="3">
        <f t="shared" si="94"/>
        <v>0</v>
      </c>
    </row>
    <row r="1188" spans="1:12">
      <c r="A1188" s="3">
        <v>20</v>
      </c>
      <c r="B1188" s="3" t="s">
        <v>9</v>
      </c>
      <c r="C1188" s="3">
        <v>35.625</v>
      </c>
      <c r="D1188" s="3">
        <v>3</v>
      </c>
      <c r="E1188" s="3" t="s">
        <v>7</v>
      </c>
      <c r="F1188" s="3" t="s">
        <v>12</v>
      </c>
      <c r="G1188" s="3">
        <v>37465.34375</v>
      </c>
      <c r="H1188" s="3">
        <f t="shared" si="90"/>
        <v>1</v>
      </c>
      <c r="I1188" s="3">
        <f t="shared" si="91"/>
        <v>1</v>
      </c>
      <c r="J1188" s="3">
        <f t="shared" si="92"/>
        <v>1</v>
      </c>
      <c r="K1188" s="3">
        <f t="shared" si="93"/>
        <v>0</v>
      </c>
      <c r="L1188" s="3">
        <f t="shared" si="94"/>
        <v>0</v>
      </c>
    </row>
    <row r="1189" spans="1:12">
      <c r="A1189" s="3">
        <v>62</v>
      </c>
      <c r="B1189" s="3" t="s">
        <v>6</v>
      </c>
      <c r="C1189" s="3">
        <v>32.68</v>
      </c>
      <c r="D1189" s="3">
        <v>0</v>
      </c>
      <c r="E1189" s="3" t="s">
        <v>10</v>
      </c>
      <c r="F1189" s="3" t="s">
        <v>12</v>
      </c>
      <c r="G1189" s="3">
        <v>13844.797200000001</v>
      </c>
      <c r="H1189" s="3">
        <f t="shared" si="90"/>
        <v>0</v>
      </c>
      <c r="I1189" s="3">
        <f t="shared" si="91"/>
        <v>0</v>
      </c>
      <c r="J1189" s="3">
        <f t="shared" si="92"/>
        <v>1</v>
      </c>
      <c r="K1189" s="3">
        <f t="shared" si="93"/>
        <v>0</v>
      </c>
      <c r="L1189" s="3">
        <f t="shared" si="94"/>
        <v>0</v>
      </c>
    </row>
    <row r="1190" spans="1:12">
      <c r="A1190" s="3">
        <v>43</v>
      </c>
      <c r="B1190" s="3" t="s">
        <v>6</v>
      </c>
      <c r="C1190" s="3">
        <v>25.27</v>
      </c>
      <c r="D1190" s="3">
        <v>1</v>
      </c>
      <c r="E1190" s="3" t="s">
        <v>7</v>
      </c>
      <c r="F1190" s="3" t="s">
        <v>13</v>
      </c>
      <c r="G1190" s="3">
        <v>21771.3423</v>
      </c>
      <c r="H1190" s="3">
        <f t="shared" si="90"/>
        <v>0</v>
      </c>
      <c r="I1190" s="3">
        <f t="shared" si="91"/>
        <v>1</v>
      </c>
      <c r="J1190" s="3">
        <f t="shared" si="92"/>
        <v>0</v>
      </c>
      <c r="K1190" s="3">
        <f t="shared" si="93"/>
        <v>0</v>
      </c>
      <c r="L1190" s="3">
        <f t="shared" si="94"/>
        <v>0</v>
      </c>
    </row>
    <row r="1191" spans="1:12">
      <c r="A1191" s="3">
        <v>23</v>
      </c>
      <c r="B1191" s="3" t="s">
        <v>6</v>
      </c>
      <c r="C1191" s="3">
        <v>28</v>
      </c>
      <c r="D1191" s="3">
        <v>0</v>
      </c>
      <c r="E1191" s="3" t="s">
        <v>10</v>
      </c>
      <c r="F1191" s="3" t="s">
        <v>8</v>
      </c>
      <c r="G1191" s="3">
        <v>13126.677449999999</v>
      </c>
      <c r="H1191" s="3">
        <f t="shared" si="90"/>
        <v>0</v>
      </c>
      <c r="I1191" s="3">
        <f t="shared" si="91"/>
        <v>0</v>
      </c>
      <c r="J1191" s="3">
        <f t="shared" si="92"/>
        <v>0</v>
      </c>
      <c r="K1191" s="3">
        <f t="shared" si="93"/>
        <v>0</v>
      </c>
      <c r="L1191" s="3">
        <f t="shared" si="94"/>
        <v>1</v>
      </c>
    </row>
    <row r="1192" spans="1:12">
      <c r="A1192" s="3">
        <v>31</v>
      </c>
      <c r="B1192" s="3" t="s">
        <v>6</v>
      </c>
      <c r="C1192" s="3">
        <v>32.774999999999999</v>
      </c>
      <c r="D1192" s="3">
        <v>2</v>
      </c>
      <c r="E1192" s="3" t="s">
        <v>10</v>
      </c>
      <c r="F1192" s="3" t="s">
        <v>12</v>
      </c>
      <c r="G1192" s="3">
        <v>5327.4002499999997</v>
      </c>
      <c r="H1192" s="3">
        <f t="shared" si="90"/>
        <v>0</v>
      </c>
      <c r="I1192" s="3">
        <f t="shared" si="91"/>
        <v>0</v>
      </c>
      <c r="J1192" s="3">
        <f t="shared" si="92"/>
        <v>1</v>
      </c>
      <c r="K1192" s="3">
        <f t="shared" si="93"/>
        <v>0</v>
      </c>
      <c r="L1192" s="3">
        <f t="shared" si="94"/>
        <v>0</v>
      </c>
    </row>
    <row r="1193" spans="1:12">
      <c r="A1193" s="3">
        <v>41</v>
      </c>
      <c r="B1193" s="3" t="s">
        <v>6</v>
      </c>
      <c r="C1193" s="3">
        <v>21.754999999999999</v>
      </c>
      <c r="D1193" s="3">
        <v>1</v>
      </c>
      <c r="E1193" s="3" t="s">
        <v>10</v>
      </c>
      <c r="F1193" s="3" t="s">
        <v>13</v>
      </c>
      <c r="G1193" s="3">
        <v>13725.47184</v>
      </c>
      <c r="H1193" s="3">
        <f t="shared" si="90"/>
        <v>0</v>
      </c>
      <c r="I1193" s="3">
        <f t="shared" si="91"/>
        <v>0</v>
      </c>
      <c r="J1193" s="3">
        <f t="shared" si="92"/>
        <v>0</v>
      </c>
      <c r="K1193" s="3">
        <f t="shared" si="93"/>
        <v>0</v>
      </c>
      <c r="L1193" s="3">
        <f t="shared" si="94"/>
        <v>0</v>
      </c>
    </row>
    <row r="1194" spans="1:12">
      <c r="A1194" s="3">
        <v>58</v>
      </c>
      <c r="B1194" s="3" t="s">
        <v>6</v>
      </c>
      <c r="C1194" s="3">
        <v>32.395000000000003</v>
      </c>
      <c r="D1194" s="3">
        <v>1</v>
      </c>
      <c r="E1194" s="3" t="s">
        <v>10</v>
      </c>
      <c r="F1194" s="3" t="s">
        <v>13</v>
      </c>
      <c r="G1194" s="3">
        <v>13019.161050000001</v>
      </c>
      <c r="H1194" s="3">
        <f t="shared" si="90"/>
        <v>0</v>
      </c>
      <c r="I1194" s="3">
        <f t="shared" si="91"/>
        <v>0</v>
      </c>
      <c r="J1194" s="3">
        <f t="shared" si="92"/>
        <v>0</v>
      </c>
      <c r="K1194" s="3">
        <f t="shared" si="93"/>
        <v>0</v>
      </c>
      <c r="L1194" s="3">
        <f t="shared" si="94"/>
        <v>0</v>
      </c>
    </row>
    <row r="1195" spans="1:12">
      <c r="A1195" s="3">
        <v>48</v>
      </c>
      <c r="B1195" s="3" t="s">
        <v>6</v>
      </c>
      <c r="C1195" s="3">
        <v>36.575000000000003</v>
      </c>
      <c r="D1195" s="3">
        <v>0</v>
      </c>
      <c r="E1195" s="3" t="s">
        <v>10</v>
      </c>
      <c r="F1195" s="3" t="s">
        <v>12</v>
      </c>
      <c r="G1195" s="3">
        <v>8671.1912499999999</v>
      </c>
      <c r="H1195" s="3">
        <f t="shared" si="90"/>
        <v>0</v>
      </c>
      <c r="I1195" s="3">
        <f t="shared" si="91"/>
        <v>0</v>
      </c>
      <c r="J1195" s="3">
        <f t="shared" si="92"/>
        <v>1</v>
      </c>
      <c r="K1195" s="3">
        <f t="shared" si="93"/>
        <v>0</v>
      </c>
      <c r="L1195" s="3">
        <f t="shared" si="94"/>
        <v>0</v>
      </c>
    </row>
    <row r="1196" spans="1:12">
      <c r="A1196" s="3">
        <v>31</v>
      </c>
      <c r="B1196" s="3" t="s">
        <v>6</v>
      </c>
      <c r="C1196" s="3">
        <v>21.754999999999999</v>
      </c>
      <c r="D1196" s="3">
        <v>0</v>
      </c>
      <c r="E1196" s="3" t="s">
        <v>10</v>
      </c>
      <c r="F1196" s="3" t="s">
        <v>12</v>
      </c>
      <c r="G1196" s="3">
        <v>4134.0824499999999</v>
      </c>
      <c r="H1196" s="3">
        <f t="shared" si="90"/>
        <v>0</v>
      </c>
      <c r="I1196" s="3">
        <f t="shared" si="91"/>
        <v>0</v>
      </c>
      <c r="J1196" s="3">
        <f t="shared" si="92"/>
        <v>1</v>
      </c>
      <c r="K1196" s="3">
        <f t="shared" si="93"/>
        <v>0</v>
      </c>
      <c r="L1196" s="3">
        <f t="shared" si="94"/>
        <v>0</v>
      </c>
    </row>
    <row r="1197" spans="1:12">
      <c r="A1197" s="3">
        <v>19</v>
      </c>
      <c r="B1197" s="3" t="s">
        <v>6</v>
      </c>
      <c r="C1197" s="3">
        <v>27.93</v>
      </c>
      <c r="D1197" s="3">
        <v>3</v>
      </c>
      <c r="E1197" s="3" t="s">
        <v>10</v>
      </c>
      <c r="F1197" s="3" t="s">
        <v>12</v>
      </c>
      <c r="G1197" s="3">
        <v>18838.703659999999</v>
      </c>
      <c r="H1197" s="3">
        <f t="shared" si="90"/>
        <v>0</v>
      </c>
      <c r="I1197" s="3">
        <f t="shared" si="91"/>
        <v>0</v>
      </c>
      <c r="J1197" s="3">
        <f t="shared" si="92"/>
        <v>1</v>
      </c>
      <c r="K1197" s="3">
        <f t="shared" si="93"/>
        <v>0</v>
      </c>
      <c r="L1197" s="3">
        <f t="shared" si="94"/>
        <v>0</v>
      </c>
    </row>
    <row r="1198" spans="1:12">
      <c r="A1198" s="3">
        <v>19</v>
      </c>
      <c r="B1198" s="3" t="s">
        <v>6</v>
      </c>
      <c r="C1198" s="3">
        <v>30.02</v>
      </c>
      <c r="D1198" s="3">
        <v>0</v>
      </c>
      <c r="E1198" s="3" t="s">
        <v>7</v>
      </c>
      <c r="F1198" s="3" t="s">
        <v>12</v>
      </c>
      <c r="G1198" s="3">
        <v>33307.550799999997</v>
      </c>
      <c r="H1198" s="3">
        <f t="shared" si="90"/>
        <v>0</v>
      </c>
      <c r="I1198" s="3">
        <f t="shared" si="91"/>
        <v>1</v>
      </c>
      <c r="J1198" s="3">
        <f t="shared" si="92"/>
        <v>1</v>
      </c>
      <c r="K1198" s="3">
        <f t="shared" si="93"/>
        <v>0</v>
      </c>
      <c r="L1198" s="3">
        <f t="shared" si="94"/>
        <v>0</v>
      </c>
    </row>
    <row r="1199" spans="1:12">
      <c r="A1199" s="3">
        <v>41</v>
      </c>
      <c r="B1199" s="3" t="s">
        <v>9</v>
      </c>
      <c r="C1199" s="3">
        <v>33.549999999999997</v>
      </c>
      <c r="D1199" s="3">
        <v>0</v>
      </c>
      <c r="E1199" s="3" t="s">
        <v>10</v>
      </c>
      <c r="F1199" s="3" t="s">
        <v>11</v>
      </c>
      <c r="G1199" s="3">
        <v>5699.8374999999996</v>
      </c>
      <c r="H1199" s="3">
        <f t="shared" si="90"/>
        <v>1</v>
      </c>
      <c r="I1199" s="3">
        <f t="shared" si="91"/>
        <v>0</v>
      </c>
      <c r="J1199" s="3">
        <f t="shared" si="92"/>
        <v>0</v>
      </c>
      <c r="K1199" s="3">
        <f t="shared" si="93"/>
        <v>1</v>
      </c>
      <c r="L1199" s="3">
        <f t="shared" si="94"/>
        <v>0</v>
      </c>
    </row>
    <row r="1200" spans="1:12">
      <c r="A1200" s="3">
        <v>40</v>
      </c>
      <c r="B1200" s="3" t="s">
        <v>9</v>
      </c>
      <c r="C1200" s="3">
        <v>29.355</v>
      </c>
      <c r="D1200" s="3">
        <v>1</v>
      </c>
      <c r="E1200" s="3" t="s">
        <v>10</v>
      </c>
      <c r="F1200" s="3" t="s">
        <v>12</v>
      </c>
      <c r="G1200" s="3">
        <v>6393.6034499999996</v>
      </c>
      <c r="H1200" s="3">
        <f t="shared" si="90"/>
        <v>1</v>
      </c>
      <c r="I1200" s="3">
        <f t="shared" si="91"/>
        <v>0</v>
      </c>
      <c r="J1200" s="3">
        <f t="shared" si="92"/>
        <v>1</v>
      </c>
      <c r="K1200" s="3">
        <f t="shared" si="93"/>
        <v>0</v>
      </c>
      <c r="L1200" s="3">
        <f t="shared" si="94"/>
        <v>0</v>
      </c>
    </row>
    <row r="1201" spans="1:12">
      <c r="A1201" s="3">
        <v>31</v>
      </c>
      <c r="B1201" s="3" t="s">
        <v>6</v>
      </c>
      <c r="C1201" s="3">
        <v>25.8</v>
      </c>
      <c r="D1201" s="3">
        <v>2</v>
      </c>
      <c r="E1201" s="3" t="s">
        <v>10</v>
      </c>
      <c r="F1201" s="3" t="s">
        <v>8</v>
      </c>
      <c r="G1201" s="3">
        <v>4934.7049999999999</v>
      </c>
      <c r="H1201" s="3">
        <f t="shared" si="90"/>
        <v>0</v>
      </c>
      <c r="I1201" s="3">
        <f t="shared" si="91"/>
        <v>0</v>
      </c>
      <c r="J1201" s="3">
        <f t="shared" si="92"/>
        <v>0</v>
      </c>
      <c r="K1201" s="3">
        <f t="shared" si="93"/>
        <v>0</v>
      </c>
      <c r="L1201" s="3">
        <f t="shared" si="94"/>
        <v>1</v>
      </c>
    </row>
    <row r="1202" spans="1:12">
      <c r="A1202" s="3">
        <v>37</v>
      </c>
      <c r="B1202" s="3" t="s">
        <v>9</v>
      </c>
      <c r="C1202" s="3">
        <v>24.32</v>
      </c>
      <c r="D1202" s="3">
        <v>2</v>
      </c>
      <c r="E1202" s="3" t="s">
        <v>10</v>
      </c>
      <c r="F1202" s="3" t="s">
        <v>12</v>
      </c>
      <c r="G1202" s="3">
        <v>6198.7518</v>
      </c>
      <c r="H1202" s="3">
        <f t="shared" si="90"/>
        <v>1</v>
      </c>
      <c r="I1202" s="3">
        <f t="shared" si="91"/>
        <v>0</v>
      </c>
      <c r="J1202" s="3">
        <f t="shared" si="92"/>
        <v>1</v>
      </c>
      <c r="K1202" s="3">
        <f t="shared" si="93"/>
        <v>0</v>
      </c>
      <c r="L1202" s="3">
        <f t="shared" si="94"/>
        <v>0</v>
      </c>
    </row>
    <row r="1203" spans="1:12">
      <c r="A1203" s="3">
        <v>46</v>
      </c>
      <c r="B1203" s="3" t="s">
        <v>9</v>
      </c>
      <c r="C1203" s="3">
        <v>40.375</v>
      </c>
      <c r="D1203" s="3">
        <v>2</v>
      </c>
      <c r="E1203" s="3" t="s">
        <v>10</v>
      </c>
      <c r="F1203" s="3" t="s">
        <v>12</v>
      </c>
      <c r="G1203" s="3">
        <v>8733.2292500000003</v>
      </c>
      <c r="H1203" s="3">
        <f t="shared" si="90"/>
        <v>1</v>
      </c>
      <c r="I1203" s="3">
        <f t="shared" si="91"/>
        <v>0</v>
      </c>
      <c r="J1203" s="3">
        <f t="shared" si="92"/>
        <v>1</v>
      </c>
      <c r="K1203" s="3">
        <f t="shared" si="93"/>
        <v>0</v>
      </c>
      <c r="L1203" s="3">
        <f t="shared" si="94"/>
        <v>0</v>
      </c>
    </row>
    <row r="1204" spans="1:12">
      <c r="A1204" s="3">
        <v>22</v>
      </c>
      <c r="B1204" s="3" t="s">
        <v>9</v>
      </c>
      <c r="C1204" s="3">
        <v>32.11</v>
      </c>
      <c r="D1204" s="3">
        <v>0</v>
      </c>
      <c r="E1204" s="3" t="s">
        <v>10</v>
      </c>
      <c r="F1204" s="3" t="s">
        <v>12</v>
      </c>
      <c r="G1204" s="3">
        <v>2055.3249000000001</v>
      </c>
      <c r="H1204" s="3">
        <f t="shared" si="90"/>
        <v>1</v>
      </c>
      <c r="I1204" s="3">
        <f t="shared" si="91"/>
        <v>0</v>
      </c>
      <c r="J1204" s="3">
        <f t="shared" si="92"/>
        <v>1</v>
      </c>
      <c r="K1204" s="3">
        <f t="shared" si="93"/>
        <v>0</v>
      </c>
      <c r="L1204" s="3">
        <f t="shared" si="94"/>
        <v>0</v>
      </c>
    </row>
    <row r="1205" spans="1:12">
      <c r="A1205" s="3">
        <v>51</v>
      </c>
      <c r="B1205" s="3" t="s">
        <v>9</v>
      </c>
      <c r="C1205" s="3">
        <v>32.299999999999997</v>
      </c>
      <c r="D1205" s="3">
        <v>1</v>
      </c>
      <c r="E1205" s="3" t="s">
        <v>10</v>
      </c>
      <c r="F1205" s="3" t="s">
        <v>13</v>
      </c>
      <c r="G1205" s="3">
        <v>9964.06</v>
      </c>
      <c r="H1205" s="3">
        <f t="shared" si="90"/>
        <v>1</v>
      </c>
      <c r="I1205" s="3">
        <f t="shared" si="91"/>
        <v>0</v>
      </c>
      <c r="J1205" s="3">
        <f t="shared" si="92"/>
        <v>0</v>
      </c>
      <c r="K1205" s="3">
        <f t="shared" si="93"/>
        <v>0</v>
      </c>
      <c r="L1205" s="3">
        <f t="shared" si="94"/>
        <v>0</v>
      </c>
    </row>
    <row r="1206" spans="1:12">
      <c r="A1206" s="3">
        <v>18</v>
      </c>
      <c r="B1206" s="3" t="s">
        <v>6</v>
      </c>
      <c r="C1206" s="3">
        <v>27.28</v>
      </c>
      <c r="D1206" s="3">
        <v>3</v>
      </c>
      <c r="E1206" s="3" t="s">
        <v>7</v>
      </c>
      <c r="F1206" s="3" t="s">
        <v>11</v>
      </c>
      <c r="G1206" s="3">
        <v>18223.4512</v>
      </c>
      <c r="H1206" s="3">
        <f t="shared" si="90"/>
        <v>0</v>
      </c>
      <c r="I1206" s="3">
        <f t="shared" si="91"/>
        <v>1</v>
      </c>
      <c r="J1206" s="3">
        <f t="shared" si="92"/>
        <v>0</v>
      </c>
      <c r="K1206" s="3">
        <f t="shared" si="93"/>
        <v>1</v>
      </c>
      <c r="L1206" s="3">
        <f t="shared" si="94"/>
        <v>0</v>
      </c>
    </row>
    <row r="1207" spans="1:12">
      <c r="A1207" s="3">
        <v>35</v>
      </c>
      <c r="B1207" s="3" t="s">
        <v>9</v>
      </c>
      <c r="C1207" s="3">
        <v>17.86</v>
      </c>
      <c r="D1207" s="3">
        <v>1</v>
      </c>
      <c r="E1207" s="3" t="s">
        <v>10</v>
      </c>
      <c r="F1207" s="3" t="s">
        <v>12</v>
      </c>
      <c r="G1207" s="3">
        <v>5116.5003999999999</v>
      </c>
      <c r="H1207" s="3">
        <f t="shared" si="90"/>
        <v>1</v>
      </c>
      <c r="I1207" s="3">
        <f t="shared" si="91"/>
        <v>0</v>
      </c>
      <c r="J1207" s="3">
        <f t="shared" si="92"/>
        <v>1</v>
      </c>
      <c r="K1207" s="3">
        <f t="shared" si="93"/>
        <v>0</v>
      </c>
      <c r="L1207" s="3">
        <f t="shared" si="94"/>
        <v>0</v>
      </c>
    </row>
    <row r="1208" spans="1:12">
      <c r="A1208" s="3">
        <v>59</v>
      </c>
      <c r="B1208" s="3" t="s">
        <v>6</v>
      </c>
      <c r="C1208" s="3">
        <v>34.799999999999997</v>
      </c>
      <c r="D1208" s="3">
        <v>2</v>
      </c>
      <c r="E1208" s="3" t="s">
        <v>10</v>
      </c>
      <c r="F1208" s="3" t="s">
        <v>8</v>
      </c>
      <c r="G1208" s="3">
        <v>36910.608030000003</v>
      </c>
      <c r="H1208" s="3">
        <f t="shared" si="90"/>
        <v>0</v>
      </c>
      <c r="I1208" s="3">
        <f t="shared" si="91"/>
        <v>0</v>
      </c>
      <c r="J1208" s="3">
        <f t="shared" si="92"/>
        <v>0</v>
      </c>
      <c r="K1208" s="3">
        <f t="shared" si="93"/>
        <v>0</v>
      </c>
      <c r="L1208" s="3">
        <f t="shared" si="94"/>
        <v>1</v>
      </c>
    </row>
    <row r="1209" spans="1:12">
      <c r="A1209" s="3">
        <v>36</v>
      </c>
      <c r="B1209" s="3" t="s">
        <v>9</v>
      </c>
      <c r="C1209" s="3">
        <v>33.4</v>
      </c>
      <c r="D1209" s="3">
        <v>2</v>
      </c>
      <c r="E1209" s="3" t="s">
        <v>7</v>
      </c>
      <c r="F1209" s="3" t="s">
        <v>8</v>
      </c>
      <c r="G1209" s="3">
        <v>38415.474000000002</v>
      </c>
      <c r="H1209" s="3">
        <f t="shared" si="90"/>
        <v>1</v>
      </c>
      <c r="I1209" s="3">
        <f t="shared" si="91"/>
        <v>1</v>
      </c>
      <c r="J1209" s="3">
        <f t="shared" si="92"/>
        <v>0</v>
      </c>
      <c r="K1209" s="3">
        <f t="shared" si="93"/>
        <v>0</v>
      </c>
      <c r="L1209" s="3">
        <f t="shared" si="94"/>
        <v>1</v>
      </c>
    </row>
    <row r="1210" spans="1:12">
      <c r="A1210" s="3">
        <v>37</v>
      </c>
      <c r="B1210" s="3" t="s">
        <v>6</v>
      </c>
      <c r="C1210" s="3">
        <v>25.555</v>
      </c>
      <c r="D1210" s="3">
        <v>1</v>
      </c>
      <c r="E1210" s="3" t="s">
        <v>7</v>
      </c>
      <c r="F1210" s="3" t="s">
        <v>13</v>
      </c>
      <c r="G1210" s="3">
        <v>20296.863450000001</v>
      </c>
      <c r="H1210" s="3">
        <f t="shared" si="90"/>
        <v>0</v>
      </c>
      <c r="I1210" s="3">
        <f t="shared" si="91"/>
        <v>1</v>
      </c>
      <c r="J1210" s="3">
        <f t="shared" si="92"/>
        <v>0</v>
      </c>
      <c r="K1210" s="3">
        <f t="shared" si="93"/>
        <v>0</v>
      </c>
      <c r="L1210" s="3">
        <f t="shared" si="94"/>
        <v>0</v>
      </c>
    </row>
    <row r="1211" spans="1:12">
      <c r="A1211" s="3">
        <v>59</v>
      </c>
      <c r="B1211" s="3" t="s">
        <v>9</v>
      </c>
      <c r="C1211" s="3">
        <v>37.1</v>
      </c>
      <c r="D1211" s="3">
        <v>1</v>
      </c>
      <c r="E1211" s="3" t="s">
        <v>10</v>
      </c>
      <c r="F1211" s="3" t="s">
        <v>8</v>
      </c>
      <c r="G1211" s="3">
        <v>12347.172</v>
      </c>
      <c r="H1211" s="3">
        <f t="shared" si="90"/>
        <v>1</v>
      </c>
      <c r="I1211" s="3">
        <f t="shared" si="91"/>
        <v>0</v>
      </c>
      <c r="J1211" s="3">
        <f t="shared" si="92"/>
        <v>0</v>
      </c>
      <c r="K1211" s="3">
        <f t="shared" si="93"/>
        <v>0</v>
      </c>
      <c r="L1211" s="3">
        <f t="shared" si="94"/>
        <v>1</v>
      </c>
    </row>
    <row r="1212" spans="1:12">
      <c r="A1212" s="3">
        <v>36</v>
      </c>
      <c r="B1212" s="3" t="s">
        <v>9</v>
      </c>
      <c r="C1212" s="3">
        <v>30.875</v>
      </c>
      <c r="D1212" s="3">
        <v>1</v>
      </c>
      <c r="E1212" s="3" t="s">
        <v>10</v>
      </c>
      <c r="F1212" s="3" t="s">
        <v>12</v>
      </c>
      <c r="G1212" s="3">
        <v>5373.3642499999996</v>
      </c>
      <c r="H1212" s="3">
        <f t="shared" si="90"/>
        <v>1</v>
      </c>
      <c r="I1212" s="3">
        <f t="shared" si="91"/>
        <v>0</v>
      </c>
      <c r="J1212" s="3">
        <f t="shared" si="92"/>
        <v>1</v>
      </c>
      <c r="K1212" s="3">
        <f t="shared" si="93"/>
        <v>0</v>
      </c>
      <c r="L1212" s="3">
        <f t="shared" si="94"/>
        <v>0</v>
      </c>
    </row>
    <row r="1213" spans="1:12">
      <c r="A1213" s="3">
        <v>39</v>
      </c>
      <c r="B1213" s="3" t="s">
        <v>9</v>
      </c>
      <c r="C1213" s="3">
        <v>34.1</v>
      </c>
      <c r="D1213" s="3">
        <v>2</v>
      </c>
      <c r="E1213" s="3" t="s">
        <v>10</v>
      </c>
      <c r="F1213" s="3" t="s">
        <v>11</v>
      </c>
      <c r="G1213" s="3">
        <v>23563.016179999999</v>
      </c>
      <c r="H1213" s="3">
        <f t="shared" si="90"/>
        <v>1</v>
      </c>
      <c r="I1213" s="3">
        <f t="shared" si="91"/>
        <v>0</v>
      </c>
      <c r="J1213" s="3">
        <f t="shared" si="92"/>
        <v>0</v>
      </c>
      <c r="K1213" s="3">
        <f t="shared" si="93"/>
        <v>1</v>
      </c>
      <c r="L1213" s="3">
        <f t="shared" si="94"/>
        <v>0</v>
      </c>
    </row>
    <row r="1214" spans="1:12">
      <c r="A1214" s="3">
        <v>18</v>
      </c>
      <c r="B1214" s="3" t="s">
        <v>9</v>
      </c>
      <c r="C1214" s="3">
        <v>21.47</v>
      </c>
      <c r="D1214" s="3">
        <v>0</v>
      </c>
      <c r="E1214" s="3" t="s">
        <v>10</v>
      </c>
      <c r="F1214" s="3" t="s">
        <v>13</v>
      </c>
      <c r="G1214" s="3">
        <v>1702.4553000000001</v>
      </c>
      <c r="H1214" s="3">
        <f t="shared" si="90"/>
        <v>1</v>
      </c>
      <c r="I1214" s="3">
        <f t="shared" si="91"/>
        <v>0</v>
      </c>
      <c r="J1214" s="3">
        <f t="shared" si="92"/>
        <v>0</v>
      </c>
      <c r="K1214" s="3">
        <f t="shared" si="93"/>
        <v>0</v>
      </c>
      <c r="L1214" s="3">
        <f t="shared" si="94"/>
        <v>0</v>
      </c>
    </row>
    <row r="1215" spans="1:12">
      <c r="A1215" s="3">
        <v>52</v>
      </c>
      <c r="B1215" s="3" t="s">
        <v>6</v>
      </c>
      <c r="C1215" s="3">
        <v>33.299999999999997</v>
      </c>
      <c r="D1215" s="3">
        <v>2</v>
      </c>
      <c r="E1215" s="3" t="s">
        <v>10</v>
      </c>
      <c r="F1215" s="3" t="s">
        <v>8</v>
      </c>
      <c r="G1215" s="3">
        <v>10806.839</v>
      </c>
      <c r="H1215" s="3">
        <f t="shared" si="90"/>
        <v>0</v>
      </c>
      <c r="I1215" s="3">
        <f t="shared" si="91"/>
        <v>0</v>
      </c>
      <c r="J1215" s="3">
        <f t="shared" si="92"/>
        <v>0</v>
      </c>
      <c r="K1215" s="3">
        <f t="shared" si="93"/>
        <v>0</v>
      </c>
      <c r="L1215" s="3">
        <f t="shared" si="94"/>
        <v>1</v>
      </c>
    </row>
    <row r="1216" spans="1:12">
      <c r="A1216" s="3">
        <v>27</v>
      </c>
      <c r="B1216" s="3" t="s">
        <v>6</v>
      </c>
      <c r="C1216" s="3">
        <v>31.254999999999999</v>
      </c>
      <c r="D1216" s="3">
        <v>1</v>
      </c>
      <c r="E1216" s="3" t="s">
        <v>10</v>
      </c>
      <c r="F1216" s="3" t="s">
        <v>12</v>
      </c>
      <c r="G1216" s="3">
        <v>3956.0714499999999</v>
      </c>
      <c r="H1216" s="3">
        <f t="shared" si="90"/>
        <v>0</v>
      </c>
      <c r="I1216" s="3">
        <f t="shared" si="91"/>
        <v>0</v>
      </c>
      <c r="J1216" s="3">
        <f t="shared" si="92"/>
        <v>1</v>
      </c>
      <c r="K1216" s="3">
        <f t="shared" si="93"/>
        <v>0</v>
      </c>
      <c r="L1216" s="3">
        <f t="shared" si="94"/>
        <v>0</v>
      </c>
    </row>
    <row r="1217" spans="1:12">
      <c r="A1217" s="3">
        <v>18</v>
      </c>
      <c r="B1217" s="3" t="s">
        <v>9</v>
      </c>
      <c r="C1217" s="3">
        <v>39.14</v>
      </c>
      <c r="D1217" s="3">
        <v>0</v>
      </c>
      <c r="E1217" s="3" t="s">
        <v>10</v>
      </c>
      <c r="F1217" s="3" t="s">
        <v>13</v>
      </c>
      <c r="G1217" s="3">
        <v>12890.057650000001</v>
      </c>
      <c r="H1217" s="3">
        <f t="shared" si="90"/>
        <v>1</v>
      </c>
      <c r="I1217" s="3">
        <f t="shared" si="91"/>
        <v>0</v>
      </c>
      <c r="J1217" s="3">
        <f t="shared" si="92"/>
        <v>0</v>
      </c>
      <c r="K1217" s="3">
        <f t="shared" si="93"/>
        <v>0</v>
      </c>
      <c r="L1217" s="3">
        <f t="shared" si="94"/>
        <v>0</v>
      </c>
    </row>
    <row r="1218" spans="1:12">
      <c r="A1218" s="3">
        <v>40</v>
      </c>
      <c r="B1218" s="3" t="s">
        <v>9</v>
      </c>
      <c r="C1218" s="3">
        <v>25.08</v>
      </c>
      <c r="D1218" s="3">
        <v>0</v>
      </c>
      <c r="E1218" s="3" t="s">
        <v>10</v>
      </c>
      <c r="F1218" s="3" t="s">
        <v>11</v>
      </c>
      <c r="G1218" s="3">
        <v>5415.6611999999996</v>
      </c>
      <c r="H1218" s="3">
        <f t="shared" si="90"/>
        <v>1</v>
      </c>
      <c r="I1218" s="3">
        <f t="shared" si="91"/>
        <v>0</v>
      </c>
      <c r="J1218" s="3">
        <f t="shared" si="92"/>
        <v>0</v>
      </c>
      <c r="K1218" s="3">
        <f t="shared" si="93"/>
        <v>1</v>
      </c>
      <c r="L1218" s="3">
        <f t="shared" si="94"/>
        <v>0</v>
      </c>
    </row>
    <row r="1219" spans="1:12">
      <c r="A1219" s="3">
        <v>29</v>
      </c>
      <c r="B1219" s="3" t="s">
        <v>9</v>
      </c>
      <c r="C1219" s="3">
        <v>37.29</v>
      </c>
      <c r="D1219" s="3">
        <v>2</v>
      </c>
      <c r="E1219" s="3" t="s">
        <v>10</v>
      </c>
      <c r="F1219" s="3" t="s">
        <v>11</v>
      </c>
      <c r="G1219" s="3">
        <v>4058.1161000000002</v>
      </c>
      <c r="H1219" s="3">
        <f t="shared" ref="H1219:H1282" si="95">IF(B1219="male",1,0)</f>
        <v>1</v>
      </c>
      <c r="I1219" s="3">
        <f t="shared" ref="I1219:I1282" si="96">IF(E1219="yes",1,0)</f>
        <v>0</v>
      </c>
      <c r="J1219" s="3">
        <f t="shared" ref="J1219:J1282" si="97">IF(F1219="northwest",1,0)</f>
        <v>0</v>
      </c>
      <c r="K1219" s="3">
        <f t="shared" ref="K1219:K1282" si="98">IF(F1219="southeast",1,0)</f>
        <v>1</v>
      </c>
      <c r="L1219" s="3">
        <f t="shared" ref="L1219:L1282" si="99">IF(F1219="southwest",1,0)</f>
        <v>0</v>
      </c>
    </row>
    <row r="1220" spans="1:12">
      <c r="A1220" s="3">
        <v>46</v>
      </c>
      <c r="B1220" s="3" t="s">
        <v>6</v>
      </c>
      <c r="C1220" s="3">
        <v>34.6</v>
      </c>
      <c r="D1220" s="3">
        <v>1</v>
      </c>
      <c r="E1220" s="3" t="s">
        <v>7</v>
      </c>
      <c r="F1220" s="3" t="s">
        <v>8</v>
      </c>
      <c r="G1220" s="3">
        <v>41661.601999999999</v>
      </c>
      <c r="H1220" s="3">
        <f t="shared" si="95"/>
        <v>0</v>
      </c>
      <c r="I1220" s="3">
        <f t="shared" si="96"/>
        <v>1</v>
      </c>
      <c r="J1220" s="3">
        <f t="shared" si="97"/>
        <v>0</v>
      </c>
      <c r="K1220" s="3">
        <f t="shared" si="98"/>
        <v>0</v>
      </c>
      <c r="L1220" s="3">
        <f t="shared" si="99"/>
        <v>1</v>
      </c>
    </row>
    <row r="1221" spans="1:12">
      <c r="A1221" s="3">
        <v>38</v>
      </c>
      <c r="B1221" s="3" t="s">
        <v>6</v>
      </c>
      <c r="C1221" s="3">
        <v>30.21</v>
      </c>
      <c r="D1221" s="3">
        <v>3</v>
      </c>
      <c r="E1221" s="3" t="s">
        <v>10</v>
      </c>
      <c r="F1221" s="3" t="s">
        <v>12</v>
      </c>
      <c r="G1221" s="3">
        <v>7537.1638999999996</v>
      </c>
      <c r="H1221" s="3">
        <f t="shared" si="95"/>
        <v>0</v>
      </c>
      <c r="I1221" s="3">
        <f t="shared" si="96"/>
        <v>0</v>
      </c>
      <c r="J1221" s="3">
        <f t="shared" si="97"/>
        <v>1</v>
      </c>
      <c r="K1221" s="3">
        <f t="shared" si="98"/>
        <v>0</v>
      </c>
      <c r="L1221" s="3">
        <f t="shared" si="99"/>
        <v>0</v>
      </c>
    </row>
    <row r="1222" spans="1:12">
      <c r="A1222" s="3">
        <v>30</v>
      </c>
      <c r="B1222" s="3" t="s">
        <v>6</v>
      </c>
      <c r="C1222" s="3">
        <v>21.945</v>
      </c>
      <c r="D1222" s="3">
        <v>1</v>
      </c>
      <c r="E1222" s="3" t="s">
        <v>10</v>
      </c>
      <c r="F1222" s="3" t="s">
        <v>13</v>
      </c>
      <c r="G1222" s="3">
        <v>4718.2035500000002</v>
      </c>
      <c r="H1222" s="3">
        <f t="shared" si="95"/>
        <v>0</v>
      </c>
      <c r="I1222" s="3">
        <f t="shared" si="96"/>
        <v>0</v>
      </c>
      <c r="J1222" s="3">
        <f t="shared" si="97"/>
        <v>0</v>
      </c>
      <c r="K1222" s="3">
        <f t="shared" si="98"/>
        <v>0</v>
      </c>
      <c r="L1222" s="3">
        <f t="shared" si="99"/>
        <v>0</v>
      </c>
    </row>
    <row r="1223" spans="1:12">
      <c r="A1223" s="3">
        <v>40</v>
      </c>
      <c r="B1223" s="3" t="s">
        <v>9</v>
      </c>
      <c r="C1223" s="3">
        <v>24.97</v>
      </c>
      <c r="D1223" s="3">
        <v>2</v>
      </c>
      <c r="E1223" s="3" t="s">
        <v>10</v>
      </c>
      <c r="F1223" s="3" t="s">
        <v>11</v>
      </c>
      <c r="G1223" s="3">
        <v>6593.5083000000004</v>
      </c>
      <c r="H1223" s="3">
        <f t="shared" si="95"/>
        <v>1</v>
      </c>
      <c r="I1223" s="3">
        <f t="shared" si="96"/>
        <v>0</v>
      </c>
      <c r="J1223" s="3">
        <f t="shared" si="97"/>
        <v>0</v>
      </c>
      <c r="K1223" s="3">
        <f t="shared" si="98"/>
        <v>1</v>
      </c>
      <c r="L1223" s="3">
        <f t="shared" si="99"/>
        <v>0</v>
      </c>
    </row>
    <row r="1224" spans="1:12">
      <c r="A1224" s="3">
        <v>50</v>
      </c>
      <c r="B1224" s="3" t="s">
        <v>9</v>
      </c>
      <c r="C1224" s="3">
        <v>25.3</v>
      </c>
      <c r="D1224" s="3">
        <v>0</v>
      </c>
      <c r="E1224" s="3" t="s">
        <v>10</v>
      </c>
      <c r="F1224" s="3" t="s">
        <v>11</v>
      </c>
      <c r="G1224" s="3">
        <v>8442.6669999999995</v>
      </c>
      <c r="H1224" s="3">
        <f t="shared" si="95"/>
        <v>1</v>
      </c>
      <c r="I1224" s="3">
        <f t="shared" si="96"/>
        <v>0</v>
      </c>
      <c r="J1224" s="3">
        <f t="shared" si="97"/>
        <v>0</v>
      </c>
      <c r="K1224" s="3">
        <f t="shared" si="98"/>
        <v>1</v>
      </c>
      <c r="L1224" s="3">
        <f t="shared" si="99"/>
        <v>0</v>
      </c>
    </row>
    <row r="1225" spans="1:12">
      <c r="A1225" s="3">
        <v>20</v>
      </c>
      <c r="B1225" s="3" t="s">
        <v>6</v>
      </c>
      <c r="C1225" s="3">
        <v>24.42</v>
      </c>
      <c r="D1225" s="3">
        <v>0</v>
      </c>
      <c r="E1225" s="3" t="s">
        <v>7</v>
      </c>
      <c r="F1225" s="3" t="s">
        <v>11</v>
      </c>
      <c r="G1225" s="3">
        <v>26125.674770000001</v>
      </c>
      <c r="H1225" s="3">
        <f t="shared" si="95"/>
        <v>0</v>
      </c>
      <c r="I1225" s="3">
        <f t="shared" si="96"/>
        <v>1</v>
      </c>
      <c r="J1225" s="3">
        <f t="shared" si="97"/>
        <v>0</v>
      </c>
      <c r="K1225" s="3">
        <f t="shared" si="98"/>
        <v>1</v>
      </c>
      <c r="L1225" s="3">
        <f t="shared" si="99"/>
        <v>0</v>
      </c>
    </row>
    <row r="1226" spans="1:12">
      <c r="A1226" s="3">
        <v>41</v>
      </c>
      <c r="B1226" s="3" t="s">
        <v>9</v>
      </c>
      <c r="C1226" s="3">
        <v>23.94</v>
      </c>
      <c r="D1226" s="3">
        <v>1</v>
      </c>
      <c r="E1226" s="3" t="s">
        <v>10</v>
      </c>
      <c r="F1226" s="3" t="s">
        <v>13</v>
      </c>
      <c r="G1226" s="3">
        <v>6858.4795999999997</v>
      </c>
      <c r="H1226" s="3">
        <f t="shared" si="95"/>
        <v>1</v>
      </c>
      <c r="I1226" s="3">
        <f t="shared" si="96"/>
        <v>0</v>
      </c>
      <c r="J1226" s="3">
        <f t="shared" si="97"/>
        <v>0</v>
      </c>
      <c r="K1226" s="3">
        <f t="shared" si="98"/>
        <v>0</v>
      </c>
      <c r="L1226" s="3">
        <f t="shared" si="99"/>
        <v>0</v>
      </c>
    </row>
    <row r="1227" spans="1:12">
      <c r="A1227" s="3">
        <v>33</v>
      </c>
      <c r="B1227" s="3" t="s">
        <v>6</v>
      </c>
      <c r="C1227" s="3">
        <v>39.82</v>
      </c>
      <c r="D1227" s="3">
        <v>1</v>
      </c>
      <c r="E1227" s="3" t="s">
        <v>10</v>
      </c>
      <c r="F1227" s="3" t="s">
        <v>11</v>
      </c>
      <c r="G1227" s="3">
        <v>4795.6567999999997</v>
      </c>
      <c r="H1227" s="3">
        <f t="shared" si="95"/>
        <v>0</v>
      </c>
      <c r="I1227" s="3">
        <f t="shared" si="96"/>
        <v>0</v>
      </c>
      <c r="J1227" s="3">
        <f t="shared" si="97"/>
        <v>0</v>
      </c>
      <c r="K1227" s="3">
        <f t="shared" si="98"/>
        <v>1</v>
      </c>
      <c r="L1227" s="3">
        <f t="shared" si="99"/>
        <v>0</v>
      </c>
    </row>
    <row r="1228" spans="1:12">
      <c r="A1228" s="3">
        <v>38</v>
      </c>
      <c r="B1228" s="3" t="s">
        <v>9</v>
      </c>
      <c r="C1228" s="3">
        <v>16.815000000000001</v>
      </c>
      <c r="D1228" s="3">
        <v>2</v>
      </c>
      <c r="E1228" s="3" t="s">
        <v>10</v>
      </c>
      <c r="F1228" s="3" t="s">
        <v>13</v>
      </c>
      <c r="G1228" s="3">
        <v>6640.5448500000002</v>
      </c>
      <c r="H1228" s="3">
        <f t="shared" si="95"/>
        <v>1</v>
      </c>
      <c r="I1228" s="3">
        <f t="shared" si="96"/>
        <v>0</v>
      </c>
      <c r="J1228" s="3">
        <f t="shared" si="97"/>
        <v>0</v>
      </c>
      <c r="K1228" s="3">
        <f t="shared" si="98"/>
        <v>0</v>
      </c>
      <c r="L1228" s="3">
        <f t="shared" si="99"/>
        <v>0</v>
      </c>
    </row>
    <row r="1229" spans="1:12">
      <c r="A1229" s="3">
        <v>42</v>
      </c>
      <c r="B1229" s="3" t="s">
        <v>9</v>
      </c>
      <c r="C1229" s="3">
        <v>37.18</v>
      </c>
      <c r="D1229" s="3">
        <v>2</v>
      </c>
      <c r="E1229" s="3" t="s">
        <v>10</v>
      </c>
      <c r="F1229" s="3" t="s">
        <v>11</v>
      </c>
      <c r="G1229" s="3">
        <v>7162.0122000000001</v>
      </c>
      <c r="H1229" s="3">
        <f t="shared" si="95"/>
        <v>1</v>
      </c>
      <c r="I1229" s="3">
        <f t="shared" si="96"/>
        <v>0</v>
      </c>
      <c r="J1229" s="3">
        <f t="shared" si="97"/>
        <v>0</v>
      </c>
      <c r="K1229" s="3">
        <f t="shared" si="98"/>
        <v>1</v>
      </c>
      <c r="L1229" s="3">
        <f t="shared" si="99"/>
        <v>0</v>
      </c>
    </row>
    <row r="1230" spans="1:12">
      <c r="A1230" s="3">
        <v>56</v>
      </c>
      <c r="B1230" s="3" t="s">
        <v>9</v>
      </c>
      <c r="C1230" s="3">
        <v>34.43</v>
      </c>
      <c r="D1230" s="3">
        <v>0</v>
      </c>
      <c r="E1230" s="3" t="s">
        <v>10</v>
      </c>
      <c r="F1230" s="3" t="s">
        <v>11</v>
      </c>
      <c r="G1230" s="3">
        <v>10594.225700000001</v>
      </c>
      <c r="H1230" s="3">
        <f t="shared" si="95"/>
        <v>1</v>
      </c>
      <c r="I1230" s="3">
        <f t="shared" si="96"/>
        <v>0</v>
      </c>
      <c r="J1230" s="3">
        <f t="shared" si="97"/>
        <v>0</v>
      </c>
      <c r="K1230" s="3">
        <f t="shared" si="98"/>
        <v>1</v>
      </c>
      <c r="L1230" s="3">
        <f t="shared" si="99"/>
        <v>0</v>
      </c>
    </row>
    <row r="1231" spans="1:12">
      <c r="A1231" s="3">
        <v>58</v>
      </c>
      <c r="B1231" s="3" t="s">
        <v>9</v>
      </c>
      <c r="C1231" s="3">
        <v>30.305</v>
      </c>
      <c r="D1231" s="3">
        <v>0</v>
      </c>
      <c r="E1231" s="3" t="s">
        <v>10</v>
      </c>
      <c r="F1231" s="3" t="s">
        <v>13</v>
      </c>
      <c r="G1231" s="3">
        <v>11938.255950000001</v>
      </c>
      <c r="H1231" s="3">
        <f t="shared" si="95"/>
        <v>1</v>
      </c>
      <c r="I1231" s="3">
        <f t="shared" si="96"/>
        <v>0</v>
      </c>
      <c r="J1231" s="3">
        <f t="shared" si="97"/>
        <v>0</v>
      </c>
      <c r="K1231" s="3">
        <f t="shared" si="98"/>
        <v>0</v>
      </c>
      <c r="L1231" s="3">
        <f t="shared" si="99"/>
        <v>0</v>
      </c>
    </row>
    <row r="1232" spans="1:12">
      <c r="A1232" s="3">
        <v>52</v>
      </c>
      <c r="B1232" s="3" t="s">
        <v>9</v>
      </c>
      <c r="C1232" s="3">
        <v>34.484999999999999</v>
      </c>
      <c r="D1232" s="3">
        <v>3</v>
      </c>
      <c r="E1232" s="3" t="s">
        <v>7</v>
      </c>
      <c r="F1232" s="3" t="s">
        <v>12</v>
      </c>
      <c r="G1232" s="3">
        <v>60021.398970000002</v>
      </c>
      <c r="H1232" s="3">
        <f t="shared" si="95"/>
        <v>1</v>
      </c>
      <c r="I1232" s="3">
        <f t="shared" si="96"/>
        <v>1</v>
      </c>
      <c r="J1232" s="3">
        <f t="shared" si="97"/>
        <v>1</v>
      </c>
      <c r="K1232" s="3">
        <f t="shared" si="98"/>
        <v>0</v>
      </c>
      <c r="L1232" s="3">
        <f t="shared" si="99"/>
        <v>0</v>
      </c>
    </row>
    <row r="1233" spans="1:12">
      <c r="A1233" s="3">
        <v>20</v>
      </c>
      <c r="B1233" s="3" t="s">
        <v>6</v>
      </c>
      <c r="C1233" s="3">
        <v>21.8</v>
      </c>
      <c r="D1233" s="3">
        <v>0</v>
      </c>
      <c r="E1233" s="3" t="s">
        <v>7</v>
      </c>
      <c r="F1233" s="3" t="s">
        <v>8</v>
      </c>
      <c r="G1233" s="3">
        <v>20167.336029999999</v>
      </c>
      <c r="H1233" s="3">
        <f t="shared" si="95"/>
        <v>0</v>
      </c>
      <c r="I1233" s="3">
        <f t="shared" si="96"/>
        <v>1</v>
      </c>
      <c r="J1233" s="3">
        <f t="shared" si="97"/>
        <v>0</v>
      </c>
      <c r="K1233" s="3">
        <f t="shared" si="98"/>
        <v>0</v>
      </c>
      <c r="L1233" s="3">
        <f t="shared" si="99"/>
        <v>1</v>
      </c>
    </row>
    <row r="1234" spans="1:12">
      <c r="A1234" s="3">
        <v>54</v>
      </c>
      <c r="B1234" s="3" t="s">
        <v>6</v>
      </c>
      <c r="C1234" s="3">
        <v>24.605</v>
      </c>
      <c r="D1234" s="3">
        <v>3</v>
      </c>
      <c r="E1234" s="3" t="s">
        <v>10</v>
      </c>
      <c r="F1234" s="3" t="s">
        <v>12</v>
      </c>
      <c r="G1234" s="3">
        <v>12479.70895</v>
      </c>
      <c r="H1234" s="3">
        <f t="shared" si="95"/>
        <v>0</v>
      </c>
      <c r="I1234" s="3">
        <f t="shared" si="96"/>
        <v>0</v>
      </c>
      <c r="J1234" s="3">
        <f t="shared" si="97"/>
        <v>1</v>
      </c>
      <c r="K1234" s="3">
        <f t="shared" si="98"/>
        <v>0</v>
      </c>
      <c r="L1234" s="3">
        <f t="shared" si="99"/>
        <v>0</v>
      </c>
    </row>
    <row r="1235" spans="1:12">
      <c r="A1235" s="3">
        <v>58</v>
      </c>
      <c r="B1235" s="3" t="s">
        <v>9</v>
      </c>
      <c r="C1235" s="3">
        <v>23.3</v>
      </c>
      <c r="D1235" s="3">
        <v>0</v>
      </c>
      <c r="E1235" s="3" t="s">
        <v>10</v>
      </c>
      <c r="F1235" s="3" t="s">
        <v>8</v>
      </c>
      <c r="G1235" s="3">
        <v>11345.519</v>
      </c>
      <c r="H1235" s="3">
        <f t="shared" si="95"/>
        <v>1</v>
      </c>
      <c r="I1235" s="3">
        <f t="shared" si="96"/>
        <v>0</v>
      </c>
      <c r="J1235" s="3">
        <f t="shared" si="97"/>
        <v>0</v>
      </c>
      <c r="K1235" s="3">
        <f t="shared" si="98"/>
        <v>0</v>
      </c>
      <c r="L1235" s="3">
        <f t="shared" si="99"/>
        <v>1</v>
      </c>
    </row>
    <row r="1236" spans="1:12">
      <c r="A1236" s="3">
        <v>45</v>
      </c>
      <c r="B1236" s="3" t="s">
        <v>6</v>
      </c>
      <c r="C1236" s="3">
        <v>27.83</v>
      </c>
      <c r="D1236" s="3">
        <v>2</v>
      </c>
      <c r="E1236" s="3" t="s">
        <v>10</v>
      </c>
      <c r="F1236" s="3" t="s">
        <v>11</v>
      </c>
      <c r="G1236" s="3">
        <v>8515.7587000000003</v>
      </c>
      <c r="H1236" s="3">
        <f t="shared" si="95"/>
        <v>0</v>
      </c>
      <c r="I1236" s="3">
        <f t="shared" si="96"/>
        <v>0</v>
      </c>
      <c r="J1236" s="3">
        <f t="shared" si="97"/>
        <v>0</v>
      </c>
      <c r="K1236" s="3">
        <f t="shared" si="98"/>
        <v>1</v>
      </c>
      <c r="L1236" s="3">
        <f t="shared" si="99"/>
        <v>0</v>
      </c>
    </row>
    <row r="1237" spans="1:12">
      <c r="A1237" s="3">
        <v>26</v>
      </c>
      <c r="B1237" s="3" t="s">
        <v>9</v>
      </c>
      <c r="C1237" s="3">
        <v>31.065000000000001</v>
      </c>
      <c r="D1237" s="3">
        <v>0</v>
      </c>
      <c r="E1237" s="3" t="s">
        <v>10</v>
      </c>
      <c r="F1237" s="3" t="s">
        <v>12</v>
      </c>
      <c r="G1237" s="3">
        <v>2699.56835</v>
      </c>
      <c r="H1237" s="3">
        <f t="shared" si="95"/>
        <v>1</v>
      </c>
      <c r="I1237" s="3">
        <f t="shared" si="96"/>
        <v>0</v>
      </c>
      <c r="J1237" s="3">
        <f t="shared" si="97"/>
        <v>1</v>
      </c>
      <c r="K1237" s="3">
        <f t="shared" si="98"/>
        <v>0</v>
      </c>
      <c r="L1237" s="3">
        <f t="shared" si="99"/>
        <v>0</v>
      </c>
    </row>
    <row r="1238" spans="1:12">
      <c r="A1238" s="3">
        <v>63</v>
      </c>
      <c r="B1238" s="3" t="s">
        <v>6</v>
      </c>
      <c r="C1238" s="3">
        <v>21.66</v>
      </c>
      <c r="D1238" s="3">
        <v>0</v>
      </c>
      <c r="E1238" s="3" t="s">
        <v>10</v>
      </c>
      <c r="F1238" s="3" t="s">
        <v>13</v>
      </c>
      <c r="G1238" s="3">
        <v>14449.8544</v>
      </c>
      <c r="H1238" s="3">
        <f t="shared" si="95"/>
        <v>0</v>
      </c>
      <c r="I1238" s="3">
        <f t="shared" si="96"/>
        <v>0</v>
      </c>
      <c r="J1238" s="3">
        <f t="shared" si="97"/>
        <v>0</v>
      </c>
      <c r="K1238" s="3">
        <f t="shared" si="98"/>
        <v>0</v>
      </c>
      <c r="L1238" s="3">
        <f t="shared" si="99"/>
        <v>0</v>
      </c>
    </row>
    <row r="1239" spans="1:12">
      <c r="A1239" s="3">
        <v>58</v>
      </c>
      <c r="B1239" s="3" t="s">
        <v>6</v>
      </c>
      <c r="C1239" s="3">
        <v>28.215</v>
      </c>
      <c r="D1239" s="3">
        <v>0</v>
      </c>
      <c r="E1239" s="3" t="s">
        <v>10</v>
      </c>
      <c r="F1239" s="3" t="s">
        <v>12</v>
      </c>
      <c r="G1239" s="3">
        <v>12224.350850000001</v>
      </c>
      <c r="H1239" s="3">
        <f t="shared" si="95"/>
        <v>0</v>
      </c>
      <c r="I1239" s="3">
        <f t="shared" si="96"/>
        <v>0</v>
      </c>
      <c r="J1239" s="3">
        <f t="shared" si="97"/>
        <v>1</v>
      </c>
      <c r="K1239" s="3">
        <f t="shared" si="98"/>
        <v>0</v>
      </c>
      <c r="L1239" s="3">
        <f t="shared" si="99"/>
        <v>0</v>
      </c>
    </row>
    <row r="1240" spans="1:12">
      <c r="A1240" s="3">
        <v>37</v>
      </c>
      <c r="B1240" s="3" t="s">
        <v>9</v>
      </c>
      <c r="C1240" s="3">
        <v>22.704999999999998</v>
      </c>
      <c r="D1240" s="3">
        <v>3</v>
      </c>
      <c r="E1240" s="3" t="s">
        <v>10</v>
      </c>
      <c r="F1240" s="3" t="s">
        <v>13</v>
      </c>
      <c r="G1240" s="3">
        <v>6985.50695</v>
      </c>
      <c r="H1240" s="3">
        <f t="shared" si="95"/>
        <v>1</v>
      </c>
      <c r="I1240" s="3">
        <f t="shared" si="96"/>
        <v>0</v>
      </c>
      <c r="J1240" s="3">
        <f t="shared" si="97"/>
        <v>0</v>
      </c>
      <c r="K1240" s="3">
        <f t="shared" si="98"/>
        <v>0</v>
      </c>
      <c r="L1240" s="3">
        <f t="shared" si="99"/>
        <v>0</v>
      </c>
    </row>
    <row r="1241" spans="1:12">
      <c r="A1241" s="3">
        <v>25</v>
      </c>
      <c r="B1241" s="3" t="s">
        <v>6</v>
      </c>
      <c r="C1241" s="3">
        <v>42.13</v>
      </c>
      <c r="D1241" s="3">
        <v>1</v>
      </c>
      <c r="E1241" s="3" t="s">
        <v>10</v>
      </c>
      <c r="F1241" s="3" t="s">
        <v>11</v>
      </c>
      <c r="G1241" s="3">
        <v>3238.4357</v>
      </c>
      <c r="H1241" s="3">
        <f t="shared" si="95"/>
        <v>0</v>
      </c>
      <c r="I1241" s="3">
        <f t="shared" si="96"/>
        <v>0</v>
      </c>
      <c r="J1241" s="3">
        <f t="shared" si="97"/>
        <v>0</v>
      </c>
      <c r="K1241" s="3">
        <f t="shared" si="98"/>
        <v>1</v>
      </c>
      <c r="L1241" s="3">
        <f t="shared" si="99"/>
        <v>0</v>
      </c>
    </row>
    <row r="1242" spans="1:12">
      <c r="A1242" s="3">
        <v>52</v>
      </c>
      <c r="B1242" s="3" t="s">
        <v>9</v>
      </c>
      <c r="C1242" s="3">
        <v>41.8</v>
      </c>
      <c r="D1242" s="3">
        <v>2</v>
      </c>
      <c r="E1242" s="3" t="s">
        <v>7</v>
      </c>
      <c r="F1242" s="3" t="s">
        <v>11</v>
      </c>
      <c r="G1242" s="3">
        <v>47269.853999999999</v>
      </c>
      <c r="H1242" s="3">
        <f t="shared" si="95"/>
        <v>1</v>
      </c>
      <c r="I1242" s="3">
        <f t="shared" si="96"/>
        <v>1</v>
      </c>
      <c r="J1242" s="3">
        <f t="shared" si="97"/>
        <v>0</v>
      </c>
      <c r="K1242" s="3">
        <f t="shared" si="98"/>
        <v>1</v>
      </c>
      <c r="L1242" s="3">
        <f t="shared" si="99"/>
        <v>0</v>
      </c>
    </row>
    <row r="1243" spans="1:12">
      <c r="A1243" s="3">
        <v>64</v>
      </c>
      <c r="B1243" s="3" t="s">
        <v>9</v>
      </c>
      <c r="C1243" s="3">
        <v>36.96</v>
      </c>
      <c r="D1243" s="3">
        <v>2</v>
      </c>
      <c r="E1243" s="3" t="s">
        <v>7</v>
      </c>
      <c r="F1243" s="3" t="s">
        <v>11</v>
      </c>
      <c r="G1243" s="3">
        <v>49577.662400000001</v>
      </c>
      <c r="H1243" s="3">
        <f t="shared" si="95"/>
        <v>1</v>
      </c>
      <c r="I1243" s="3">
        <f t="shared" si="96"/>
        <v>1</v>
      </c>
      <c r="J1243" s="3">
        <f t="shared" si="97"/>
        <v>0</v>
      </c>
      <c r="K1243" s="3">
        <f t="shared" si="98"/>
        <v>1</v>
      </c>
      <c r="L1243" s="3">
        <f t="shared" si="99"/>
        <v>0</v>
      </c>
    </row>
    <row r="1244" spans="1:12">
      <c r="A1244" s="3">
        <v>22</v>
      </c>
      <c r="B1244" s="3" t="s">
        <v>6</v>
      </c>
      <c r="C1244" s="3">
        <v>21.28</v>
      </c>
      <c r="D1244" s="3">
        <v>3</v>
      </c>
      <c r="E1244" s="3" t="s">
        <v>10</v>
      </c>
      <c r="F1244" s="3" t="s">
        <v>12</v>
      </c>
      <c r="G1244" s="3">
        <v>4296.2712000000001</v>
      </c>
      <c r="H1244" s="3">
        <f t="shared" si="95"/>
        <v>0</v>
      </c>
      <c r="I1244" s="3">
        <f t="shared" si="96"/>
        <v>0</v>
      </c>
      <c r="J1244" s="3">
        <f t="shared" si="97"/>
        <v>1</v>
      </c>
      <c r="K1244" s="3">
        <f t="shared" si="98"/>
        <v>0</v>
      </c>
      <c r="L1244" s="3">
        <f t="shared" si="99"/>
        <v>0</v>
      </c>
    </row>
    <row r="1245" spans="1:12">
      <c r="A1245" s="3">
        <v>28</v>
      </c>
      <c r="B1245" s="3" t="s">
        <v>6</v>
      </c>
      <c r="C1245" s="3">
        <v>33.11</v>
      </c>
      <c r="D1245" s="3">
        <v>0</v>
      </c>
      <c r="E1245" s="3" t="s">
        <v>10</v>
      </c>
      <c r="F1245" s="3" t="s">
        <v>11</v>
      </c>
      <c r="G1245" s="3">
        <v>3171.6149</v>
      </c>
      <c r="H1245" s="3">
        <f t="shared" si="95"/>
        <v>0</v>
      </c>
      <c r="I1245" s="3">
        <f t="shared" si="96"/>
        <v>0</v>
      </c>
      <c r="J1245" s="3">
        <f t="shared" si="97"/>
        <v>0</v>
      </c>
      <c r="K1245" s="3">
        <f t="shared" si="98"/>
        <v>1</v>
      </c>
      <c r="L1245" s="3">
        <f t="shared" si="99"/>
        <v>0</v>
      </c>
    </row>
    <row r="1246" spans="1:12">
      <c r="A1246" s="3">
        <v>18</v>
      </c>
      <c r="B1246" s="3" t="s">
        <v>9</v>
      </c>
      <c r="C1246" s="3">
        <v>33.33</v>
      </c>
      <c r="D1246" s="3">
        <v>0</v>
      </c>
      <c r="E1246" s="3" t="s">
        <v>10</v>
      </c>
      <c r="F1246" s="3" t="s">
        <v>11</v>
      </c>
      <c r="G1246" s="3">
        <v>1135.9407000000001</v>
      </c>
      <c r="H1246" s="3">
        <f t="shared" si="95"/>
        <v>1</v>
      </c>
      <c r="I1246" s="3">
        <f t="shared" si="96"/>
        <v>0</v>
      </c>
      <c r="J1246" s="3">
        <f t="shared" si="97"/>
        <v>0</v>
      </c>
      <c r="K1246" s="3">
        <f t="shared" si="98"/>
        <v>1</v>
      </c>
      <c r="L1246" s="3">
        <f t="shared" si="99"/>
        <v>0</v>
      </c>
    </row>
    <row r="1247" spans="1:12">
      <c r="A1247" s="3">
        <v>28</v>
      </c>
      <c r="B1247" s="3" t="s">
        <v>9</v>
      </c>
      <c r="C1247" s="3">
        <v>24.3</v>
      </c>
      <c r="D1247" s="3">
        <v>5</v>
      </c>
      <c r="E1247" s="3" t="s">
        <v>10</v>
      </c>
      <c r="F1247" s="3" t="s">
        <v>8</v>
      </c>
      <c r="G1247" s="3">
        <v>5615.3689999999997</v>
      </c>
      <c r="H1247" s="3">
        <f t="shared" si="95"/>
        <v>1</v>
      </c>
      <c r="I1247" s="3">
        <f t="shared" si="96"/>
        <v>0</v>
      </c>
      <c r="J1247" s="3">
        <f t="shared" si="97"/>
        <v>0</v>
      </c>
      <c r="K1247" s="3">
        <f t="shared" si="98"/>
        <v>0</v>
      </c>
      <c r="L1247" s="3">
        <f t="shared" si="99"/>
        <v>1</v>
      </c>
    </row>
    <row r="1248" spans="1:12">
      <c r="A1248" s="3">
        <v>45</v>
      </c>
      <c r="B1248" s="3" t="s">
        <v>6</v>
      </c>
      <c r="C1248" s="3">
        <v>25.7</v>
      </c>
      <c r="D1248" s="3">
        <v>3</v>
      </c>
      <c r="E1248" s="3" t="s">
        <v>10</v>
      </c>
      <c r="F1248" s="3" t="s">
        <v>8</v>
      </c>
      <c r="G1248" s="3">
        <v>9101.7980000000007</v>
      </c>
      <c r="H1248" s="3">
        <f t="shared" si="95"/>
        <v>0</v>
      </c>
      <c r="I1248" s="3">
        <f t="shared" si="96"/>
        <v>0</v>
      </c>
      <c r="J1248" s="3">
        <f t="shared" si="97"/>
        <v>0</v>
      </c>
      <c r="K1248" s="3">
        <f t="shared" si="98"/>
        <v>0</v>
      </c>
      <c r="L1248" s="3">
        <f t="shared" si="99"/>
        <v>1</v>
      </c>
    </row>
    <row r="1249" spans="1:12">
      <c r="A1249" s="3">
        <v>33</v>
      </c>
      <c r="B1249" s="3" t="s">
        <v>9</v>
      </c>
      <c r="C1249" s="3">
        <v>29.4</v>
      </c>
      <c r="D1249" s="3">
        <v>4</v>
      </c>
      <c r="E1249" s="3" t="s">
        <v>10</v>
      </c>
      <c r="F1249" s="3" t="s">
        <v>8</v>
      </c>
      <c r="G1249" s="3">
        <v>6059.1729999999998</v>
      </c>
      <c r="H1249" s="3">
        <f t="shared" si="95"/>
        <v>1</v>
      </c>
      <c r="I1249" s="3">
        <f t="shared" si="96"/>
        <v>0</v>
      </c>
      <c r="J1249" s="3">
        <f t="shared" si="97"/>
        <v>0</v>
      </c>
      <c r="K1249" s="3">
        <f t="shared" si="98"/>
        <v>0</v>
      </c>
      <c r="L1249" s="3">
        <f t="shared" si="99"/>
        <v>1</v>
      </c>
    </row>
    <row r="1250" spans="1:12">
      <c r="A1250" s="3">
        <v>18</v>
      </c>
      <c r="B1250" s="3" t="s">
        <v>6</v>
      </c>
      <c r="C1250" s="3">
        <v>39.82</v>
      </c>
      <c r="D1250" s="3">
        <v>0</v>
      </c>
      <c r="E1250" s="3" t="s">
        <v>10</v>
      </c>
      <c r="F1250" s="3" t="s">
        <v>11</v>
      </c>
      <c r="G1250" s="3">
        <v>1633.9618</v>
      </c>
      <c r="H1250" s="3">
        <f t="shared" si="95"/>
        <v>0</v>
      </c>
      <c r="I1250" s="3">
        <f t="shared" si="96"/>
        <v>0</v>
      </c>
      <c r="J1250" s="3">
        <f t="shared" si="97"/>
        <v>0</v>
      </c>
      <c r="K1250" s="3">
        <f t="shared" si="98"/>
        <v>1</v>
      </c>
      <c r="L1250" s="3">
        <f t="shared" si="99"/>
        <v>0</v>
      </c>
    </row>
    <row r="1251" spans="1:12">
      <c r="A1251" s="3">
        <v>32</v>
      </c>
      <c r="B1251" s="3" t="s">
        <v>9</v>
      </c>
      <c r="C1251" s="3">
        <v>33.630000000000003</v>
      </c>
      <c r="D1251" s="3">
        <v>1</v>
      </c>
      <c r="E1251" s="3" t="s">
        <v>7</v>
      </c>
      <c r="F1251" s="3" t="s">
        <v>13</v>
      </c>
      <c r="G1251" s="3">
        <v>37607.527699999999</v>
      </c>
      <c r="H1251" s="3">
        <f t="shared" si="95"/>
        <v>1</v>
      </c>
      <c r="I1251" s="3">
        <f t="shared" si="96"/>
        <v>1</v>
      </c>
      <c r="J1251" s="3">
        <f t="shared" si="97"/>
        <v>0</v>
      </c>
      <c r="K1251" s="3">
        <f t="shared" si="98"/>
        <v>0</v>
      </c>
      <c r="L1251" s="3">
        <f t="shared" si="99"/>
        <v>0</v>
      </c>
    </row>
    <row r="1252" spans="1:12">
      <c r="A1252" s="3">
        <v>24</v>
      </c>
      <c r="B1252" s="3" t="s">
        <v>9</v>
      </c>
      <c r="C1252" s="3">
        <v>29.83</v>
      </c>
      <c r="D1252" s="3">
        <v>0</v>
      </c>
      <c r="E1252" s="3" t="s">
        <v>7</v>
      </c>
      <c r="F1252" s="3" t="s">
        <v>13</v>
      </c>
      <c r="G1252" s="3">
        <v>18648.421699999999</v>
      </c>
      <c r="H1252" s="3">
        <f t="shared" si="95"/>
        <v>1</v>
      </c>
      <c r="I1252" s="3">
        <f t="shared" si="96"/>
        <v>1</v>
      </c>
      <c r="J1252" s="3">
        <f t="shared" si="97"/>
        <v>0</v>
      </c>
      <c r="K1252" s="3">
        <f t="shared" si="98"/>
        <v>0</v>
      </c>
      <c r="L1252" s="3">
        <f t="shared" si="99"/>
        <v>0</v>
      </c>
    </row>
    <row r="1253" spans="1:12">
      <c r="A1253" s="3">
        <v>19</v>
      </c>
      <c r="B1253" s="3" t="s">
        <v>9</v>
      </c>
      <c r="C1253" s="3">
        <v>19.8</v>
      </c>
      <c r="D1253" s="3">
        <v>0</v>
      </c>
      <c r="E1253" s="3" t="s">
        <v>10</v>
      </c>
      <c r="F1253" s="3" t="s">
        <v>8</v>
      </c>
      <c r="G1253" s="3">
        <v>1241.5650000000001</v>
      </c>
      <c r="H1253" s="3">
        <f t="shared" si="95"/>
        <v>1</v>
      </c>
      <c r="I1253" s="3">
        <f t="shared" si="96"/>
        <v>0</v>
      </c>
      <c r="J1253" s="3">
        <f t="shared" si="97"/>
        <v>0</v>
      </c>
      <c r="K1253" s="3">
        <f t="shared" si="98"/>
        <v>0</v>
      </c>
      <c r="L1253" s="3">
        <f t="shared" si="99"/>
        <v>1</v>
      </c>
    </row>
    <row r="1254" spans="1:12">
      <c r="A1254" s="3">
        <v>20</v>
      </c>
      <c r="B1254" s="3" t="s">
        <v>9</v>
      </c>
      <c r="C1254" s="3">
        <v>27.3</v>
      </c>
      <c r="D1254" s="3">
        <v>0</v>
      </c>
      <c r="E1254" s="3" t="s">
        <v>7</v>
      </c>
      <c r="F1254" s="3" t="s">
        <v>8</v>
      </c>
      <c r="G1254" s="3">
        <v>16232.847</v>
      </c>
      <c r="H1254" s="3">
        <f t="shared" si="95"/>
        <v>1</v>
      </c>
      <c r="I1254" s="3">
        <f t="shared" si="96"/>
        <v>1</v>
      </c>
      <c r="J1254" s="3">
        <f t="shared" si="97"/>
        <v>0</v>
      </c>
      <c r="K1254" s="3">
        <f t="shared" si="98"/>
        <v>0</v>
      </c>
      <c r="L1254" s="3">
        <f t="shared" si="99"/>
        <v>1</v>
      </c>
    </row>
    <row r="1255" spans="1:12">
      <c r="A1255" s="3">
        <v>40</v>
      </c>
      <c r="B1255" s="3" t="s">
        <v>6</v>
      </c>
      <c r="C1255" s="3">
        <v>29.3</v>
      </c>
      <c r="D1255" s="3">
        <v>4</v>
      </c>
      <c r="E1255" s="3" t="s">
        <v>10</v>
      </c>
      <c r="F1255" s="3" t="s">
        <v>8</v>
      </c>
      <c r="G1255" s="3">
        <v>15828.82173</v>
      </c>
      <c r="H1255" s="3">
        <f t="shared" si="95"/>
        <v>0</v>
      </c>
      <c r="I1255" s="3">
        <f t="shared" si="96"/>
        <v>0</v>
      </c>
      <c r="J1255" s="3">
        <f t="shared" si="97"/>
        <v>0</v>
      </c>
      <c r="K1255" s="3">
        <f t="shared" si="98"/>
        <v>0</v>
      </c>
      <c r="L1255" s="3">
        <f t="shared" si="99"/>
        <v>1</v>
      </c>
    </row>
    <row r="1256" spans="1:12">
      <c r="A1256" s="3">
        <v>34</v>
      </c>
      <c r="B1256" s="3" t="s">
        <v>6</v>
      </c>
      <c r="C1256" s="3">
        <v>27.72</v>
      </c>
      <c r="D1256" s="3">
        <v>0</v>
      </c>
      <c r="E1256" s="3" t="s">
        <v>10</v>
      </c>
      <c r="F1256" s="3" t="s">
        <v>11</v>
      </c>
      <c r="G1256" s="3">
        <v>4415.1588000000002</v>
      </c>
      <c r="H1256" s="3">
        <f t="shared" si="95"/>
        <v>0</v>
      </c>
      <c r="I1256" s="3">
        <f t="shared" si="96"/>
        <v>0</v>
      </c>
      <c r="J1256" s="3">
        <f t="shared" si="97"/>
        <v>0</v>
      </c>
      <c r="K1256" s="3">
        <f t="shared" si="98"/>
        <v>1</v>
      </c>
      <c r="L1256" s="3">
        <f t="shared" si="99"/>
        <v>0</v>
      </c>
    </row>
    <row r="1257" spans="1:12">
      <c r="A1257" s="3">
        <v>42</v>
      </c>
      <c r="B1257" s="3" t="s">
        <v>6</v>
      </c>
      <c r="C1257" s="3">
        <v>37.9</v>
      </c>
      <c r="D1257" s="3">
        <v>0</v>
      </c>
      <c r="E1257" s="3" t="s">
        <v>10</v>
      </c>
      <c r="F1257" s="3" t="s">
        <v>8</v>
      </c>
      <c r="G1257" s="3">
        <v>6474.0129999999999</v>
      </c>
      <c r="H1257" s="3">
        <f t="shared" si="95"/>
        <v>0</v>
      </c>
      <c r="I1257" s="3">
        <f t="shared" si="96"/>
        <v>0</v>
      </c>
      <c r="J1257" s="3">
        <f t="shared" si="97"/>
        <v>0</v>
      </c>
      <c r="K1257" s="3">
        <f t="shared" si="98"/>
        <v>0</v>
      </c>
      <c r="L1257" s="3">
        <f t="shared" si="99"/>
        <v>1</v>
      </c>
    </row>
    <row r="1258" spans="1:12">
      <c r="A1258" s="3">
        <v>51</v>
      </c>
      <c r="B1258" s="3" t="s">
        <v>6</v>
      </c>
      <c r="C1258" s="3">
        <v>36.384999999999998</v>
      </c>
      <c r="D1258" s="3">
        <v>3</v>
      </c>
      <c r="E1258" s="3" t="s">
        <v>10</v>
      </c>
      <c r="F1258" s="3" t="s">
        <v>12</v>
      </c>
      <c r="G1258" s="3">
        <v>11436.738149999999</v>
      </c>
      <c r="H1258" s="3">
        <f t="shared" si="95"/>
        <v>0</v>
      </c>
      <c r="I1258" s="3">
        <f t="shared" si="96"/>
        <v>0</v>
      </c>
      <c r="J1258" s="3">
        <f t="shared" si="97"/>
        <v>1</v>
      </c>
      <c r="K1258" s="3">
        <f t="shared" si="98"/>
        <v>0</v>
      </c>
      <c r="L1258" s="3">
        <f t="shared" si="99"/>
        <v>0</v>
      </c>
    </row>
    <row r="1259" spans="1:12">
      <c r="A1259" s="3">
        <v>54</v>
      </c>
      <c r="B1259" s="3" t="s">
        <v>6</v>
      </c>
      <c r="C1259" s="3">
        <v>27.645</v>
      </c>
      <c r="D1259" s="3">
        <v>1</v>
      </c>
      <c r="E1259" s="3" t="s">
        <v>10</v>
      </c>
      <c r="F1259" s="3" t="s">
        <v>12</v>
      </c>
      <c r="G1259" s="3">
        <v>11305.93455</v>
      </c>
      <c r="H1259" s="3">
        <f t="shared" si="95"/>
        <v>0</v>
      </c>
      <c r="I1259" s="3">
        <f t="shared" si="96"/>
        <v>0</v>
      </c>
      <c r="J1259" s="3">
        <f t="shared" si="97"/>
        <v>1</v>
      </c>
      <c r="K1259" s="3">
        <f t="shared" si="98"/>
        <v>0</v>
      </c>
      <c r="L1259" s="3">
        <f t="shared" si="99"/>
        <v>0</v>
      </c>
    </row>
    <row r="1260" spans="1:12">
      <c r="A1260" s="3">
        <v>55</v>
      </c>
      <c r="B1260" s="3" t="s">
        <v>9</v>
      </c>
      <c r="C1260" s="3">
        <v>37.715000000000003</v>
      </c>
      <c r="D1260" s="3">
        <v>3</v>
      </c>
      <c r="E1260" s="3" t="s">
        <v>10</v>
      </c>
      <c r="F1260" s="3" t="s">
        <v>12</v>
      </c>
      <c r="G1260" s="3">
        <v>30063.580549999999</v>
      </c>
      <c r="H1260" s="3">
        <f t="shared" si="95"/>
        <v>1</v>
      </c>
      <c r="I1260" s="3">
        <f t="shared" si="96"/>
        <v>0</v>
      </c>
      <c r="J1260" s="3">
        <f t="shared" si="97"/>
        <v>1</v>
      </c>
      <c r="K1260" s="3">
        <f t="shared" si="98"/>
        <v>0</v>
      </c>
      <c r="L1260" s="3">
        <f t="shared" si="99"/>
        <v>0</v>
      </c>
    </row>
    <row r="1261" spans="1:12">
      <c r="A1261" s="3">
        <v>52</v>
      </c>
      <c r="B1261" s="3" t="s">
        <v>6</v>
      </c>
      <c r="C1261" s="3">
        <v>23.18</v>
      </c>
      <c r="D1261" s="3">
        <v>0</v>
      </c>
      <c r="E1261" s="3" t="s">
        <v>10</v>
      </c>
      <c r="F1261" s="3" t="s">
        <v>13</v>
      </c>
      <c r="G1261" s="3">
        <v>10197.772199999999</v>
      </c>
      <c r="H1261" s="3">
        <f t="shared" si="95"/>
        <v>0</v>
      </c>
      <c r="I1261" s="3">
        <f t="shared" si="96"/>
        <v>0</v>
      </c>
      <c r="J1261" s="3">
        <f t="shared" si="97"/>
        <v>0</v>
      </c>
      <c r="K1261" s="3">
        <f t="shared" si="98"/>
        <v>0</v>
      </c>
      <c r="L1261" s="3">
        <f t="shared" si="99"/>
        <v>0</v>
      </c>
    </row>
    <row r="1262" spans="1:12">
      <c r="A1262" s="3">
        <v>32</v>
      </c>
      <c r="B1262" s="3" t="s">
        <v>6</v>
      </c>
      <c r="C1262" s="3">
        <v>20.52</v>
      </c>
      <c r="D1262" s="3">
        <v>0</v>
      </c>
      <c r="E1262" s="3" t="s">
        <v>10</v>
      </c>
      <c r="F1262" s="3" t="s">
        <v>13</v>
      </c>
      <c r="G1262" s="3">
        <v>4544.2348000000002</v>
      </c>
      <c r="H1262" s="3">
        <f t="shared" si="95"/>
        <v>0</v>
      </c>
      <c r="I1262" s="3">
        <f t="shared" si="96"/>
        <v>0</v>
      </c>
      <c r="J1262" s="3">
        <f t="shared" si="97"/>
        <v>0</v>
      </c>
      <c r="K1262" s="3">
        <f t="shared" si="98"/>
        <v>0</v>
      </c>
      <c r="L1262" s="3">
        <f t="shared" si="99"/>
        <v>0</v>
      </c>
    </row>
    <row r="1263" spans="1:12">
      <c r="A1263" s="3">
        <v>28</v>
      </c>
      <c r="B1263" s="3" t="s">
        <v>9</v>
      </c>
      <c r="C1263" s="3">
        <v>37.1</v>
      </c>
      <c r="D1263" s="3">
        <v>1</v>
      </c>
      <c r="E1263" s="3" t="s">
        <v>10</v>
      </c>
      <c r="F1263" s="3" t="s">
        <v>8</v>
      </c>
      <c r="G1263" s="3">
        <v>3277.1610000000001</v>
      </c>
      <c r="H1263" s="3">
        <f t="shared" si="95"/>
        <v>1</v>
      </c>
      <c r="I1263" s="3">
        <f t="shared" si="96"/>
        <v>0</v>
      </c>
      <c r="J1263" s="3">
        <f t="shared" si="97"/>
        <v>0</v>
      </c>
      <c r="K1263" s="3">
        <f t="shared" si="98"/>
        <v>0</v>
      </c>
      <c r="L1263" s="3">
        <f t="shared" si="99"/>
        <v>1</v>
      </c>
    </row>
    <row r="1264" spans="1:12">
      <c r="A1264" s="3">
        <v>41</v>
      </c>
      <c r="B1264" s="3" t="s">
        <v>6</v>
      </c>
      <c r="C1264" s="3">
        <v>28.05</v>
      </c>
      <c r="D1264" s="3">
        <v>1</v>
      </c>
      <c r="E1264" s="3" t="s">
        <v>10</v>
      </c>
      <c r="F1264" s="3" t="s">
        <v>11</v>
      </c>
      <c r="G1264" s="3">
        <v>6770.1925000000001</v>
      </c>
      <c r="H1264" s="3">
        <f t="shared" si="95"/>
        <v>0</v>
      </c>
      <c r="I1264" s="3">
        <f t="shared" si="96"/>
        <v>0</v>
      </c>
      <c r="J1264" s="3">
        <f t="shared" si="97"/>
        <v>0</v>
      </c>
      <c r="K1264" s="3">
        <f t="shared" si="98"/>
        <v>1</v>
      </c>
      <c r="L1264" s="3">
        <f t="shared" si="99"/>
        <v>0</v>
      </c>
    </row>
    <row r="1265" spans="1:12">
      <c r="A1265" s="3">
        <v>43</v>
      </c>
      <c r="B1265" s="3" t="s">
        <v>6</v>
      </c>
      <c r="C1265" s="3">
        <v>29.9</v>
      </c>
      <c r="D1265" s="3">
        <v>1</v>
      </c>
      <c r="E1265" s="3" t="s">
        <v>10</v>
      </c>
      <c r="F1265" s="3" t="s">
        <v>8</v>
      </c>
      <c r="G1265" s="3">
        <v>7337.7479999999996</v>
      </c>
      <c r="H1265" s="3">
        <f t="shared" si="95"/>
        <v>0</v>
      </c>
      <c r="I1265" s="3">
        <f t="shared" si="96"/>
        <v>0</v>
      </c>
      <c r="J1265" s="3">
        <f t="shared" si="97"/>
        <v>0</v>
      </c>
      <c r="K1265" s="3">
        <f t="shared" si="98"/>
        <v>0</v>
      </c>
      <c r="L1265" s="3">
        <f t="shared" si="99"/>
        <v>1</v>
      </c>
    </row>
    <row r="1266" spans="1:12">
      <c r="A1266" s="3">
        <v>49</v>
      </c>
      <c r="B1266" s="3" t="s">
        <v>6</v>
      </c>
      <c r="C1266" s="3">
        <v>33.344999999999999</v>
      </c>
      <c r="D1266" s="3">
        <v>2</v>
      </c>
      <c r="E1266" s="3" t="s">
        <v>10</v>
      </c>
      <c r="F1266" s="3" t="s">
        <v>13</v>
      </c>
      <c r="G1266" s="3">
        <v>10370.912549999999</v>
      </c>
      <c r="H1266" s="3">
        <f t="shared" si="95"/>
        <v>0</v>
      </c>
      <c r="I1266" s="3">
        <f t="shared" si="96"/>
        <v>0</v>
      </c>
      <c r="J1266" s="3">
        <f t="shared" si="97"/>
        <v>0</v>
      </c>
      <c r="K1266" s="3">
        <f t="shared" si="98"/>
        <v>0</v>
      </c>
      <c r="L1266" s="3">
        <f t="shared" si="99"/>
        <v>0</v>
      </c>
    </row>
    <row r="1267" spans="1:12">
      <c r="A1267" s="3">
        <v>64</v>
      </c>
      <c r="B1267" s="3" t="s">
        <v>9</v>
      </c>
      <c r="C1267" s="3">
        <v>23.76</v>
      </c>
      <c r="D1267" s="3">
        <v>0</v>
      </c>
      <c r="E1267" s="3" t="s">
        <v>7</v>
      </c>
      <c r="F1267" s="3" t="s">
        <v>11</v>
      </c>
      <c r="G1267" s="3">
        <v>26926.5144</v>
      </c>
      <c r="H1267" s="3">
        <f t="shared" si="95"/>
        <v>1</v>
      </c>
      <c r="I1267" s="3">
        <f t="shared" si="96"/>
        <v>1</v>
      </c>
      <c r="J1267" s="3">
        <f t="shared" si="97"/>
        <v>0</v>
      </c>
      <c r="K1267" s="3">
        <f t="shared" si="98"/>
        <v>1</v>
      </c>
      <c r="L1267" s="3">
        <f t="shared" si="99"/>
        <v>0</v>
      </c>
    </row>
    <row r="1268" spans="1:12">
      <c r="A1268" s="3">
        <v>55</v>
      </c>
      <c r="B1268" s="3" t="s">
        <v>6</v>
      </c>
      <c r="C1268" s="3">
        <v>30.5</v>
      </c>
      <c r="D1268" s="3">
        <v>0</v>
      </c>
      <c r="E1268" s="3" t="s">
        <v>10</v>
      </c>
      <c r="F1268" s="3" t="s">
        <v>8</v>
      </c>
      <c r="G1268" s="3">
        <v>10704.47</v>
      </c>
      <c r="H1268" s="3">
        <f t="shared" si="95"/>
        <v>0</v>
      </c>
      <c r="I1268" s="3">
        <f t="shared" si="96"/>
        <v>0</v>
      </c>
      <c r="J1268" s="3">
        <f t="shared" si="97"/>
        <v>0</v>
      </c>
      <c r="K1268" s="3">
        <f t="shared" si="98"/>
        <v>0</v>
      </c>
      <c r="L1268" s="3">
        <f t="shared" si="99"/>
        <v>1</v>
      </c>
    </row>
    <row r="1269" spans="1:12">
      <c r="A1269" s="3">
        <v>24</v>
      </c>
      <c r="B1269" s="3" t="s">
        <v>9</v>
      </c>
      <c r="C1269" s="3">
        <v>31.065000000000001</v>
      </c>
      <c r="D1269" s="3">
        <v>0</v>
      </c>
      <c r="E1269" s="3" t="s">
        <v>7</v>
      </c>
      <c r="F1269" s="3" t="s">
        <v>13</v>
      </c>
      <c r="G1269" s="3">
        <v>34254.053350000002</v>
      </c>
      <c r="H1269" s="3">
        <f t="shared" si="95"/>
        <v>1</v>
      </c>
      <c r="I1269" s="3">
        <f t="shared" si="96"/>
        <v>1</v>
      </c>
      <c r="J1269" s="3">
        <f t="shared" si="97"/>
        <v>0</v>
      </c>
      <c r="K1269" s="3">
        <f t="shared" si="98"/>
        <v>0</v>
      </c>
      <c r="L1269" s="3">
        <f t="shared" si="99"/>
        <v>0</v>
      </c>
    </row>
    <row r="1270" spans="1:12">
      <c r="A1270" s="3">
        <v>20</v>
      </c>
      <c r="B1270" s="3" t="s">
        <v>6</v>
      </c>
      <c r="C1270" s="3">
        <v>33.299999999999997</v>
      </c>
      <c r="D1270" s="3">
        <v>0</v>
      </c>
      <c r="E1270" s="3" t="s">
        <v>10</v>
      </c>
      <c r="F1270" s="3" t="s">
        <v>8</v>
      </c>
      <c r="G1270" s="3">
        <v>1880.4870000000001</v>
      </c>
      <c r="H1270" s="3">
        <f t="shared" si="95"/>
        <v>0</v>
      </c>
      <c r="I1270" s="3">
        <f t="shared" si="96"/>
        <v>0</v>
      </c>
      <c r="J1270" s="3">
        <f t="shared" si="97"/>
        <v>0</v>
      </c>
      <c r="K1270" s="3">
        <f t="shared" si="98"/>
        <v>0</v>
      </c>
      <c r="L1270" s="3">
        <f t="shared" si="99"/>
        <v>1</v>
      </c>
    </row>
    <row r="1271" spans="1:12">
      <c r="A1271" s="3">
        <v>45</v>
      </c>
      <c r="B1271" s="3" t="s">
        <v>9</v>
      </c>
      <c r="C1271" s="3">
        <v>27.5</v>
      </c>
      <c r="D1271" s="3">
        <v>3</v>
      </c>
      <c r="E1271" s="3" t="s">
        <v>10</v>
      </c>
      <c r="F1271" s="3" t="s">
        <v>8</v>
      </c>
      <c r="G1271" s="3">
        <v>8615.2999999999993</v>
      </c>
      <c r="H1271" s="3">
        <f t="shared" si="95"/>
        <v>1</v>
      </c>
      <c r="I1271" s="3">
        <f t="shared" si="96"/>
        <v>0</v>
      </c>
      <c r="J1271" s="3">
        <f t="shared" si="97"/>
        <v>0</v>
      </c>
      <c r="K1271" s="3">
        <f t="shared" si="98"/>
        <v>0</v>
      </c>
      <c r="L1271" s="3">
        <f t="shared" si="99"/>
        <v>1</v>
      </c>
    </row>
    <row r="1272" spans="1:12">
      <c r="A1272" s="3">
        <v>26</v>
      </c>
      <c r="B1272" s="3" t="s">
        <v>9</v>
      </c>
      <c r="C1272" s="3">
        <v>33.914999999999999</v>
      </c>
      <c r="D1272" s="3">
        <v>1</v>
      </c>
      <c r="E1272" s="3" t="s">
        <v>10</v>
      </c>
      <c r="F1272" s="3" t="s">
        <v>12</v>
      </c>
      <c r="G1272" s="3">
        <v>3292.5298499999999</v>
      </c>
      <c r="H1272" s="3">
        <f t="shared" si="95"/>
        <v>1</v>
      </c>
      <c r="I1272" s="3">
        <f t="shared" si="96"/>
        <v>0</v>
      </c>
      <c r="J1272" s="3">
        <f t="shared" si="97"/>
        <v>1</v>
      </c>
      <c r="K1272" s="3">
        <f t="shared" si="98"/>
        <v>0</v>
      </c>
      <c r="L1272" s="3">
        <f t="shared" si="99"/>
        <v>0</v>
      </c>
    </row>
    <row r="1273" spans="1:12">
      <c r="A1273" s="3">
        <v>25</v>
      </c>
      <c r="B1273" s="3" t="s">
        <v>6</v>
      </c>
      <c r="C1273" s="3">
        <v>34.484999999999999</v>
      </c>
      <c r="D1273" s="3">
        <v>0</v>
      </c>
      <c r="E1273" s="3" t="s">
        <v>10</v>
      </c>
      <c r="F1273" s="3" t="s">
        <v>12</v>
      </c>
      <c r="G1273" s="3">
        <v>3021.80915</v>
      </c>
      <c r="H1273" s="3">
        <f t="shared" si="95"/>
        <v>0</v>
      </c>
      <c r="I1273" s="3">
        <f t="shared" si="96"/>
        <v>0</v>
      </c>
      <c r="J1273" s="3">
        <f t="shared" si="97"/>
        <v>1</v>
      </c>
      <c r="K1273" s="3">
        <f t="shared" si="98"/>
        <v>0</v>
      </c>
      <c r="L1273" s="3">
        <f t="shared" si="99"/>
        <v>0</v>
      </c>
    </row>
    <row r="1274" spans="1:12">
      <c r="A1274" s="3">
        <v>43</v>
      </c>
      <c r="B1274" s="3" t="s">
        <v>9</v>
      </c>
      <c r="C1274" s="3">
        <v>25.52</v>
      </c>
      <c r="D1274" s="3">
        <v>5</v>
      </c>
      <c r="E1274" s="3" t="s">
        <v>10</v>
      </c>
      <c r="F1274" s="3" t="s">
        <v>11</v>
      </c>
      <c r="G1274" s="3">
        <v>14478.33015</v>
      </c>
      <c r="H1274" s="3">
        <f t="shared" si="95"/>
        <v>1</v>
      </c>
      <c r="I1274" s="3">
        <f t="shared" si="96"/>
        <v>0</v>
      </c>
      <c r="J1274" s="3">
        <f t="shared" si="97"/>
        <v>0</v>
      </c>
      <c r="K1274" s="3">
        <f t="shared" si="98"/>
        <v>1</v>
      </c>
      <c r="L1274" s="3">
        <f t="shared" si="99"/>
        <v>0</v>
      </c>
    </row>
    <row r="1275" spans="1:12">
      <c r="A1275" s="3">
        <v>35</v>
      </c>
      <c r="B1275" s="3" t="s">
        <v>9</v>
      </c>
      <c r="C1275" s="3">
        <v>27.61</v>
      </c>
      <c r="D1275" s="3">
        <v>1</v>
      </c>
      <c r="E1275" s="3" t="s">
        <v>10</v>
      </c>
      <c r="F1275" s="3" t="s">
        <v>11</v>
      </c>
      <c r="G1275" s="3">
        <v>4747.0528999999997</v>
      </c>
      <c r="H1275" s="3">
        <f t="shared" si="95"/>
        <v>1</v>
      </c>
      <c r="I1275" s="3">
        <f t="shared" si="96"/>
        <v>0</v>
      </c>
      <c r="J1275" s="3">
        <f t="shared" si="97"/>
        <v>0</v>
      </c>
      <c r="K1275" s="3">
        <f t="shared" si="98"/>
        <v>1</v>
      </c>
      <c r="L1275" s="3">
        <f t="shared" si="99"/>
        <v>0</v>
      </c>
    </row>
    <row r="1276" spans="1:12">
      <c r="A1276" s="3">
        <v>26</v>
      </c>
      <c r="B1276" s="3" t="s">
        <v>9</v>
      </c>
      <c r="C1276" s="3">
        <v>27.06</v>
      </c>
      <c r="D1276" s="3">
        <v>0</v>
      </c>
      <c r="E1276" s="3" t="s">
        <v>7</v>
      </c>
      <c r="F1276" s="3" t="s">
        <v>11</v>
      </c>
      <c r="G1276" s="3">
        <v>17043.341400000001</v>
      </c>
      <c r="H1276" s="3">
        <f t="shared" si="95"/>
        <v>1</v>
      </c>
      <c r="I1276" s="3">
        <f t="shared" si="96"/>
        <v>1</v>
      </c>
      <c r="J1276" s="3">
        <f t="shared" si="97"/>
        <v>0</v>
      </c>
      <c r="K1276" s="3">
        <f t="shared" si="98"/>
        <v>1</v>
      </c>
      <c r="L1276" s="3">
        <f t="shared" si="99"/>
        <v>0</v>
      </c>
    </row>
    <row r="1277" spans="1:12">
      <c r="A1277" s="3">
        <v>57</v>
      </c>
      <c r="B1277" s="3" t="s">
        <v>9</v>
      </c>
      <c r="C1277" s="3">
        <v>23.7</v>
      </c>
      <c r="D1277" s="3">
        <v>0</v>
      </c>
      <c r="E1277" s="3" t="s">
        <v>10</v>
      </c>
      <c r="F1277" s="3" t="s">
        <v>8</v>
      </c>
      <c r="G1277" s="3">
        <v>10959.33</v>
      </c>
      <c r="H1277" s="3">
        <f t="shared" si="95"/>
        <v>1</v>
      </c>
      <c r="I1277" s="3">
        <f t="shared" si="96"/>
        <v>0</v>
      </c>
      <c r="J1277" s="3">
        <f t="shared" si="97"/>
        <v>0</v>
      </c>
      <c r="K1277" s="3">
        <f t="shared" si="98"/>
        <v>0</v>
      </c>
      <c r="L1277" s="3">
        <f t="shared" si="99"/>
        <v>1</v>
      </c>
    </row>
    <row r="1278" spans="1:12">
      <c r="A1278" s="3">
        <v>22</v>
      </c>
      <c r="B1278" s="3" t="s">
        <v>6</v>
      </c>
      <c r="C1278" s="3">
        <v>30.4</v>
      </c>
      <c r="D1278" s="3">
        <v>0</v>
      </c>
      <c r="E1278" s="3" t="s">
        <v>10</v>
      </c>
      <c r="F1278" s="3" t="s">
        <v>13</v>
      </c>
      <c r="G1278" s="3">
        <v>2741.9479999999999</v>
      </c>
      <c r="H1278" s="3">
        <f t="shared" si="95"/>
        <v>0</v>
      </c>
      <c r="I1278" s="3">
        <f t="shared" si="96"/>
        <v>0</v>
      </c>
      <c r="J1278" s="3">
        <f t="shared" si="97"/>
        <v>0</v>
      </c>
      <c r="K1278" s="3">
        <f t="shared" si="98"/>
        <v>0</v>
      </c>
      <c r="L1278" s="3">
        <f t="shared" si="99"/>
        <v>0</v>
      </c>
    </row>
    <row r="1279" spans="1:12">
      <c r="A1279" s="3">
        <v>32</v>
      </c>
      <c r="B1279" s="3" t="s">
        <v>6</v>
      </c>
      <c r="C1279" s="3">
        <v>29.734999999999999</v>
      </c>
      <c r="D1279" s="3">
        <v>0</v>
      </c>
      <c r="E1279" s="3" t="s">
        <v>10</v>
      </c>
      <c r="F1279" s="3" t="s">
        <v>12</v>
      </c>
      <c r="G1279" s="3">
        <v>4357.0436499999996</v>
      </c>
      <c r="H1279" s="3">
        <f t="shared" si="95"/>
        <v>0</v>
      </c>
      <c r="I1279" s="3">
        <f t="shared" si="96"/>
        <v>0</v>
      </c>
      <c r="J1279" s="3">
        <f t="shared" si="97"/>
        <v>1</v>
      </c>
      <c r="K1279" s="3">
        <f t="shared" si="98"/>
        <v>0</v>
      </c>
      <c r="L1279" s="3">
        <f t="shared" si="99"/>
        <v>0</v>
      </c>
    </row>
    <row r="1280" spans="1:12">
      <c r="A1280" s="3">
        <v>39</v>
      </c>
      <c r="B1280" s="3" t="s">
        <v>9</v>
      </c>
      <c r="C1280" s="3">
        <v>29.925000000000001</v>
      </c>
      <c r="D1280" s="3">
        <v>1</v>
      </c>
      <c r="E1280" s="3" t="s">
        <v>7</v>
      </c>
      <c r="F1280" s="3" t="s">
        <v>13</v>
      </c>
      <c r="G1280" s="3">
        <v>22462.043750000001</v>
      </c>
      <c r="H1280" s="3">
        <f t="shared" si="95"/>
        <v>1</v>
      </c>
      <c r="I1280" s="3">
        <f t="shared" si="96"/>
        <v>1</v>
      </c>
      <c r="J1280" s="3">
        <f t="shared" si="97"/>
        <v>0</v>
      </c>
      <c r="K1280" s="3">
        <f t="shared" si="98"/>
        <v>0</v>
      </c>
      <c r="L1280" s="3">
        <f t="shared" si="99"/>
        <v>0</v>
      </c>
    </row>
    <row r="1281" spans="1:12">
      <c r="A1281" s="3">
        <v>25</v>
      </c>
      <c r="B1281" s="3" t="s">
        <v>6</v>
      </c>
      <c r="C1281" s="3">
        <v>26.79</v>
      </c>
      <c r="D1281" s="3">
        <v>2</v>
      </c>
      <c r="E1281" s="3" t="s">
        <v>10</v>
      </c>
      <c r="F1281" s="3" t="s">
        <v>12</v>
      </c>
      <c r="G1281" s="3">
        <v>4189.1130999999996</v>
      </c>
      <c r="H1281" s="3">
        <f t="shared" si="95"/>
        <v>0</v>
      </c>
      <c r="I1281" s="3">
        <f t="shared" si="96"/>
        <v>0</v>
      </c>
      <c r="J1281" s="3">
        <f t="shared" si="97"/>
        <v>1</v>
      </c>
      <c r="K1281" s="3">
        <f t="shared" si="98"/>
        <v>0</v>
      </c>
      <c r="L1281" s="3">
        <f t="shared" si="99"/>
        <v>0</v>
      </c>
    </row>
    <row r="1282" spans="1:12">
      <c r="A1282" s="3">
        <v>48</v>
      </c>
      <c r="B1282" s="3" t="s">
        <v>6</v>
      </c>
      <c r="C1282" s="3">
        <v>33.33</v>
      </c>
      <c r="D1282" s="3">
        <v>0</v>
      </c>
      <c r="E1282" s="3" t="s">
        <v>10</v>
      </c>
      <c r="F1282" s="3" t="s">
        <v>11</v>
      </c>
      <c r="G1282" s="3">
        <v>8283.6807000000008</v>
      </c>
      <c r="H1282" s="3">
        <f t="shared" si="95"/>
        <v>0</v>
      </c>
      <c r="I1282" s="3">
        <f t="shared" si="96"/>
        <v>0</v>
      </c>
      <c r="J1282" s="3">
        <f t="shared" si="97"/>
        <v>0</v>
      </c>
      <c r="K1282" s="3">
        <f t="shared" si="98"/>
        <v>1</v>
      </c>
      <c r="L1282" s="3">
        <f t="shared" si="99"/>
        <v>0</v>
      </c>
    </row>
    <row r="1283" spans="1:12">
      <c r="A1283" s="3">
        <v>47</v>
      </c>
      <c r="B1283" s="3" t="s">
        <v>6</v>
      </c>
      <c r="C1283" s="3">
        <v>27.645</v>
      </c>
      <c r="D1283" s="3">
        <v>2</v>
      </c>
      <c r="E1283" s="3" t="s">
        <v>7</v>
      </c>
      <c r="F1283" s="3" t="s">
        <v>12</v>
      </c>
      <c r="G1283" s="3">
        <v>24535.698550000001</v>
      </c>
      <c r="H1283" s="3">
        <f t="shared" ref="H1283:H1339" si="100">IF(B1283="male",1,0)</f>
        <v>0</v>
      </c>
      <c r="I1283" s="3">
        <f t="shared" ref="I1283:I1339" si="101">IF(E1283="yes",1,0)</f>
        <v>1</v>
      </c>
      <c r="J1283" s="3">
        <f t="shared" ref="J1283:J1339" si="102">IF(F1283="northwest",1,0)</f>
        <v>1</v>
      </c>
      <c r="K1283" s="3">
        <f t="shared" ref="K1283:K1339" si="103">IF(F1283="southeast",1,0)</f>
        <v>0</v>
      </c>
      <c r="L1283" s="3">
        <f t="shared" ref="L1283:L1339" si="104">IF(F1283="southwest",1,0)</f>
        <v>0</v>
      </c>
    </row>
    <row r="1284" spans="1:12">
      <c r="A1284" s="3">
        <v>18</v>
      </c>
      <c r="B1284" s="3" t="s">
        <v>6</v>
      </c>
      <c r="C1284" s="3">
        <v>21.66</v>
      </c>
      <c r="D1284" s="3">
        <v>0</v>
      </c>
      <c r="E1284" s="3" t="s">
        <v>7</v>
      </c>
      <c r="F1284" s="3" t="s">
        <v>13</v>
      </c>
      <c r="G1284" s="3">
        <v>14283.4594</v>
      </c>
      <c r="H1284" s="3">
        <f t="shared" si="100"/>
        <v>0</v>
      </c>
      <c r="I1284" s="3">
        <f t="shared" si="101"/>
        <v>1</v>
      </c>
      <c r="J1284" s="3">
        <f t="shared" si="102"/>
        <v>0</v>
      </c>
      <c r="K1284" s="3">
        <f t="shared" si="103"/>
        <v>0</v>
      </c>
      <c r="L1284" s="3">
        <f t="shared" si="104"/>
        <v>0</v>
      </c>
    </row>
    <row r="1285" spans="1:12">
      <c r="A1285" s="3">
        <v>18</v>
      </c>
      <c r="B1285" s="3" t="s">
        <v>9</v>
      </c>
      <c r="C1285" s="3">
        <v>30.03</v>
      </c>
      <c r="D1285" s="3">
        <v>1</v>
      </c>
      <c r="E1285" s="3" t="s">
        <v>10</v>
      </c>
      <c r="F1285" s="3" t="s">
        <v>11</v>
      </c>
      <c r="G1285" s="3">
        <v>1720.3536999999999</v>
      </c>
      <c r="H1285" s="3">
        <f t="shared" si="100"/>
        <v>1</v>
      </c>
      <c r="I1285" s="3">
        <f t="shared" si="101"/>
        <v>0</v>
      </c>
      <c r="J1285" s="3">
        <f t="shared" si="102"/>
        <v>0</v>
      </c>
      <c r="K1285" s="3">
        <f t="shared" si="103"/>
        <v>1</v>
      </c>
      <c r="L1285" s="3">
        <f t="shared" si="104"/>
        <v>0</v>
      </c>
    </row>
    <row r="1286" spans="1:12">
      <c r="A1286" s="3">
        <v>61</v>
      </c>
      <c r="B1286" s="3" t="s">
        <v>9</v>
      </c>
      <c r="C1286" s="3">
        <v>36.299999999999997</v>
      </c>
      <c r="D1286" s="3">
        <v>1</v>
      </c>
      <c r="E1286" s="3" t="s">
        <v>7</v>
      </c>
      <c r="F1286" s="3" t="s">
        <v>8</v>
      </c>
      <c r="G1286" s="3">
        <v>47403.88</v>
      </c>
      <c r="H1286" s="3">
        <f t="shared" si="100"/>
        <v>1</v>
      </c>
      <c r="I1286" s="3">
        <f t="shared" si="101"/>
        <v>1</v>
      </c>
      <c r="J1286" s="3">
        <f t="shared" si="102"/>
        <v>0</v>
      </c>
      <c r="K1286" s="3">
        <f t="shared" si="103"/>
        <v>0</v>
      </c>
      <c r="L1286" s="3">
        <f t="shared" si="104"/>
        <v>1</v>
      </c>
    </row>
    <row r="1287" spans="1:12">
      <c r="A1287" s="3">
        <v>47</v>
      </c>
      <c r="B1287" s="3" t="s">
        <v>6</v>
      </c>
      <c r="C1287" s="3">
        <v>24.32</v>
      </c>
      <c r="D1287" s="3">
        <v>0</v>
      </c>
      <c r="E1287" s="3" t="s">
        <v>10</v>
      </c>
      <c r="F1287" s="3" t="s">
        <v>13</v>
      </c>
      <c r="G1287" s="3">
        <v>8534.6718000000001</v>
      </c>
      <c r="H1287" s="3">
        <f t="shared" si="100"/>
        <v>0</v>
      </c>
      <c r="I1287" s="3">
        <f t="shared" si="101"/>
        <v>0</v>
      </c>
      <c r="J1287" s="3">
        <f t="shared" si="102"/>
        <v>0</v>
      </c>
      <c r="K1287" s="3">
        <f t="shared" si="103"/>
        <v>0</v>
      </c>
      <c r="L1287" s="3">
        <f t="shared" si="104"/>
        <v>0</v>
      </c>
    </row>
    <row r="1288" spans="1:12">
      <c r="A1288" s="3">
        <v>28</v>
      </c>
      <c r="B1288" s="3" t="s">
        <v>6</v>
      </c>
      <c r="C1288" s="3">
        <v>17.29</v>
      </c>
      <c r="D1288" s="3">
        <v>0</v>
      </c>
      <c r="E1288" s="3" t="s">
        <v>10</v>
      </c>
      <c r="F1288" s="3" t="s">
        <v>13</v>
      </c>
      <c r="G1288" s="3">
        <v>3732.6251000000002</v>
      </c>
      <c r="H1288" s="3">
        <f t="shared" si="100"/>
        <v>0</v>
      </c>
      <c r="I1288" s="3">
        <f t="shared" si="101"/>
        <v>0</v>
      </c>
      <c r="J1288" s="3">
        <f t="shared" si="102"/>
        <v>0</v>
      </c>
      <c r="K1288" s="3">
        <f t="shared" si="103"/>
        <v>0</v>
      </c>
      <c r="L1288" s="3">
        <f t="shared" si="104"/>
        <v>0</v>
      </c>
    </row>
    <row r="1289" spans="1:12">
      <c r="A1289" s="3">
        <v>36</v>
      </c>
      <c r="B1289" s="3" t="s">
        <v>6</v>
      </c>
      <c r="C1289" s="3">
        <v>25.9</v>
      </c>
      <c r="D1289" s="3">
        <v>1</v>
      </c>
      <c r="E1289" s="3" t="s">
        <v>10</v>
      </c>
      <c r="F1289" s="3" t="s">
        <v>8</v>
      </c>
      <c r="G1289" s="3">
        <v>5472.4489999999996</v>
      </c>
      <c r="H1289" s="3">
        <f t="shared" si="100"/>
        <v>0</v>
      </c>
      <c r="I1289" s="3">
        <f t="shared" si="101"/>
        <v>0</v>
      </c>
      <c r="J1289" s="3">
        <f t="shared" si="102"/>
        <v>0</v>
      </c>
      <c r="K1289" s="3">
        <f t="shared" si="103"/>
        <v>0</v>
      </c>
      <c r="L1289" s="3">
        <f t="shared" si="104"/>
        <v>1</v>
      </c>
    </row>
    <row r="1290" spans="1:12">
      <c r="A1290" s="3">
        <v>20</v>
      </c>
      <c r="B1290" s="3" t="s">
        <v>9</v>
      </c>
      <c r="C1290" s="3">
        <v>39.4</v>
      </c>
      <c r="D1290" s="3">
        <v>2</v>
      </c>
      <c r="E1290" s="3" t="s">
        <v>7</v>
      </c>
      <c r="F1290" s="3" t="s">
        <v>8</v>
      </c>
      <c r="G1290" s="3">
        <v>38344.565999999999</v>
      </c>
      <c r="H1290" s="3">
        <f t="shared" si="100"/>
        <v>1</v>
      </c>
      <c r="I1290" s="3">
        <f t="shared" si="101"/>
        <v>1</v>
      </c>
      <c r="J1290" s="3">
        <f t="shared" si="102"/>
        <v>0</v>
      </c>
      <c r="K1290" s="3">
        <f t="shared" si="103"/>
        <v>0</v>
      </c>
      <c r="L1290" s="3">
        <f t="shared" si="104"/>
        <v>1</v>
      </c>
    </row>
    <row r="1291" spans="1:12">
      <c r="A1291" s="3">
        <v>44</v>
      </c>
      <c r="B1291" s="3" t="s">
        <v>9</v>
      </c>
      <c r="C1291" s="3">
        <v>34.32</v>
      </c>
      <c r="D1291" s="3">
        <v>1</v>
      </c>
      <c r="E1291" s="3" t="s">
        <v>10</v>
      </c>
      <c r="F1291" s="3" t="s">
        <v>11</v>
      </c>
      <c r="G1291" s="3">
        <v>7147.4727999999996</v>
      </c>
      <c r="H1291" s="3">
        <f t="shared" si="100"/>
        <v>1</v>
      </c>
      <c r="I1291" s="3">
        <f t="shared" si="101"/>
        <v>0</v>
      </c>
      <c r="J1291" s="3">
        <f t="shared" si="102"/>
        <v>0</v>
      </c>
      <c r="K1291" s="3">
        <f t="shared" si="103"/>
        <v>1</v>
      </c>
      <c r="L1291" s="3">
        <f t="shared" si="104"/>
        <v>0</v>
      </c>
    </row>
    <row r="1292" spans="1:12">
      <c r="A1292" s="3">
        <v>38</v>
      </c>
      <c r="B1292" s="3" t="s">
        <v>6</v>
      </c>
      <c r="C1292" s="3">
        <v>19.95</v>
      </c>
      <c r="D1292" s="3">
        <v>2</v>
      </c>
      <c r="E1292" s="3" t="s">
        <v>10</v>
      </c>
      <c r="F1292" s="3" t="s">
        <v>13</v>
      </c>
      <c r="G1292" s="3">
        <v>7133.9025000000001</v>
      </c>
      <c r="H1292" s="3">
        <f t="shared" si="100"/>
        <v>0</v>
      </c>
      <c r="I1292" s="3">
        <f t="shared" si="101"/>
        <v>0</v>
      </c>
      <c r="J1292" s="3">
        <f t="shared" si="102"/>
        <v>0</v>
      </c>
      <c r="K1292" s="3">
        <f t="shared" si="103"/>
        <v>0</v>
      </c>
      <c r="L1292" s="3">
        <f t="shared" si="104"/>
        <v>0</v>
      </c>
    </row>
    <row r="1293" spans="1:12">
      <c r="A1293" s="3">
        <v>19</v>
      </c>
      <c r="B1293" s="3" t="s">
        <v>9</v>
      </c>
      <c r="C1293" s="3">
        <v>34.9</v>
      </c>
      <c r="D1293" s="3">
        <v>0</v>
      </c>
      <c r="E1293" s="3" t="s">
        <v>7</v>
      </c>
      <c r="F1293" s="3" t="s">
        <v>8</v>
      </c>
      <c r="G1293" s="3">
        <v>34828.654000000002</v>
      </c>
      <c r="H1293" s="3">
        <f t="shared" si="100"/>
        <v>1</v>
      </c>
      <c r="I1293" s="3">
        <f t="shared" si="101"/>
        <v>1</v>
      </c>
      <c r="J1293" s="3">
        <f t="shared" si="102"/>
        <v>0</v>
      </c>
      <c r="K1293" s="3">
        <f t="shared" si="103"/>
        <v>0</v>
      </c>
      <c r="L1293" s="3">
        <f t="shared" si="104"/>
        <v>1</v>
      </c>
    </row>
    <row r="1294" spans="1:12">
      <c r="A1294" s="3">
        <v>21</v>
      </c>
      <c r="B1294" s="3" t="s">
        <v>9</v>
      </c>
      <c r="C1294" s="3">
        <v>23.21</v>
      </c>
      <c r="D1294" s="3">
        <v>0</v>
      </c>
      <c r="E1294" s="3" t="s">
        <v>10</v>
      </c>
      <c r="F1294" s="3" t="s">
        <v>11</v>
      </c>
      <c r="G1294" s="3">
        <v>1515.3449000000001</v>
      </c>
      <c r="H1294" s="3">
        <f t="shared" si="100"/>
        <v>1</v>
      </c>
      <c r="I1294" s="3">
        <f t="shared" si="101"/>
        <v>0</v>
      </c>
      <c r="J1294" s="3">
        <f t="shared" si="102"/>
        <v>0</v>
      </c>
      <c r="K1294" s="3">
        <f t="shared" si="103"/>
        <v>1</v>
      </c>
      <c r="L1294" s="3">
        <f t="shared" si="104"/>
        <v>0</v>
      </c>
    </row>
    <row r="1295" spans="1:12">
      <c r="A1295" s="3">
        <v>46</v>
      </c>
      <c r="B1295" s="3" t="s">
        <v>9</v>
      </c>
      <c r="C1295" s="3">
        <v>25.745000000000001</v>
      </c>
      <c r="D1295" s="3">
        <v>3</v>
      </c>
      <c r="E1295" s="3" t="s">
        <v>10</v>
      </c>
      <c r="F1295" s="3" t="s">
        <v>12</v>
      </c>
      <c r="G1295" s="3">
        <v>9301.8935500000007</v>
      </c>
      <c r="H1295" s="3">
        <f t="shared" si="100"/>
        <v>1</v>
      </c>
      <c r="I1295" s="3">
        <f t="shared" si="101"/>
        <v>0</v>
      </c>
      <c r="J1295" s="3">
        <f t="shared" si="102"/>
        <v>1</v>
      </c>
      <c r="K1295" s="3">
        <f t="shared" si="103"/>
        <v>0</v>
      </c>
      <c r="L1295" s="3">
        <f t="shared" si="104"/>
        <v>0</v>
      </c>
    </row>
    <row r="1296" spans="1:12">
      <c r="A1296" s="3">
        <v>58</v>
      </c>
      <c r="B1296" s="3" t="s">
        <v>9</v>
      </c>
      <c r="C1296" s="3">
        <v>25.175000000000001</v>
      </c>
      <c r="D1296" s="3">
        <v>0</v>
      </c>
      <c r="E1296" s="3" t="s">
        <v>10</v>
      </c>
      <c r="F1296" s="3" t="s">
        <v>13</v>
      </c>
      <c r="G1296" s="3">
        <v>11931.125249999999</v>
      </c>
      <c r="H1296" s="3">
        <f t="shared" si="100"/>
        <v>1</v>
      </c>
      <c r="I1296" s="3">
        <f t="shared" si="101"/>
        <v>0</v>
      </c>
      <c r="J1296" s="3">
        <f t="shared" si="102"/>
        <v>0</v>
      </c>
      <c r="K1296" s="3">
        <f t="shared" si="103"/>
        <v>0</v>
      </c>
      <c r="L1296" s="3">
        <f t="shared" si="104"/>
        <v>0</v>
      </c>
    </row>
    <row r="1297" spans="1:12">
      <c r="A1297" s="3">
        <v>20</v>
      </c>
      <c r="B1297" s="3" t="s">
        <v>9</v>
      </c>
      <c r="C1297" s="3">
        <v>22</v>
      </c>
      <c r="D1297" s="3">
        <v>1</v>
      </c>
      <c r="E1297" s="3" t="s">
        <v>10</v>
      </c>
      <c r="F1297" s="3" t="s">
        <v>8</v>
      </c>
      <c r="G1297" s="3">
        <v>1964.78</v>
      </c>
      <c r="H1297" s="3">
        <f t="shared" si="100"/>
        <v>1</v>
      </c>
      <c r="I1297" s="3">
        <f t="shared" si="101"/>
        <v>0</v>
      </c>
      <c r="J1297" s="3">
        <f t="shared" si="102"/>
        <v>0</v>
      </c>
      <c r="K1297" s="3">
        <f t="shared" si="103"/>
        <v>0</v>
      </c>
      <c r="L1297" s="3">
        <f t="shared" si="104"/>
        <v>1</v>
      </c>
    </row>
    <row r="1298" spans="1:12">
      <c r="A1298" s="3">
        <v>18</v>
      </c>
      <c r="B1298" s="3" t="s">
        <v>9</v>
      </c>
      <c r="C1298" s="3">
        <v>26.125</v>
      </c>
      <c r="D1298" s="3">
        <v>0</v>
      </c>
      <c r="E1298" s="3" t="s">
        <v>10</v>
      </c>
      <c r="F1298" s="3" t="s">
        <v>13</v>
      </c>
      <c r="G1298" s="3">
        <v>1708.9257500000001</v>
      </c>
      <c r="H1298" s="3">
        <f t="shared" si="100"/>
        <v>1</v>
      </c>
      <c r="I1298" s="3">
        <f t="shared" si="101"/>
        <v>0</v>
      </c>
      <c r="J1298" s="3">
        <f t="shared" si="102"/>
        <v>0</v>
      </c>
      <c r="K1298" s="3">
        <f t="shared" si="103"/>
        <v>0</v>
      </c>
      <c r="L1298" s="3">
        <f t="shared" si="104"/>
        <v>0</v>
      </c>
    </row>
    <row r="1299" spans="1:12">
      <c r="A1299" s="3">
        <v>28</v>
      </c>
      <c r="B1299" s="3" t="s">
        <v>6</v>
      </c>
      <c r="C1299" s="3">
        <v>26.51</v>
      </c>
      <c r="D1299" s="3">
        <v>2</v>
      </c>
      <c r="E1299" s="3" t="s">
        <v>10</v>
      </c>
      <c r="F1299" s="3" t="s">
        <v>11</v>
      </c>
      <c r="G1299" s="3">
        <v>4340.4408999999996</v>
      </c>
      <c r="H1299" s="3">
        <f t="shared" si="100"/>
        <v>0</v>
      </c>
      <c r="I1299" s="3">
        <f t="shared" si="101"/>
        <v>0</v>
      </c>
      <c r="J1299" s="3">
        <f t="shared" si="102"/>
        <v>0</v>
      </c>
      <c r="K1299" s="3">
        <f t="shared" si="103"/>
        <v>1</v>
      </c>
      <c r="L1299" s="3">
        <f t="shared" si="104"/>
        <v>0</v>
      </c>
    </row>
    <row r="1300" spans="1:12">
      <c r="A1300" s="3">
        <v>33</v>
      </c>
      <c r="B1300" s="3" t="s">
        <v>9</v>
      </c>
      <c r="C1300" s="3">
        <v>27.454999999999998</v>
      </c>
      <c r="D1300" s="3">
        <v>2</v>
      </c>
      <c r="E1300" s="3" t="s">
        <v>10</v>
      </c>
      <c r="F1300" s="3" t="s">
        <v>12</v>
      </c>
      <c r="G1300" s="3">
        <v>5261.4694499999996</v>
      </c>
      <c r="H1300" s="3">
        <f t="shared" si="100"/>
        <v>1</v>
      </c>
      <c r="I1300" s="3">
        <f t="shared" si="101"/>
        <v>0</v>
      </c>
      <c r="J1300" s="3">
        <f t="shared" si="102"/>
        <v>1</v>
      </c>
      <c r="K1300" s="3">
        <f t="shared" si="103"/>
        <v>0</v>
      </c>
      <c r="L1300" s="3">
        <f t="shared" si="104"/>
        <v>0</v>
      </c>
    </row>
    <row r="1301" spans="1:12">
      <c r="A1301" s="3">
        <v>19</v>
      </c>
      <c r="B1301" s="3" t="s">
        <v>6</v>
      </c>
      <c r="C1301" s="3">
        <v>25.745000000000001</v>
      </c>
      <c r="D1301" s="3">
        <v>1</v>
      </c>
      <c r="E1301" s="3" t="s">
        <v>10</v>
      </c>
      <c r="F1301" s="3" t="s">
        <v>12</v>
      </c>
      <c r="G1301" s="3">
        <v>2710.8285500000002</v>
      </c>
      <c r="H1301" s="3">
        <f t="shared" si="100"/>
        <v>0</v>
      </c>
      <c r="I1301" s="3">
        <f t="shared" si="101"/>
        <v>0</v>
      </c>
      <c r="J1301" s="3">
        <f t="shared" si="102"/>
        <v>1</v>
      </c>
      <c r="K1301" s="3">
        <f t="shared" si="103"/>
        <v>0</v>
      </c>
      <c r="L1301" s="3">
        <f t="shared" si="104"/>
        <v>0</v>
      </c>
    </row>
    <row r="1302" spans="1:12">
      <c r="A1302" s="3">
        <v>45</v>
      </c>
      <c r="B1302" s="3" t="s">
        <v>9</v>
      </c>
      <c r="C1302" s="3">
        <v>30.36</v>
      </c>
      <c r="D1302" s="3">
        <v>0</v>
      </c>
      <c r="E1302" s="3" t="s">
        <v>7</v>
      </c>
      <c r="F1302" s="3" t="s">
        <v>11</v>
      </c>
      <c r="G1302" s="3">
        <v>62592.873090000001</v>
      </c>
      <c r="H1302" s="3">
        <f t="shared" si="100"/>
        <v>1</v>
      </c>
      <c r="I1302" s="3">
        <f t="shared" si="101"/>
        <v>1</v>
      </c>
      <c r="J1302" s="3">
        <f t="shared" si="102"/>
        <v>0</v>
      </c>
      <c r="K1302" s="3">
        <f t="shared" si="103"/>
        <v>1</v>
      </c>
      <c r="L1302" s="3">
        <f t="shared" si="104"/>
        <v>0</v>
      </c>
    </row>
    <row r="1303" spans="1:12">
      <c r="A1303" s="3">
        <v>62</v>
      </c>
      <c r="B1303" s="3" t="s">
        <v>9</v>
      </c>
      <c r="C1303" s="3">
        <v>30.875</v>
      </c>
      <c r="D1303" s="3">
        <v>3</v>
      </c>
      <c r="E1303" s="3" t="s">
        <v>7</v>
      </c>
      <c r="F1303" s="3" t="s">
        <v>12</v>
      </c>
      <c r="G1303" s="3">
        <v>46718.163249999998</v>
      </c>
      <c r="H1303" s="3">
        <f t="shared" si="100"/>
        <v>1</v>
      </c>
      <c r="I1303" s="3">
        <f t="shared" si="101"/>
        <v>1</v>
      </c>
      <c r="J1303" s="3">
        <f t="shared" si="102"/>
        <v>1</v>
      </c>
      <c r="K1303" s="3">
        <f t="shared" si="103"/>
        <v>0</v>
      </c>
      <c r="L1303" s="3">
        <f t="shared" si="104"/>
        <v>0</v>
      </c>
    </row>
    <row r="1304" spans="1:12">
      <c r="A1304" s="3">
        <v>25</v>
      </c>
      <c r="B1304" s="3" t="s">
        <v>6</v>
      </c>
      <c r="C1304" s="3">
        <v>20.8</v>
      </c>
      <c r="D1304" s="3">
        <v>1</v>
      </c>
      <c r="E1304" s="3" t="s">
        <v>10</v>
      </c>
      <c r="F1304" s="3" t="s">
        <v>8</v>
      </c>
      <c r="G1304" s="3">
        <v>3208.7869999999998</v>
      </c>
      <c r="H1304" s="3">
        <f t="shared" si="100"/>
        <v>0</v>
      </c>
      <c r="I1304" s="3">
        <f t="shared" si="101"/>
        <v>0</v>
      </c>
      <c r="J1304" s="3">
        <f t="shared" si="102"/>
        <v>0</v>
      </c>
      <c r="K1304" s="3">
        <f t="shared" si="103"/>
        <v>0</v>
      </c>
      <c r="L1304" s="3">
        <f t="shared" si="104"/>
        <v>1</v>
      </c>
    </row>
    <row r="1305" spans="1:12">
      <c r="A1305" s="3">
        <v>43</v>
      </c>
      <c r="B1305" s="3" t="s">
        <v>9</v>
      </c>
      <c r="C1305" s="3">
        <v>27.8</v>
      </c>
      <c r="D1305" s="3">
        <v>0</v>
      </c>
      <c r="E1305" s="3" t="s">
        <v>7</v>
      </c>
      <c r="F1305" s="3" t="s">
        <v>8</v>
      </c>
      <c r="G1305" s="3">
        <v>37829.724199999997</v>
      </c>
      <c r="H1305" s="3">
        <f t="shared" si="100"/>
        <v>1</v>
      </c>
      <c r="I1305" s="3">
        <f t="shared" si="101"/>
        <v>1</v>
      </c>
      <c r="J1305" s="3">
        <f t="shared" si="102"/>
        <v>0</v>
      </c>
      <c r="K1305" s="3">
        <f t="shared" si="103"/>
        <v>0</v>
      </c>
      <c r="L1305" s="3">
        <f t="shared" si="104"/>
        <v>1</v>
      </c>
    </row>
    <row r="1306" spans="1:12">
      <c r="A1306" s="3">
        <v>42</v>
      </c>
      <c r="B1306" s="3" t="s">
        <v>9</v>
      </c>
      <c r="C1306" s="3">
        <v>24.605</v>
      </c>
      <c r="D1306" s="3">
        <v>2</v>
      </c>
      <c r="E1306" s="3" t="s">
        <v>7</v>
      </c>
      <c r="F1306" s="3" t="s">
        <v>13</v>
      </c>
      <c r="G1306" s="3">
        <v>21259.377949999998</v>
      </c>
      <c r="H1306" s="3">
        <f t="shared" si="100"/>
        <v>1</v>
      </c>
      <c r="I1306" s="3">
        <f t="shared" si="101"/>
        <v>1</v>
      </c>
      <c r="J1306" s="3">
        <f t="shared" si="102"/>
        <v>0</v>
      </c>
      <c r="K1306" s="3">
        <f t="shared" si="103"/>
        <v>0</v>
      </c>
      <c r="L1306" s="3">
        <f t="shared" si="104"/>
        <v>0</v>
      </c>
    </row>
    <row r="1307" spans="1:12">
      <c r="A1307" s="3">
        <v>24</v>
      </c>
      <c r="B1307" s="3" t="s">
        <v>6</v>
      </c>
      <c r="C1307" s="3">
        <v>27.72</v>
      </c>
      <c r="D1307" s="3">
        <v>0</v>
      </c>
      <c r="E1307" s="3" t="s">
        <v>10</v>
      </c>
      <c r="F1307" s="3" t="s">
        <v>11</v>
      </c>
      <c r="G1307" s="3">
        <v>2464.6188000000002</v>
      </c>
      <c r="H1307" s="3">
        <f t="shared" si="100"/>
        <v>0</v>
      </c>
      <c r="I1307" s="3">
        <f t="shared" si="101"/>
        <v>0</v>
      </c>
      <c r="J1307" s="3">
        <f t="shared" si="102"/>
        <v>0</v>
      </c>
      <c r="K1307" s="3">
        <f t="shared" si="103"/>
        <v>1</v>
      </c>
      <c r="L1307" s="3">
        <f t="shared" si="104"/>
        <v>0</v>
      </c>
    </row>
    <row r="1308" spans="1:12">
      <c r="A1308" s="3">
        <v>29</v>
      </c>
      <c r="B1308" s="3" t="s">
        <v>6</v>
      </c>
      <c r="C1308" s="3">
        <v>21.85</v>
      </c>
      <c r="D1308" s="3">
        <v>0</v>
      </c>
      <c r="E1308" s="3" t="s">
        <v>7</v>
      </c>
      <c r="F1308" s="3" t="s">
        <v>13</v>
      </c>
      <c r="G1308" s="3">
        <v>16115.3045</v>
      </c>
      <c r="H1308" s="3">
        <f t="shared" si="100"/>
        <v>0</v>
      </c>
      <c r="I1308" s="3">
        <f t="shared" si="101"/>
        <v>1</v>
      </c>
      <c r="J1308" s="3">
        <f t="shared" si="102"/>
        <v>0</v>
      </c>
      <c r="K1308" s="3">
        <f t="shared" si="103"/>
        <v>0</v>
      </c>
      <c r="L1308" s="3">
        <f t="shared" si="104"/>
        <v>0</v>
      </c>
    </row>
    <row r="1309" spans="1:12">
      <c r="A1309" s="3">
        <v>32</v>
      </c>
      <c r="B1309" s="3" t="s">
        <v>9</v>
      </c>
      <c r="C1309" s="3">
        <v>28.12</v>
      </c>
      <c r="D1309" s="3">
        <v>4</v>
      </c>
      <c r="E1309" s="3" t="s">
        <v>7</v>
      </c>
      <c r="F1309" s="3" t="s">
        <v>12</v>
      </c>
      <c r="G1309" s="3">
        <v>21472.478800000001</v>
      </c>
      <c r="H1309" s="3">
        <f t="shared" si="100"/>
        <v>1</v>
      </c>
      <c r="I1309" s="3">
        <f t="shared" si="101"/>
        <v>1</v>
      </c>
      <c r="J1309" s="3">
        <f t="shared" si="102"/>
        <v>1</v>
      </c>
      <c r="K1309" s="3">
        <f t="shared" si="103"/>
        <v>0</v>
      </c>
      <c r="L1309" s="3">
        <f t="shared" si="104"/>
        <v>0</v>
      </c>
    </row>
    <row r="1310" spans="1:12">
      <c r="A1310" s="3">
        <v>25</v>
      </c>
      <c r="B1310" s="3" t="s">
        <v>6</v>
      </c>
      <c r="C1310" s="3">
        <v>30.2</v>
      </c>
      <c r="D1310" s="3">
        <v>0</v>
      </c>
      <c r="E1310" s="3" t="s">
        <v>7</v>
      </c>
      <c r="F1310" s="3" t="s">
        <v>8</v>
      </c>
      <c r="G1310" s="3">
        <v>33900.652999999998</v>
      </c>
      <c r="H1310" s="3">
        <f t="shared" si="100"/>
        <v>0</v>
      </c>
      <c r="I1310" s="3">
        <f t="shared" si="101"/>
        <v>1</v>
      </c>
      <c r="J1310" s="3">
        <f t="shared" si="102"/>
        <v>0</v>
      </c>
      <c r="K1310" s="3">
        <f t="shared" si="103"/>
        <v>0</v>
      </c>
      <c r="L1310" s="3">
        <f t="shared" si="104"/>
        <v>1</v>
      </c>
    </row>
    <row r="1311" spans="1:12">
      <c r="A1311" s="3">
        <v>41</v>
      </c>
      <c r="B1311" s="3" t="s">
        <v>9</v>
      </c>
      <c r="C1311" s="3">
        <v>32.200000000000003</v>
      </c>
      <c r="D1311" s="3">
        <v>2</v>
      </c>
      <c r="E1311" s="3" t="s">
        <v>10</v>
      </c>
      <c r="F1311" s="3" t="s">
        <v>8</v>
      </c>
      <c r="G1311" s="3">
        <v>6875.9610000000002</v>
      </c>
      <c r="H1311" s="3">
        <f t="shared" si="100"/>
        <v>1</v>
      </c>
      <c r="I1311" s="3">
        <f t="shared" si="101"/>
        <v>0</v>
      </c>
      <c r="J1311" s="3">
        <f t="shared" si="102"/>
        <v>0</v>
      </c>
      <c r="K1311" s="3">
        <f t="shared" si="103"/>
        <v>0</v>
      </c>
      <c r="L1311" s="3">
        <f t="shared" si="104"/>
        <v>1</v>
      </c>
    </row>
    <row r="1312" spans="1:12">
      <c r="A1312" s="3">
        <v>42</v>
      </c>
      <c r="B1312" s="3" t="s">
        <v>9</v>
      </c>
      <c r="C1312" s="3">
        <v>26.315000000000001</v>
      </c>
      <c r="D1312" s="3">
        <v>1</v>
      </c>
      <c r="E1312" s="3" t="s">
        <v>10</v>
      </c>
      <c r="F1312" s="3" t="s">
        <v>12</v>
      </c>
      <c r="G1312" s="3">
        <v>6940.90985</v>
      </c>
      <c r="H1312" s="3">
        <f t="shared" si="100"/>
        <v>1</v>
      </c>
      <c r="I1312" s="3">
        <f t="shared" si="101"/>
        <v>0</v>
      </c>
      <c r="J1312" s="3">
        <f t="shared" si="102"/>
        <v>1</v>
      </c>
      <c r="K1312" s="3">
        <f t="shared" si="103"/>
        <v>0</v>
      </c>
      <c r="L1312" s="3">
        <f t="shared" si="104"/>
        <v>0</v>
      </c>
    </row>
    <row r="1313" spans="1:12">
      <c r="A1313" s="3">
        <v>33</v>
      </c>
      <c r="B1313" s="3" t="s">
        <v>6</v>
      </c>
      <c r="C1313" s="3">
        <v>26.695</v>
      </c>
      <c r="D1313" s="3">
        <v>0</v>
      </c>
      <c r="E1313" s="3" t="s">
        <v>10</v>
      </c>
      <c r="F1313" s="3" t="s">
        <v>12</v>
      </c>
      <c r="G1313" s="3">
        <v>4571.4130500000001</v>
      </c>
      <c r="H1313" s="3">
        <f t="shared" si="100"/>
        <v>0</v>
      </c>
      <c r="I1313" s="3">
        <f t="shared" si="101"/>
        <v>0</v>
      </c>
      <c r="J1313" s="3">
        <f t="shared" si="102"/>
        <v>1</v>
      </c>
      <c r="K1313" s="3">
        <f t="shared" si="103"/>
        <v>0</v>
      </c>
      <c r="L1313" s="3">
        <f t="shared" si="104"/>
        <v>0</v>
      </c>
    </row>
    <row r="1314" spans="1:12">
      <c r="A1314" s="3">
        <v>34</v>
      </c>
      <c r="B1314" s="3" t="s">
        <v>9</v>
      </c>
      <c r="C1314" s="3">
        <v>42.9</v>
      </c>
      <c r="D1314" s="3">
        <v>1</v>
      </c>
      <c r="E1314" s="3" t="s">
        <v>10</v>
      </c>
      <c r="F1314" s="3" t="s">
        <v>8</v>
      </c>
      <c r="G1314" s="3">
        <v>4536.259</v>
      </c>
      <c r="H1314" s="3">
        <f t="shared" si="100"/>
        <v>1</v>
      </c>
      <c r="I1314" s="3">
        <f t="shared" si="101"/>
        <v>0</v>
      </c>
      <c r="J1314" s="3">
        <f t="shared" si="102"/>
        <v>0</v>
      </c>
      <c r="K1314" s="3">
        <f t="shared" si="103"/>
        <v>0</v>
      </c>
      <c r="L1314" s="3">
        <f t="shared" si="104"/>
        <v>1</v>
      </c>
    </row>
    <row r="1315" spans="1:12">
      <c r="A1315" s="3">
        <v>19</v>
      </c>
      <c r="B1315" s="3" t="s">
        <v>6</v>
      </c>
      <c r="C1315" s="3">
        <v>34.700000000000003</v>
      </c>
      <c r="D1315" s="3">
        <v>2</v>
      </c>
      <c r="E1315" s="3" t="s">
        <v>7</v>
      </c>
      <c r="F1315" s="3" t="s">
        <v>8</v>
      </c>
      <c r="G1315" s="3">
        <v>36397.576000000001</v>
      </c>
      <c r="H1315" s="3">
        <f t="shared" si="100"/>
        <v>0</v>
      </c>
      <c r="I1315" s="3">
        <f t="shared" si="101"/>
        <v>1</v>
      </c>
      <c r="J1315" s="3">
        <f t="shared" si="102"/>
        <v>0</v>
      </c>
      <c r="K1315" s="3">
        <f t="shared" si="103"/>
        <v>0</v>
      </c>
      <c r="L1315" s="3">
        <f t="shared" si="104"/>
        <v>1</v>
      </c>
    </row>
    <row r="1316" spans="1:12">
      <c r="A1316" s="3">
        <v>30</v>
      </c>
      <c r="B1316" s="3" t="s">
        <v>6</v>
      </c>
      <c r="C1316" s="3">
        <v>23.655000000000001</v>
      </c>
      <c r="D1316" s="3">
        <v>3</v>
      </c>
      <c r="E1316" s="3" t="s">
        <v>7</v>
      </c>
      <c r="F1316" s="3" t="s">
        <v>12</v>
      </c>
      <c r="G1316" s="3">
        <v>18765.87545</v>
      </c>
      <c r="H1316" s="3">
        <f t="shared" si="100"/>
        <v>0</v>
      </c>
      <c r="I1316" s="3">
        <f t="shared" si="101"/>
        <v>1</v>
      </c>
      <c r="J1316" s="3">
        <f t="shared" si="102"/>
        <v>1</v>
      </c>
      <c r="K1316" s="3">
        <f t="shared" si="103"/>
        <v>0</v>
      </c>
      <c r="L1316" s="3">
        <f t="shared" si="104"/>
        <v>0</v>
      </c>
    </row>
    <row r="1317" spans="1:12">
      <c r="A1317" s="3">
        <v>18</v>
      </c>
      <c r="B1317" s="3" t="s">
        <v>9</v>
      </c>
      <c r="C1317" s="3">
        <v>28.31</v>
      </c>
      <c r="D1317" s="3">
        <v>1</v>
      </c>
      <c r="E1317" s="3" t="s">
        <v>10</v>
      </c>
      <c r="F1317" s="3" t="s">
        <v>13</v>
      </c>
      <c r="G1317" s="3">
        <v>11272.331389999999</v>
      </c>
      <c r="H1317" s="3">
        <f t="shared" si="100"/>
        <v>1</v>
      </c>
      <c r="I1317" s="3">
        <f t="shared" si="101"/>
        <v>0</v>
      </c>
      <c r="J1317" s="3">
        <f t="shared" si="102"/>
        <v>0</v>
      </c>
      <c r="K1317" s="3">
        <f t="shared" si="103"/>
        <v>0</v>
      </c>
      <c r="L1317" s="3">
        <f t="shared" si="104"/>
        <v>0</v>
      </c>
    </row>
    <row r="1318" spans="1:12">
      <c r="A1318" s="3">
        <v>19</v>
      </c>
      <c r="B1318" s="3" t="s">
        <v>6</v>
      </c>
      <c r="C1318" s="3">
        <v>20.6</v>
      </c>
      <c r="D1318" s="3">
        <v>0</v>
      </c>
      <c r="E1318" s="3" t="s">
        <v>10</v>
      </c>
      <c r="F1318" s="3" t="s">
        <v>8</v>
      </c>
      <c r="G1318" s="3">
        <v>1731.6769999999999</v>
      </c>
      <c r="H1318" s="3">
        <f t="shared" si="100"/>
        <v>0</v>
      </c>
      <c r="I1318" s="3">
        <f t="shared" si="101"/>
        <v>0</v>
      </c>
      <c r="J1318" s="3">
        <f t="shared" si="102"/>
        <v>0</v>
      </c>
      <c r="K1318" s="3">
        <f t="shared" si="103"/>
        <v>0</v>
      </c>
      <c r="L1318" s="3">
        <f t="shared" si="104"/>
        <v>1</v>
      </c>
    </row>
    <row r="1319" spans="1:12">
      <c r="A1319" s="3">
        <v>18</v>
      </c>
      <c r="B1319" s="3" t="s">
        <v>9</v>
      </c>
      <c r="C1319" s="3">
        <v>53.13</v>
      </c>
      <c r="D1319" s="3">
        <v>0</v>
      </c>
      <c r="E1319" s="3" t="s">
        <v>10</v>
      </c>
      <c r="F1319" s="3" t="s">
        <v>11</v>
      </c>
      <c r="G1319" s="3">
        <v>1163.4627</v>
      </c>
      <c r="H1319" s="3">
        <f t="shared" si="100"/>
        <v>1</v>
      </c>
      <c r="I1319" s="3">
        <f t="shared" si="101"/>
        <v>0</v>
      </c>
      <c r="J1319" s="3">
        <f t="shared" si="102"/>
        <v>0</v>
      </c>
      <c r="K1319" s="3">
        <f t="shared" si="103"/>
        <v>1</v>
      </c>
      <c r="L1319" s="3">
        <f t="shared" si="104"/>
        <v>0</v>
      </c>
    </row>
    <row r="1320" spans="1:12">
      <c r="A1320" s="3">
        <v>35</v>
      </c>
      <c r="B1320" s="3" t="s">
        <v>9</v>
      </c>
      <c r="C1320" s="3">
        <v>39.71</v>
      </c>
      <c r="D1320" s="3">
        <v>4</v>
      </c>
      <c r="E1320" s="3" t="s">
        <v>10</v>
      </c>
      <c r="F1320" s="3" t="s">
        <v>13</v>
      </c>
      <c r="G1320" s="3">
        <v>19496.71917</v>
      </c>
      <c r="H1320" s="3">
        <f t="shared" si="100"/>
        <v>1</v>
      </c>
      <c r="I1320" s="3">
        <f t="shared" si="101"/>
        <v>0</v>
      </c>
      <c r="J1320" s="3">
        <f t="shared" si="102"/>
        <v>0</v>
      </c>
      <c r="K1320" s="3">
        <f t="shared" si="103"/>
        <v>0</v>
      </c>
      <c r="L1320" s="3">
        <f t="shared" si="104"/>
        <v>0</v>
      </c>
    </row>
    <row r="1321" spans="1:12">
      <c r="A1321" s="3">
        <v>39</v>
      </c>
      <c r="B1321" s="3" t="s">
        <v>6</v>
      </c>
      <c r="C1321" s="3">
        <v>26.315000000000001</v>
      </c>
      <c r="D1321" s="3">
        <v>2</v>
      </c>
      <c r="E1321" s="3" t="s">
        <v>10</v>
      </c>
      <c r="F1321" s="3" t="s">
        <v>12</v>
      </c>
      <c r="G1321" s="3">
        <v>7201.7008500000002</v>
      </c>
      <c r="H1321" s="3">
        <f t="shared" si="100"/>
        <v>0</v>
      </c>
      <c r="I1321" s="3">
        <f t="shared" si="101"/>
        <v>0</v>
      </c>
      <c r="J1321" s="3">
        <f t="shared" si="102"/>
        <v>1</v>
      </c>
      <c r="K1321" s="3">
        <f t="shared" si="103"/>
        <v>0</v>
      </c>
      <c r="L1321" s="3">
        <f t="shared" si="104"/>
        <v>0</v>
      </c>
    </row>
    <row r="1322" spans="1:12">
      <c r="A1322" s="3">
        <v>31</v>
      </c>
      <c r="B1322" s="3" t="s">
        <v>9</v>
      </c>
      <c r="C1322" s="3">
        <v>31.065000000000001</v>
      </c>
      <c r="D1322" s="3">
        <v>3</v>
      </c>
      <c r="E1322" s="3" t="s">
        <v>10</v>
      </c>
      <c r="F1322" s="3" t="s">
        <v>12</v>
      </c>
      <c r="G1322" s="3">
        <v>5425.0233500000004</v>
      </c>
      <c r="H1322" s="3">
        <f t="shared" si="100"/>
        <v>1</v>
      </c>
      <c r="I1322" s="3">
        <f t="shared" si="101"/>
        <v>0</v>
      </c>
      <c r="J1322" s="3">
        <f t="shared" si="102"/>
        <v>1</v>
      </c>
      <c r="K1322" s="3">
        <f t="shared" si="103"/>
        <v>0</v>
      </c>
      <c r="L1322" s="3">
        <f t="shared" si="104"/>
        <v>0</v>
      </c>
    </row>
    <row r="1323" spans="1:12">
      <c r="A1323" s="3">
        <v>62</v>
      </c>
      <c r="B1323" s="3" t="s">
        <v>9</v>
      </c>
      <c r="C1323" s="3">
        <v>26.695</v>
      </c>
      <c r="D1323" s="3">
        <v>0</v>
      </c>
      <c r="E1323" s="3" t="s">
        <v>7</v>
      </c>
      <c r="F1323" s="3" t="s">
        <v>13</v>
      </c>
      <c r="G1323" s="3">
        <v>28101.333050000001</v>
      </c>
      <c r="H1323" s="3">
        <f t="shared" si="100"/>
        <v>1</v>
      </c>
      <c r="I1323" s="3">
        <f t="shared" si="101"/>
        <v>1</v>
      </c>
      <c r="J1323" s="3">
        <f t="shared" si="102"/>
        <v>0</v>
      </c>
      <c r="K1323" s="3">
        <f t="shared" si="103"/>
        <v>0</v>
      </c>
      <c r="L1323" s="3">
        <f t="shared" si="104"/>
        <v>0</v>
      </c>
    </row>
    <row r="1324" spans="1:12">
      <c r="A1324" s="3">
        <v>62</v>
      </c>
      <c r="B1324" s="3" t="s">
        <v>9</v>
      </c>
      <c r="C1324" s="3">
        <v>38.83</v>
      </c>
      <c r="D1324" s="3">
        <v>0</v>
      </c>
      <c r="E1324" s="3" t="s">
        <v>10</v>
      </c>
      <c r="F1324" s="3" t="s">
        <v>11</v>
      </c>
      <c r="G1324" s="3">
        <v>12981.3457</v>
      </c>
      <c r="H1324" s="3">
        <f t="shared" si="100"/>
        <v>1</v>
      </c>
      <c r="I1324" s="3">
        <f t="shared" si="101"/>
        <v>0</v>
      </c>
      <c r="J1324" s="3">
        <f t="shared" si="102"/>
        <v>0</v>
      </c>
      <c r="K1324" s="3">
        <f t="shared" si="103"/>
        <v>1</v>
      </c>
      <c r="L1324" s="3">
        <f t="shared" si="104"/>
        <v>0</v>
      </c>
    </row>
    <row r="1325" spans="1:12">
      <c r="A1325" s="3">
        <v>42</v>
      </c>
      <c r="B1325" s="3" t="s">
        <v>6</v>
      </c>
      <c r="C1325" s="3">
        <v>40.369999999999997</v>
      </c>
      <c r="D1325" s="3">
        <v>2</v>
      </c>
      <c r="E1325" s="3" t="s">
        <v>7</v>
      </c>
      <c r="F1325" s="3" t="s">
        <v>11</v>
      </c>
      <c r="G1325" s="3">
        <v>43896.376300000004</v>
      </c>
      <c r="H1325" s="3">
        <f t="shared" si="100"/>
        <v>0</v>
      </c>
      <c r="I1325" s="3">
        <f t="shared" si="101"/>
        <v>1</v>
      </c>
      <c r="J1325" s="3">
        <f t="shared" si="102"/>
        <v>0</v>
      </c>
      <c r="K1325" s="3">
        <f t="shared" si="103"/>
        <v>1</v>
      </c>
      <c r="L1325" s="3">
        <f t="shared" si="104"/>
        <v>0</v>
      </c>
    </row>
    <row r="1326" spans="1:12">
      <c r="A1326" s="3">
        <v>31</v>
      </c>
      <c r="B1326" s="3" t="s">
        <v>9</v>
      </c>
      <c r="C1326" s="3">
        <v>25.934999999999999</v>
      </c>
      <c r="D1326" s="3">
        <v>1</v>
      </c>
      <c r="E1326" s="3" t="s">
        <v>10</v>
      </c>
      <c r="F1326" s="3" t="s">
        <v>12</v>
      </c>
      <c r="G1326" s="3">
        <v>4239.8926499999998</v>
      </c>
      <c r="H1326" s="3">
        <f t="shared" si="100"/>
        <v>1</v>
      </c>
      <c r="I1326" s="3">
        <f t="shared" si="101"/>
        <v>0</v>
      </c>
      <c r="J1326" s="3">
        <f t="shared" si="102"/>
        <v>1</v>
      </c>
      <c r="K1326" s="3">
        <f t="shared" si="103"/>
        <v>0</v>
      </c>
      <c r="L1326" s="3">
        <f t="shared" si="104"/>
        <v>0</v>
      </c>
    </row>
    <row r="1327" spans="1:12">
      <c r="A1327" s="3">
        <v>61</v>
      </c>
      <c r="B1327" s="3" t="s">
        <v>9</v>
      </c>
      <c r="C1327" s="3">
        <v>33.534999999999997</v>
      </c>
      <c r="D1327" s="3">
        <v>0</v>
      </c>
      <c r="E1327" s="3" t="s">
        <v>10</v>
      </c>
      <c r="F1327" s="3" t="s">
        <v>13</v>
      </c>
      <c r="G1327" s="3">
        <v>13143.336649999999</v>
      </c>
      <c r="H1327" s="3">
        <f t="shared" si="100"/>
        <v>1</v>
      </c>
      <c r="I1327" s="3">
        <f t="shared" si="101"/>
        <v>0</v>
      </c>
      <c r="J1327" s="3">
        <f t="shared" si="102"/>
        <v>0</v>
      </c>
      <c r="K1327" s="3">
        <f t="shared" si="103"/>
        <v>0</v>
      </c>
      <c r="L1327" s="3">
        <f t="shared" si="104"/>
        <v>0</v>
      </c>
    </row>
    <row r="1328" spans="1:12">
      <c r="A1328" s="3">
        <v>42</v>
      </c>
      <c r="B1328" s="3" t="s">
        <v>6</v>
      </c>
      <c r="C1328" s="3">
        <v>32.869999999999997</v>
      </c>
      <c r="D1328" s="3">
        <v>0</v>
      </c>
      <c r="E1328" s="3" t="s">
        <v>10</v>
      </c>
      <c r="F1328" s="3" t="s">
        <v>13</v>
      </c>
      <c r="G1328" s="3">
        <v>7050.0213000000003</v>
      </c>
      <c r="H1328" s="3">
        <f t="shared" si="100"/>
        <v>0</v>
      </c>
      <c r="I1328" s="3">
        <f t="shared" si="101"/>
        <v>0</v>
      </c>
      <c r="J1328" s="3">
        <f t="shared" si="102"/>
        <v>0</v>
      </c>
      <c r="K1328" s="3">
        <f t="shared" si="103"/>
        <v>0</v>
      </c>
      <c r="L1328" s="3">
        <f t="shared" si="104"/>
        <v>0</v>
      </c>
    </row>
    <row r="1329" spans="1:12">
      <c r="A1329" s="3">
        <v>51</v>
      </c>
      <c r="B1329" s="3" t="s">
        <v>9</v>
      </c>
      <c r="C1329" s="3">
        <v>30.03</v>
      </c>
      <c r="D1329" s="3">
        <v>1</v>
      </c>
      <c r="E1329" s="3" t="s">
        <v>10</v>
      </c>
      <c r="F1329" s="3" t="s">
        <v>11</v>
      </c>
      <c r="G1329" s="3">
        <v>9377.9046999999991</v>
      </c>
      <c r="H1329" s="3">
        <f t="shared" si="100"/>
        <v>1</v>
      </c>
      <c r="I1329" s="3">
        <f t="shared" si="101"/>
        <v>0</v>
      </c>
      <c r="J1329" s="3">
        <f t="shared" si="102"/>
        <v>0</v>
      </c>
      <c r="K1329" s="3">
        <f t="shared" si="103"/>
        <v>1</v>
      </c>
      <c r="L1329" s="3">
        <f t="shared" si="104"/>
        <v>0</v>
      </c>
    </row>
    <row r="1330" spans="1:12">
      <c r="A1330" s="3">
        <v>23</v>
      </c>
      <c r="B1330" s="3" t="s">
        <v>6</v>
      </c>
      <c r="C1330" s="3">
        <v>24.225000000000001</v>
      </c>
      <c r="D1330" s="3">
        <v>2</v>
      </c>
      <c r="E1330" s="3" t="s">
        <v>10</v>
      </c>
      <c r="F1330" s="3" t="s">
        <v>13</v>
      </c>
      <c r="G1330" s="3">
        <v>22395.74424</v>
      </c>
      <c r="H1330" s="3">
        <f t="shared" si="100"/>
        <v>0</v>
      </c>
      <c r="I1330" s="3">
        <f t="shared" si="101"/>
        <v>0</v>
      </c>
      <c r="J1330" s="3">
        <f t="shared" si="102"/>
        <v>0</v>
      </c>
      <c r="K1330" s="3">
        <f t="shared" si="103"/>
        <v>0</v>
      </c>
      <c r="L1330" s="3">
        <f t="shared" si="104"/>
        <v>0</v>
      </c>
    </row>
    <row r="1331" spans="1:12">
      <c r="A1331" s="3">
        <v>52</v>
      </c>
      <c r="B1331" s="3" t="s">
        <v>9</v>
      </c>
      <c r="C1331" s="3">
        <v>38.6</v>
      </c>
      <c r="D1331" s="3">
        <v>2</v>
      </c>
      <c r="E1331" s="3" t="s">
        <v>10</v>
      </c>
      <c r="F1331" s="3" t="s">
        <v>8</v>
      </c>
      <c r="G1331" s="3">
        <v>10325.206</v>
      </c>
      <c r="H1331" s="3">
        <f t="shared" si="100"/>
        <v>1</v>
      </c>
      <c r="I1331" s="3">
        <f t="shared" si="101"/>
        <v>0</v>
      </c>
      <c r="J1331" s="3">
        <f t="shared" si="102"/>
        <v>0</v>
      </c>
      <c r="K1331" s="3">
        <f t="shared" si="103"/>
        <v>0</v>
      </c>
      <c r="L1331" s="3">
        <f t="shared" si="104"/>
        <v>1</v>
      </c>
    </row>
    <row r="1332" spans="1:12">
      <c r="A1332" s="3">
        <v>57</v>
      </c>
      <c r="B1332" s="3" t="s">
        <v>6</v>
      </c>
      <c r="C1332" s="3">
        <v>25.74</v>
      </c>
      <c r="D1332" s="3">
        <v>2</v>
      </c>
      <c r="E1332" s="3" t="s">
        <v>10</v>
      </c>
      <c r="F1332" s="3" t="s">
        <v>11</v>
      </c>
      <c r="G1332" s="3">
        <v>12629.1656</v>
      </c>
      <c r="H1332" s="3">
        <f t="shared" si="100"/>
        <v>0</v>
      </c>
      <c r="I1332" s="3">
        <f t="shared" si="101"/>
        <v>0</v>
      </c>
      <c r="J1332" s="3">
        <f t="shared" si="102"/>
        <v>0</v>
      </c>
      <c r="K1332" s="3">
        <f t="shared" si="103"/>
        <v>1</v>
      </c>
      <c r="L1332" s="3">
        <f t="shared" si="104"/>
        <v>0</v>
      </c>
    </row>
    <row r="1333" spans="1:12">
      <c r="A1333" s="3">
        <v>23</v>
      </c>
      <c r="B1333" s="3" t="s">
        <v>6</v>
      </c>
      <c r="C1333" s="3">
        <v>33.4</v>
      </c>
      <c r="D1333" s="3">
        <v>0</v>
      </c>
      <c r="E1333" s="3" t="s">
        <v>10</v>
      </c>
      <c r="F1333" s="3" t="s">
        <v>8</v>
      </c>
      <c r="G1333" s="3">
        <v>10795.937330000001</v>
      </c>
      <c r="H1333" s="3">
        <f t="shared" si="100"/>
        <v>0</v>
      </c>
      <c r="I1333" s="3">
        <f t="shared" si="101"/>
        <v>0</v>
      </c>
      <c r="J1333" s="3">
        <f t="shared" si="102"/>
        <v>0</v>
      </c>
      <c r="K1333" s="3">
        <f t="shared" si="103"/>
        <v>0</v>
      </c>
      <c r="L1333" s="3">
        <f t="shared" si="104"/>
        <v>1</v>
      </c>
    </row>
    <row r="1334" spans="1:12">
      <c r="A1334" s="3">
        <v>52</v>
      </c>
      <c r="B1334" s="3" t="s">
        <v>6</v>
      </c>
      <c r="C1334" s="3">
        <v>44.7</v>
      </c>
      <c r="D1334" s="3">
        <v>3</v>
      </c>
      <c r="E1334" s="3" t="s">
        <v>10</v>
      </c>
      <c r="F1334" s="3" t="s">
        <v>8</v>
      </c>
      <c r="G1334" s="3">
        <v>11411.684999999999</v>
      </c>
      <c r="H1334" s="3">
        <f t="shared" si="100"/>
        <v>0</v>
      </c>
      <c r="I1334" s="3">
        <f t="shared" si="101"/>
        <v>0</v>
      </c>
      <c r="J1334" s="3">
        <f t="shared" si="102"/>
        <v>0</v>
      </c>
      <c r="K1334" s="3">
        <f t="shared" si="103"/>
        <v>0</v>
      </c>
      <c r="L1334" s="3">
        <f t="shared" si="104"/>
        <v>1</v>
      </c>
    </row>
    <row r="1335" spans="1:12">
      <c r="A1335" s="3">
        <v>50</v>
      </c>
      <c r="B1335" s="3" t="s">
        <v>9</v>
      </c>
      <c r="C1335" s="3">
        <v>30.97</v>
      </c>
      <c r="D1335" s="3">
        <v>3</v>
      </c>
      <c r="E1335" s="3" t="s">
        <v>10</v>
      </c>
      <c r="F1335" s="3" t="s">
        <v>12</v>
      </c>
      <c r="G1335" s="3">
        <v>10600.5483</v>
      </c>
      <c r="H1335" s="3">
        <f t="shared" si="100"/>
        <v>1</v>
      </c>
      <c r="I1335" s="3">
        <f t="shared" si="101"/>
        <v>0</v>
      </c>
      <c r="J1335" s="3">
        <f t="shared" si="102"/>
        <v>1</v>
      </c>
      <c r="K1335" s="3">
        <f t="shared" si="103"/>
        <v>0</v>
      </c>
      <c r="L1335" s="3">
        <f t="shared" si="104"/>
        <v>0</v>
      </c>
    </row>
    <row r="1336" spans="1:12">
      <c r="A1336" s="3">
        <v>18</v>
      </c>
      <c r="B1336" s="3" t="s">
        <v>6</v>
      </c>
      <c r="C1336" s="3">
        <v>31.92</v>
      </c>
      <c r="D1336" s="3">
        <v>0</v>
      </c>
      <c r="E1336" s="3" t="s">
        <v>10</v>
      </c>
      <c r="F1336" s="3" t="s">
        <v>13</v>
      </c>
      <c r="G1336" s="3">
        <v>2205.9807999999998</v>
      </c>
      <c r="H1336" s="3">
        <f t="shared" si="100"/>
        <v>0</v>
      </c>
      <c r="I1336" s="3">
        <f t="shared" si="101"/>
        <v>0</v>
      </c>
      <c r="J1336" s="3">
        <f t="shared" si="102"/>
        <v>0</v>
      </c>
      <c r="K1336" s="3">
        <f t="shared" si="103"/>
        <v>0</v>
      </c>
      <c r="L1336" s="3">
        <f t="shared" si="104"/>
        <v>0</v>
      </c>
    </row>
    <row r="1337" spans="1:12">
      <c r="A1337" s="3">
        <v>18</v>
      </c>
      <c r="B1337" s="3" t="s">
        <v>6</v>
      </c>
      <c r="C1337" s="3">
        <v>36.85</v>
      </c>
      <c r="D1337" s="3">
        <v>0</v>
      </c>
      <c r="E1337" s="3" t="s">
        <v>10</v>
      </c>
      <c r="F1337" s="3" t="s">
        <v>11</v>
      </c>
      <c r="G1337" s="3">
        <v>1629.8335</v>
      </c>
      <c r="H1337" s="3">
        <f t="shared" si="100"/>
        <v>0</v>
      </c>
      <c r="I1337" s="3">
        <f t="shared" si="101"/>
        <v>0</v>
      </c>
      <c r="J1337" s="3">
        <f t="shared" si="102"/>
        <v>0</v>
      </c>
      <c r="K1337" s="3">
        <f t="shared" si="103"/>
        <v>1</v>
      </c>
      <c r="L1337" s="3">
        <f t="shared" si="104"/>
        <v>0</v>
      </c>
    </row>
    <row r="1338" spans="1:12">
      <c r="A1338" s="3">
        <v>21</v>
      </c>
      <c r="B1338" s="3" t="s">
        <v>6</v>
      </c>
      <c r="C1338" s="3">
        <v>25.8</v>
      </c>
      <c r="D1338" s="3">
        <v>0</v>
      </c>
      <c r="E1338" s="3" t="s">
        <v>10</v>
      </c>
      <c r="F1338" s="3" t="s">
        <v>8</v>
      </c>
      <c r="G1338" s="3">
        <v>2007.9449999999999</v>
      </c>
      <c r="H1338" s="3">
        <f t="shared" si="100"/>
        <v>0</v>
      </c>
      <c r="I1338" s="3">
        <f t="shared" si="101"/>
        <v>0</v>
      </c>
      <c r="J1338" s="3">
        <f t="shared" si="102"/>
        <v>0</v>
      </c>
      <c r="K1338" s="3">
        <f t="shared" si="103"/>
        <v>0</v>
      </c>
      <c r="L1338" s="3">
        <f t="shared" si="104"/>
        <v>1</v>
      </c>
    </row>
    <row r="1339" spans="1:12">
      <c r="A1339" s="3">
        <v>61</v>
      </c>
      <c r="B1339" s="3" t="s">
        <v>6</v>
      </c>
      <c r="C1339" s="3">
        <v>29.07</v>
      </c>
      <c r="D1339" s="3">
        <v>0</v>
      </c>
      <c r="E1339" s="3" t="s">
        <v>7</v>
      </c>
      <c r="F1339" s="3" t="s">
        <v>12</v>
      </c>
      <c r="G1339" s="3">
        <v>29141.3603</v>
      </c>
      <c r="H1339" s="3">
        <f t="shared" si="100"/>
        <v>0</v>
      </c>
      <c r="I1339" s="3">
        <f t="shared" si="101"/>
        <v>1</v>
      </c>
      <c r="J1339" s="3">
        <f t="shared" si="102"/>
        <v>1</v>
      </c>
      <c r="K1339" s="3">
        <f t="shared" si="103"/>
        <v>0</v>
      </c>
      <c r="L1339" s="3">
        <f t="shared" si="104"/>
        <v>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654DF-0BB4-47FD-9918-B19E6EBCC54D}">
  <dimension ref="A1:AB1339"/>
  <sheetViews>
    <sheetView tabSelected="1" topLeftCell="I1" zoomScaleNormal="100" workbookViewId="0">
      <selection activeCell="K4" sqref="K4:N18"/>
    </sheetView>
  </sheetViews>
  <sheetFormatPr defaultRowHeight="15"/>
  <cols>
    <col min="1" max="1" width="8.7109375" style="21" bestFit="1" customWidth="1"/>
    <col min="2" max="2" width="9" style="21" bestFit="1" customWidth="1"/>
    <col min="3" max="3" width="12.85546875" style="21" bestFit="1" customWidth="1"/>
    <col min="4" max="4" width="8.7109375" style="21" bestFit="1" customWidth="1"/>
    <col min="5" max="5" width="14.140625" style="21" bestFit="1" customWidth="1"/>
    <col min="6" max="6" width="14.7109375" style="21" bestFit="1" customWidth="1"/>
    <col min="7" max="7" width="14.28515625" style="21" bestFit="1" customWidth="1"/>
    <col min="8" max="8" width="14.85546875" style="21" bestFit="1" customWidth="1"/>
    <col min="9" max="9" width="14.7109375" style="21" bestFit="1" customWidth="1"/>
    <col min="10" max="10" width="9.140625" style="21"/>
    <col min="11" max="11" width="18.140625" style="21" bestFit="1" customWidth="1"/>
    <col min="12" max="12" width="15.7109375" style="21" bestFit="1" customWidth="1"/>
    <col min="13" max="13" width="18.140625" style="21" bestFit="1" customWidth="1"/>
    <col min="14" max="14" width="15.7109375" style="21" bestFit="1" customWidth="1"/>
    <col min="15" max="15" width="18.140625" style="21" bestFit="1" customWidth="1"/>
    <col min="16" max="16" width="12.85546875" style="21" customWidth="1"/>
    <col min="17" max="17" width="18.140625" style="21" bestFit="1" customWidth="1"/>
    <col min="18" max="18" width="11.28515625" style="21" customWidth="1"/>
    <col min="19" max="19" width="18.140625" style="21" bestFit="1" customWidth="1"/>
    <col min="20" max="20" width="13.28515625" style="21" customWidth="1"/>
    <col min="21" max="21" width="18.140625" style="21" bestFit="1" customWidth="1"/>
    <col min="22" max="22" width="15.7109375" style="21" bestFit="1" customWidth="1"/>
    <col min="23" max="23" width="18.140625" style="21" bestFit="1" customWidth="1"/>
    <col min="24" max="24" width="15.7109375" style="21" bestFit="1" customWidth="1"/>
    <col min="25" max="25" width="18.140625" style="21" bestFit="1" customWidth="1"/>
    <col min="26" max="26" width="15.7109375" style="21" bestFit="1" customWidth="1"/>
    <col min="27" max="27" width="18.140625" style="21" bestFit="1" customWidth="1"/>
    <col min="28" max="28" width="15.7109375" style="21" customWidth="1"/>
    <col min="29" max="16384" width="9.140625" style="21"/>
  </cols>
  <sheetData>
    <row r="1" spans="1:28">
      <c r="A1" s="21" t="s">
        <v>0</v>
      </c>
      <c r="B1" s="21" t="s">
        <v>2</v>
      </c>
      <c r="C1" s="21" t="s">
        <v>3</v>
      </c>
      <c r="D1" s="48" t="s">
        <v>23</v>
      </c>
      <c r="E1" s="49" t="s">
        <v>24</v>
      </c>
      <c r="F1" s="47" t="s">
        <v>12</v>
      </c>
      <c r="G1" s="47" t="s">
        <v>11</v>
      </c>
      <c r="H1" s="47" t="s">
        <v>8</v>
      </c>
      <c r="I1" s="21" t="s">
        <v>22</v>
      </c>
    </row>
    <row r="2" spans="1:28" ht="18.75">
      <c r="A2" s="21">
        <v>19</v>
      </c>
      <c r="B2" s="21">
        <v>27.9</v>
      </c>
      <c r="C2" s="21">
        <v>0</v>
      </c>
      <c r="D2" s="21">
        <v>0</v>
      </c>
      <c r="E2" s="21">
        <v>1</v>
      </c>
      <c r="F2" s="21">
        <v>0</v>
      </c>
      <c r="G2" s="21">
        <v>0</v>
      </c>
      <c r="H2" s="21">
        <v>1</v>
      </c>
      <c r="I2" s="21">
        <v>16884.923999999999</v>
      </c>
      <c r="K2" s="29" t="s">
        <v>123</v>
      </c>
    </row>
    <row r="3" spans="1:28" ht="15.75" thickBot="1">
      <c r="A3" s="21">
        <v>18</v>
      </c>
      <c r="B3" s="21">
        <v>33.770000000000003</v>
      </c>
      <c r="C3" s="21">
        <v>1</v>
      </c>
      <c r="D3" s="21">
        <v>1</v>
      </c>
      <c r="E3" s="21">
        <v>0</v>
      </c>
      <c r="F3" s="21">
        <v>0</v>
      </c>
      <c r="G3" s="21">
        <v>1</v>
      </c>
      <c r="H3" s="21">
        <v>0</v>
      </c>
      <c r="I3" s="21">
        <v>1725.5523000000001</v>
      </c>
    </row>
    <row r="4" spans="1:28">
      <c r="A4" s="21">
        <v>28</v>
      </c>
      <c r="B4" s="21">
        <v>33</v>
      </c>
      <c r="C4" s="21">
        <v>3</v>
      </c>
      <c r="D4" s="21">
        <v>1</v>
      </c>
      <c r="E4" s="21">
        <v>0</v>
      </c>
      <c r="F4" s="21">
        <v>0</v>
      </c>
      <c r="G4" s="21">
        <v>1</v>
      </c>
      <c r="H4" s="21">
        <v>0</v>
      </c>
      <c r="I4" s="21">
        <v>4449.4620000000004</v>
      </c>
      <c r="K4" s="6" t="s">
        <v>0</v>
      </c>
      <c r="L4" s="6"/>
      <c r="M4" s="6" t="s">
        <v>2</v>
      </c>
      <c r="N4" s="6"/>
      <c r="O4" s="6" t="s">
        <v>3</v>
      </c>
      <c r="P4" s="6"/>
      <c r="Q4" s="6" t="s">
        <v>23</v>
      </c>
      <c r="R4" s="6"/>
      <c r="S4" s="6" t="s">
        <v>24</v>
      </c>
      <c r="T4" s="6"/>
      <c r="U4" s="6" t="s">
        <v>12</v>
      </c>
      <c r="V4" s="6"/>
      <c r="W4" s="6" t="s">
        <v>11</v>
      </c>
      <c r="X4" s="6"/>
      <c r="Y4" s="6" t="s">
        <v>8</v>
      </c>
      <c r="Z4" s="6"/>
      <c r="AA4" s="6" t="s">
        <v>22</v>
      </c>
      <c r="AB4" s="6"/>
    </row>
    <row r="5" spans="1:28">
      <c r="A5" s="21">
        <v>33</v>
      </c>
      <c r="B5" s="21">
        <v>22.704999999999998</v>
      </c>
      <c r="C5" s="21">
        <v>0</v>
      </c>
      <c r="D5" s="21">
        <v>1</v>
      </c>
      <c r="E5" s="21">
        <v>0</v>
      </c>
      <c r="F5" s="21">
        <v>1</v>
      </c>
      <c r="G5" s="21">
        <v>0</v>
      </c>
      <c r="H5" s="21">
        <v>0</v>
      </c>
      <c r="I5" s="21">
        <v>21984.47061</v>
      </c>
      <c r="K5" s="26"/>
      <c r="L5" s="26"/>
      <c r="M5" s="26"/>
      <c r="N5" s="26"/>
      <c r="O5" s="26"/>
      <c r="P5" s="26"/>
      <c r="Q5" s="26"/>
      <c r="R5" s="26"/>
      <c r="S5" s="26"/>
      <c r="T5" s="26"/>
      <c r="U5" s="26"/>
      <c r="V5" s="26"/>
      <c r="W5" s="26"/>
      <c r="X5" s="26"/>
      <c r="Y5" s="26"/>
      <c r="Z5" s="26"/>
      <c r="AA5" s="26"/>
      <c r="AB5" s="26"/>
    </row>
    <row r="6" spans="1:28">
      <c r="A6" s="21">
        <v>32</v>
      </c>
      <c r="B6" s="21">
        <v>28.88</v>
      </c>
      <c r="C6" s="21">
        <v>0</v>
      </c>
      <c r="D6" s="21">
        <v>1</v>
      </c>
      <c r="E6" s="21">
        <v>0</v>
      </c>
      <c r="F6" s="21">
        <v>1</v>
      </c>
      <c r="G6" s="21">
        <v>0</v>
      </c>
      <c r="H6" s="21">
        <v>0</v>
      </c>
      <c r="I6" s="21">
        <v>3866.8552</v>
      </c>
      <c r="K6" s="26" t="s">
        <v>95</v>
      </c>
      <c r="L6" s="45">
        <v>39.207025411061288</v>
      </c>
      <c r="M6" s="26" t="s">
        <v>95</v>
      </c>
      <c r="N6" s="45">
        <v>30.663396860986538</v>
      </c>
      <c r="O6" s="26" t="s">
        <v>95</v>
      </c>
      <c r="P6" s="45">
        <v>1.0949177877428999</v>
      </c>
      <c r="Q6" s="26" t="s">
        <v>95</v>
      </c>
      <c r="R6" s="45">
        <v>0.50523168908819138</v>
      </c>
      <c r="S6" s="26" t="s">
        <v>95</v>
      </c>
      <c r="T6" s="45">
        <v>0.20478325859491778</v>
      </c>
      <c r="U6" s="26" t="s">
        <v>95</v>
      </c>
      <c r="V6" s="45">
        <v>0.2428998505231689</v>
      </c>
      <c r="W6" s="26" t="s">
        <v>95</v>
      </c>
      <c r="X6" s="45">
        <v>0.27204783258594917</v>
      </c>
      <c r="Y6" s="26" t="s">
        <v>95</v>
      </c>
      <c r="Z6" s="45">
        <v>0.2428998505231689</v>
      </c>
      <c r="AA6" s="26" t="s">
        <v>95</v>
      </c>
      <c r="AB6" s="45">
        <v>13270.422265141257</v>
      </c>
    </row>
    <row r="7" spans="1:28">
      <c r="A7" s="21">
        <v>31</v>
      </c>
      <c r="B7" s="21">
        <v>25.74</v>
      </c>
      <c r="C7" s="21">
        <v>0</v>
      </c>
      <c r="D7" s="21">
        <v>0</v>
      </c>
      <c r="E7" s="21">
        <v>0</v>
      </c>
      <c r="F7" s="21">
        <v>0</v>
      </c>
      <c r="G7" s="21">
        <v>1</v>
      </c>
      <c r="H7" s="21">
        <v>0</v>
      </c>
      <c r="I7" s="21">
        <v>3756.6215999999999</v>
      </c>
      <c r="K7" s="26" t="s">
        <v>30</v>
      </c>
      <c r="L7" s="45">
        <v>0.38410241948323204</v>
      </c>
      <c r="M7" s="26" t="s">
        <v>30</v>
      </c>
      <c r="N7" s="45">
        <v>0.16671423150074052</v>
      </c>
      <c r="O7" s="26" t="s">
        <v>30</v>
      </c>
      <c r="P7" s="45">
        <v>3.2956155428356865E-2</v>
      </c>
      <c r="Q7" s="26" t="s">
        <v>30</v>
      </c>
      <c r="R7" s="45">
        <v>1.3673526152714914E-2</v>
      </c>
      <c r="S7" s="26" t="s">
        <v>30</v>
      </c>
      <c r="T7" s="45">
        <v>1.1036319844830556E-2</v>
      </c>
      <c r="U7" s="26" t="s">
        <v>30</v>
      </c>
      <c r="V7" s="45">
        <v>1.1728016980841659E-2</v>
      </c>
      <c r="W7" s="26" t="s">
        <v>30</v>
      </c>
      <c r="X7" s="45">
        <v>1.2170498108616789E-2</v>
      </c>
      <c r="Y7" s="26" t="s">
        <v>30</v>
      </c>
      <c r="Z7" s="45">
        <v>1.1728016980841659E-2</v>
      </c>
      <c r="AA7" s="26" t="s">
        <v>30</v>
      </c>
      <c r="AB7" s="45">
        <v>331.06745431568271</v>
      </c>
    </row>
    <row r="8" spans="1:28">
      <c r="A8" s="21">
        <v>46</v>
      </c>
      <c r="B8" s="21">
        <v>33.44</v>
      </c>
      <c r="C8" s="21">
        <v>1</v>
      </c>
      <c r="D8" s="21">
        <v>0</v>
      </c>
      <c r="E8" s="21">
        <v>0</v>
      </c>
      <c r="F8" s="21">
        <v>0</v>
      </c>
      <c r="G8" s="21">
        <v>1</v>
      </c>
      <c r="H8" s="21">
        <v>0</v>
      </c>
      <c r="I8" s="21">
        <v>8240.5895999999993</v>
      </c>
      <c r="K8" s="26" t="s">
        <v>96</v>
      </c>
      <c r="L8" s="45">
        <v>39</v>
      </c>
      <c r="M8" s="26" t="s">
        <v>96</v>
      </c>
      <c r="N8" s="45">
        <v>30.4</v>
      </c>
      <c r="O8" s="26" t="s">
        <v>96</v>
      </c>
      <c r="P8" s="45">
        <v>1</v>
      </c>
      <c r="Q8" s="26" t="s">
        <v>96</v>
      </c>
      <c r="R8" s="45">
        <v>1</v>
      </c>
      <c r="S8" s="26" t="s">
        <v>96</v>
      </c>
      <c r="T8" s="45">
        <v>0</v>
      </c>
      <c r="U8" s="26" t="s">
        <v>96</v>
      </c>
      <c r="V8" s="45">
        <v>0</v>
      </c>
      <c r="W8" s="26" t="s">
        <v>96</v>
      </c>
      <c r="X8" s="45">
        <v>0</v>
      </c>
      <c r="Y8" s="26" t="s">
        <v>96</v>
      </c>
      <c r="Z8" s="45">
        <v>0</v>
      </c>
      <c r="AA8" s="26" t="s">
        <v>96</v>
      </c>
      <c r="AB8" s="45">
        <v>9382.0329999999994</v>
      </c>
    </row>
    <row r="9" spans="1:28">
      <c r="A9" s="21">
        <v>37</v>
      </c>
      <c r="B9" s="21">
        <v>27.74</v>
      </c>
      <c r="C9" s="21">
        <v>3</v>
      </c>
      <c r="D9" s="21">
        <v>0</v>
      </c>
      <c r="E9" s="21">
        <v>0</v>
      </c>
      <c r="F9" s="21">
        <v>1</v>
      </c>
      <c r="G9" s="21">
        <v>0</v>
      </c>
      <c r="H9" s="21">
        <v>0</v>
      </c>
      <c r="I9" s="21">
        <v>7281.5056000000004</v>
      </c>
      <c r="K9" s="26" t="s">
        <v>97</v>
      </c>
      <c r="L9" s="45">
        <v>18</v>
      </c>
      <c r="M9" s="26" t="s">
        <v>97</v>
      </c>
      <c r="N9" s="45">
        <v>32.299999999999997</v>
      </c>
      <c r="O9" s="26" t="s">
        <v>97</v>
      </c>
      <c r="P9" s="45">
        <v>0</v>
      </c>
      <c r="Q9" s="26" t="s">
        <v>97</v>
      </c>
      <c r="R9" s="45">
        <v>1</v>
      </c>
      <c r="S9" s="26" t="s">
        <v>97</v>
      </c>
      <c r="T9" s="45">
        <v>0</v>
      </c>
      <c r="U9" s="26" t="s">
        <v>97</v>
      </c>
      <c r="V9" s="45">
        <v>0</v>
      </c>
      <c r="W9" s="26" t="s">
        <v>97</v>
      </c>
      <c r="X9" s="45">
        <v>0</v>
      </c>
      <c r="Y9" s="26" t="s">
        <v>97</v>
      </c>
      <c r="Z9" s="45">
        <v>0</v>
      </c>
      <c r="AA9" s="26" t="s">
        <v>97</v>
      </c>
      <c r="AB9" s="45">
        <v>1639.5631000000001</v>
      </c>
    </row>
    <row r="10" spans="1:28">
      <c r="A10" s="21">
        <v>37</v>
      </c>
      <c r="B10" s="21">
        <v>29.83</v>
      </c>
      <c r="C10" s="21">
        <v>2</v>
      </c>
      <c r="D10" s="21">
        <v>1</v>
      </c>
      <c r="E10" s="21">
        <v>0</v>
      </c>
      <c r="F10" s="21">
        <v>0</v>
      </c>
      <c r="G10" s="21">
        <v>0</v>
      </c>
      <c r="H10" s="21">
        <v>0</v>
      </c>
      <c r="I10" s="21">
        <v>6406.4107000000004</v>
      </c>
      <c r="K10" s="26" t="s">
        <v>98</v>
      </c>
      <c r="L10" s="45">
        <v>14.049960379216154</v>
      </c>
      <c r="M10" s="26" t="s">
        <v>98</v>
      </c>
      <c r="N10" s="45">
        <v>6.0981869116789778</v>
      </c>
      <c r="O10" s="26" t="s">
        <v>98</v>
      </c>
      <c r="P10" s="45">
        <v>1.2054927397819137</v>
      </c>
      <c r="Q10" s="26" t="s">
        <v>98</v>
      </c>
      <c r="R10" s="45">
        <v>0.50015956928437699</v>
      </c>
      <c r="S10" s="26" t="s">
        <v>98</v>
      </c>
      <c r="T10" s="45">
        <v>0.40369403754561722</v>
      </c>
      <c r="U10" s="26" t="s">
        <v>98</v>
      </c>
      <c r="V10" s="45">
        <v>0.42899540734289221</v>
      </c>
      <c r="W10" s="26" t="s">
        <v>98</v>
      </c>
      <c r="X10" s="45">
        <v>0.4451807839467562</v>
      </c>
      <c r="Y10" s="26" t="s">
        <v>98</v>
      </c>
      <c r="Z10" s="45">
        <v>0.42899540734289221</v>
      </c>
      <c r="AA10" s="26" t="s">
        <v>98</v>
      </c>
      <c r="AB10" s="45">
        <v>12110.01123669401</v>
      </c>
    </row>
    <row r="11" spans="1:28">
      <c r="A11" s="21">
        <v>60</v>
      </c>
      <c r="B11" s="21">
        <v>25.84</v>
      </c>
      <c r="C11" s="21">
        <v>0</v>
      </c>
      <c r="D11" s="21">
        <v>0</v>
      </c>
      <c r="E11" s="21">
        <v>0</v>
      </c>
      <c r="F11" s="21">
        <v>1</v>
      </c>
      <c r="G11" s="21">
        <v>0</v>
      </c>
      <c r="H11" s="21">
        <v>0</v>
      </c>
      <c r="I11" s="21">
        <v>28923.136920000001</v>
      </c>
      <c r="K11" s="26" t="s">
        <v>99</v>
      </c>
      <c r="L11" s="45">
        <v>197.40138665754375</v>
      </c>
      <c r="M11" s="26" t="s">
        <v>99</v>
      </c>
      <c r="N11" s="45">
        <v>37.18788360977279</v>
      </c>
      <c r="O11" s="26" t="s">
        <v>99</v>
      </c>
      <c r="P11" s="45">
        <v>1.4532127456669048</v>
      </c>
      <c r="Q11" s="26" t="s">
        <v>99</v>
      </c>
      <c r="R11" s="45">
        <v>0.25015959474673349</v>
      </c>
      <c r="S11" s="26" t="s">
        <v>99</v>
      </c>
      <c r="T11" s="45">
        <v>0.16296887594988221</v>
      </c>
      <c r="U11" s="26" t="s">
        <v>99</v>
      </c>
      <c r="V11" s="45">
        <v>0.18403705952129401</v>
      </c>
      <c r="W11" s="26" t="s">
        <v>99</v>
      </c>
      <c r="X11" s="45">
        <v>0.19818593039544841</v>
      </c>
      <c r="Y11" s="26" t="s">
        <v>99</v>
      </c>
      <c r="Z11" s="45">
        <v>0.18403705952129401</v>
      </c>
      <c r="AA11" s="26" t="s">
        <v>99</v>
      </c>
      <c r="AB11" s="45">
        <v>146652372.15285519</v>
      </c>
    </row>
    <row r="12" spans="1:28">
      <c r="A12" s="21">
        <v>25</v>
      </c>
      <c r="B12" s="21">
        <v>26.22</v>
      </c>
      <c r="C12" s="21">
        <v>0</v>
      </c>
      <c r="D12" s="21">
        <v>1</v>
      </c>
      <c r="E12" s="21">
        <v>0</v>
      </c>
      <c r="F12" s="21">
        <v>0</v>
      </c>
      <c r="G12" s="21">
        <v>0</v>
      </c>
      <c r="H12" s="21">
        <v>0</v>
      </c>
      <c r="I12" s="21">
        <v>2721.3208</v>
      </c>
      <c r="K12" s="26" t="s">
        <v>100</v>
      </c>
      <c r="L12" s="45">
        <v>-1.2450876526418739</v>
      </c>
      <c r="M12" s="26" t="s">
        <v>100</v>
      </c>
      <c r="N12" s="45">
        <v>-5.0731531354682335E-2</v>
      </c>
      <c r="O12" s="26" t="s">
        <v>100</v>
      </c>
      <c r="P12" s="45">
        <v>0.20245414671692163</v>
      </c>
      <c r="Q12" s="26" t="s">
        <v>100</v>
      </c>
      <c r="R12" s="45">
        <v>-2.0025566364991452</v>
      </c>
      <c r="S12" s="26" t="s">
        <v>100</v>
      </c>
      <c r="T12" s="45">
        <v>0.14575553905185101</v>
      </c>
      <c r="U12" s="26" t="s">
        <v>100</v>
      </c>
      <c r="V12" s="45">
        <v>-0.55985669921523007</v>
      </c>
      <c r="W12" s="26" t="s">
        <v>100</v>
      </c>
      <c r="X12" s="45">
        <v>-0.94952281660527138</v>
      </c>
      <c r="Y12" s="26" t="s">
        <v>100</v>
      </c>
      <c r="Z12" s="45">
        <v>-0.5598566992152425</v>
      </c>
      <c r="AA12" s="26" t="s">
        <v>100</v>
      </c>
      <c r="AB12" s="45">
        <v>1.6062986532968111</v>
      </c>
    </row>
    <row r="13" spans="1:28">
      <c r="A13" s="21">
        <v>62</v>
      </c>
      <c r="B13" s="21">
        <v>26.29</v>
      </c>
      <c r="C13" s="21">
        <v>0</v>
      </c>
      <c r="D13" s="21">
        <v>0</v>
      </c>
      <c r="E13" s="21">
        <v>1</v>
      </c>
      <c r="F13" s="21">
        <v>0</v>
      </c>
      <c r="G13" s="21">
        <v>1</v>
      </c>
      <c r="H13" s="21">
        <v>0</v>
      </c>
      <c r="I13" s="21">
        <v>27808.7251</v>
      </c>
      <c r="K13" s="26" t="s">
        <v>101</v>
      </c>
      <c r="L13" s="45">
        <v>5.5672515652991868E-2</v>
      </c>
      <c r="M13" s="26" t="s">
        <v>101</v>
      </c>
      <c r="N13" s="45">
        <v>0.28404711059874976</v>
      </c>
      <c r="O13" s="26" t="s">
        <v>101</v>
      </c>
      <c r="P13" s="45">
        <v>0.93838044017024602</v>
      </c>
      <c r="Q13" s="26" t="s">
        <v>101</v>
      </c>
      <c r="R13" s="45">
        <v>-2.0951397433346248E-2</v>
      </c>
      <c r="S13" s="26" t="s">
        <v>101</v>
      </c>
      <c r="T13" s="45">
        <v>1.464766160195355</v>
      </c>
      <c r="U13" s="26" t="s">
        <v>101</v>
      </c>
      <c r="V13" s="45">
        <v>1.2004092609518378</v>
      </c>
      <c r="W13" s="26" t="s">
        <v>101</v>
      </c>
      <c r="X13" s="45">
        <v>1.0256211472099523</v>
      </c>
      <c r="Y13" s="26" t="s">
        <v>101</v>
      </c>
      <c r="Z13" s="45">
        <v>1.200409260951838</v>
      </c>
      <c r="AA13" s="26" t="s">
        <v>101</v>
      </c>
      <c r="AB13" s="45">
        <v>1.515879658024041</v>
      </c>
    </row>
    <row r="14" spans="1:28">
      <c r="A14" s="21">
        <v>23</v>
      </c>
      <c r="B14" s="21">
        <v>34.4</v>
      </c>
      <c r="C14" s="21">
        <v>0</v>
      </c>
      <c r="D14" s="21">
        <v>1</v>
      </c>
      <c r="E14" s="21">
        <v>0</v>
      </c>
      <c r="F14" s="21">
        <v>0</v>
      </c>
      <c r="G14" s="21">
        <v>0</v>
      </c>
      <c r="H14" s="21">
        <v>1</v>
      </c>
      <c r="I14" s="21">
        <v>1826.8430000000001</v>
      </c>
      <c r="K14" s="26" t="s">
        <v>102</v>
      </c>
      <c r="L14" s="45">
        <v>46</v>
      </c>
      <c r="M14" s="26" t="s">
        <v>102</v>
      </c>
      <c r="N14" s="45">
        <v>37.17</v>
      </c>
      <c r="O14" s="26" t="s">
        <v>102</v>
      </c>
      <c r="P14" s="45">
        <v>5</v>
      </c>
      <c r="Q14" s="26" t="s">
        <v>102</v>
      </c>
      <c r="R14" s="45">
        <v>1</v>
      </c>
      <c r="S14" s="26" t="s">
        <v>102</v>
      </c>
      <c r="T14" s="45">
        <v>1</v>
      </c>
      <c r="U14" s="26" t="s">
        <v>102</v>
      </c>
      <c r="V14" s="45">
        <v>1</v>
      </c>
      <c r="W14" s="26" t="s">
        <v>102</v>
      </c>
      <c r="X14" s="45">
        <v>1</v>
      </c>
      <c r="Y14" s="26" t="s">
        <v>102</v>
      </c>
      <c r="Z14" s="45">
        <v>1</v>
      </c>
      <c r="AA14" s="26" t="s">
        <v>102</v>
      </c>
      <c r="AB14" s="45">
        <v>62648.554110000005</v>
      </c>
    </row>
    <row r="15" spans="1:28">
      <c r="A15" s="21">
        <v>56</v>
      </c>
      <c r="B15" s="21">
        <v>39.82</v>
      </c>
      <c r="C15" s="21">
        <v>0</v>
      </c>
      <c r="D15" s="21">
        <v>0</v>
      </c>
      <c r="E15" s="21">
        <v>0</v>
      </c>
      <c r="F15" s="21">
        <v>0</v>
      </c>
      <c r="G15" s="21">
        <v>1</v>
      </c>
      <c r="H15" s="21">
        <v>0</v>
      </c>
      <c r="I15" s="21">
        <v>11090.7178</v>
      </c>
      <c r="K15" s="26" t="s">
        <v>103</v>
      </c>
      <c r="L15" s="45">
        <v>18</v>
      </c>
      <c r="M15" s="26" t="s">
        <v>103</v>
      </c>
      <c r="N15" s="45">
        <v>15.96</v>
      </c>
      <c r="O15" s="26" t="s">
        <v>103</v>
      </c>
      <c r="P15" s="45">
        <v>0</v>
      </c>
      <c r="Q15" s="26" t="s">
        <v>103</v>
      </c>
      <c r="R15" s="45">
        <v>0</v>
      </c>
      <c r="S15" s="26" t="s">
        <v>103</v>
      </c>
      <c r="T15" s="45">
        <v>0</v>
      </c>
      <c r="U15" s="26" t="s">
        <v>103</v>
      </c>
      <c r="V15" s="45">
        <v>0</v>
      </c>
      <c r="W15" s="26" t="s">
        <v>103</v>
      </c>
      <c r="X15" s="45">
        <v>0</v>
      </c>
      <c r="Y15" s="26" t="s">
        <v>103</v>
      </c>
      <c r="Z15" s="45">
        <v>0</v>
      </c>
      <c r="AA15" s="26" t="s">
        <v>103</v>
      </c>
      <c r="AB15" s="45">
        <v>1121.8739</v>
      </c>
    </row>
    <row r="16" spans="1:28">
      <c r="A16" s="21">
        <v>27</v>
      </c>
      <c r="B16" s="21">
        <v>42.13</v>
      </c>
      <c r="C16" s="21">
        <v>0</v>
      </c>
      <c r="D16" s="21">
        <v>1</v>
      </c>
      <c r="E16" s="21">
        <v>1</v>
      </c>
      <c r="F16" s="21">
        <v>0</v>
      </c>
      <c r="G16" s="21">
        <v>1</v>
      </c>
      <c r="H16" s="21">
        <v>0</v>
      </c>
      <c r="I16" s="21">
        <v>39611.757700000002</v>
      </c>
      <c r="K16" s="26" t="s">
        <v>104</v>
      </c>
      <c r="L16" s="45">
        <v>64</v>
      </c>
      <c r="M16" s="26" t="s">
        <v>104</v>
      </c>
      <c r="N16" s="45">
        <v>53.13</v>
      </c>
      <c r="O16" s="26" t="s">
        <v>104</v>
      </c>
      <c r="P16" s="45">
        <v>5</v>
      </c>
      <c r="Q16" s="26" t="s">
        <v>104</v>
      </c>
      <c r="R16" s="45">
        <v>1</v>
      </c>
      <c r="S16" s="26" t="s">
        <v>104</v>
      </c>
      <c r="T16" s="45">
        <v>1</v>
      </c>
      <c r="U16" s="26" t="s">
        <v>104</v>
      </c>
      <c r="V16" s="45">
        <v>1</v>
      </c>
      <c r="W16" s="26" t="s">
        <v>104</v>
      </c>
      <c r="X16" s="45">
        <v>1</v>
      </c>
      <c r="Y16" s="26" t="s">
        <v>104</v>
      </c>
      <c r="Z16" s="45">
        <v>1</v>
      </c>
      <c r="AA16" s="26" t="s">
        <v>104</v>
      </c>
      <c r="AB16" s="45">
        <v>63770.428010000003</v>
      </c>
    </row>
    <row r="17" spans="1:28">
      <c r="A17" s="21">
        <v>19</v>
      </c>
      <c r="B17" s="21">
        <v>24.6</v>
      </c>
      <c r="C17" s="21">
        <v>1</v>
      </c>
      <c r="D17" s="21">
        <v>1</v>
      </c>
      <c r="E17" s="21">
        <v>0</v>
      </c>
      <c r="F17" s="21">
        <v>0</v>
      </c>
      <c r="G17" s="21">
        <v>0</v>
      </c>
      <c r="H17" s="21">
        <v>1</v>
      </c>
      <c r="I17" s="21">
        <v>1837.2370000000001</v>
      </c>
      <c r="K17" s="26" t="s">
        <v>105</v>
      </c>
      <c r="L17" s="45">
        <v>52459</v>
      </c>
      <c r="M17" s="26" t="s">
        <v>105</v>
      </c>
      <c r="N17" s="45">
        <v>41027.624999999985</v>
      </c>
      <c r="O17" s="26" t="s">
        <v>105</v>
      </c>
      <c r="P17" s="45">
        <v>1465</v>
      </c>
      <c r="Q17" s="26" t="s">
        <v>105</v>
      </c>
      <c r="R17" s="45">
        <v>676</v>
      </c>
      <c r="S17" s="26" t="s">
        <v>105</v>
      </c>
      <c r="T17" s="45">
        <v>274</v>
      </c>
      <c r="U17" s="26" t="s">
        <v>105</v>
      </c>
      <c r="V17" s="45">
        <v>325</v>
      </c>
      <c r="W17" s="26" t="s">
        <v>105</v>
      </c>
      <c r="X17" s="45">
        <v>364</v>
      </c>
      <c r="Y17" s="26" t="s">
        <v>105</v>
      </c>
      <c r="Z17" s="45">
        <v>325</v>
      </c>
      <c r="AA17" s="26" t="s">
        <v>105</v>
      </c>
      <c r="AB17" s="45">
        <v>17755824.990759</v>
      </c>
    </row>
    <row r="18" spans="1:28" ht="15.75" thickBot="1">
      <c r="A18" s="21">
        <v>52</v>
      </c>
      <c r="B18" s="21">
        <v>30.78</v>
      </c>
      <c r="C18" s="21">
        <v>1</v>
      </c>
      <c r="D18" s="21">
        <v>0</v>
      </c>
      <c r="E18" s="21">
        <v>0</v>
      </c>
      <c r="F18" s="21">
        <v>0</v>
      </c>
      <c r="G18" s="21">
        <v>0</v>
      </c>
      <c r="H18" s="21">
        <v>0</v>
      </c>
      <c r="I18" s="21">
        <v>10797.3362</v>
      </c>
      <c r="K18" s="27" t="s">
        <v>106</v>
      </c>
      <c r="L18" s="46">
        <v>1338</v>
      </c>
      <c r="M18" s="27" t="s">
        <v>106</v>
      </c>
      <c r="N18" s="46">
        <v>1338</v>
      </c>
      <c r="O18" s="27" t="s">
        <v>106</v>
      </c>
      <c r="P18" s="46">
        <v>1338</v>
      </c>
      <c r="Q18" s="27" t="s">
        <v>106</v>
      </c>
      <c r="R18" s="46">
        <v>1338</v>
      </c>
      <c r="S18" s="27" t="s">
        <v>106</v>
      </c>
      <c r="T18" s="46">
        <v>1338</v>
      </c>
      <c r="U18" s="27" t="s">
        <v>106</v>
      </c>
      <c r="V18" s="46">
        <v>1338</v>
      </c>
      <c r="W18" s="27" t="s">
        <v>106</v>
      </c>
      <c r="X18" s="46">
        <v>1338</v>
      </c>
      <c r="Y18" s="27" t="s">
        <v>106</v>
      </c>
      <c r="Z18" s="46">
        <v>1338</v>
      </c>
      <c r="AA18" s="27" t="s">
        <v>106</v>
      </c>
      <c r="AB18" s="46">
        <v>1338</v>
      </c>
    </row>
    <row r="19" spans="1:28">
      <c r="A19" s="21">
        <v>23</v>
      </c>
      <c r="B19" s="21">
        <v>23.844999999999999</v>
      </c>
      <c r="C19" s="21">
        <v>0</v>
      </c>
      <c r="D19" s="21">
        <v>1</v>
      </c>
      <c r="E19" s="21">
        <v>0</v>
      </c>
      <c r="F19" s="21">
        <v>0</v>
      </c>
      <c r="G19" s="21">
        <v>0</v>
      </c>
      <c r="H19" s="21">
        <v>0</v>
      </c>
      <c r="I19" s="21">
        <v>2395.17155</v>
      </c>
    </row>
    <row r="20" spans="1:28">
      <c r="A20" s="21">
        <v>56</v>
      </c>
      <c r="B20" s="21">
        <v>40.299999999999997</v>
      </c>
      <c r="C20" s="21">
        <v>0</v>
      </c>
      <c r="D20" s="21">
        <v>1</v>
      </c>
      <c r="E20" s="21">
        <v>0</v>
      </c>
      <c r="F20" s="21">
        <v>0</v>
      </c>
      <c r="G20" s="21">
        <v>0</v>
      </c>
      <c r="H20" s="21">
        <v>1</v>
      </c>
      <c r="I20" s="21">
        <v>10602.385</v>
      </c>
    </row>
    <row r="21" spans="1:28">
      <c r="A21" s="21">
        <v>30</v>
      </c>
      <c r="B21" s="21">
        <v>35.299999999999997</v>
      </c>
      <c r="C21" s="21">
        <v>0</v>
      </c>
      <c r="D21" s="21">
        <v>1</v>
      </c>
      <c r="E21" s="21">
        <v>1</v>
      </c>
      <c r="F21" s="21">
        <v>0</v>
      </c>
      <c r="G21" s="21">
        <v>0</v>
      </c>
      <c r="H21" s="21">
        <v>1</v>
      </c>
      <c r="I21" s="21">
        <v>36837.466999999997</v>
      </c>
    </row>
    <row r="22" spans="1:28">
      <c r="A22" s="21">
        <v>60</v>
      </c>
      <c r="B22" s="21">
        <v>36.005000000000003</v>
      </c>
      <c r="C22" s="21">
        <v>0</v>
      </c>
      <c r="D22" s="21">
        <v>0</v>
      </c>
      <c r="E22" s="21">
        <v>0</v>
      </c>
      <c r="F22" s="21">
        <v>0</v>
      </c>
      <c r="G22" s="21">
        <v>0</v>
      </c>
      <c r="H22" s="21">
        <v>0</v>
      </c>
      <c r="I22" s="21">
        <v>13228.846949999999</v>
      </c>
    </row>
    <row r="23" spans="1:28">
      <c r="A23" s="21">
        <v>30</v>
      </c>
      <c r="B23" s="21">
        <v>32.4</v>
      </c>
      <c r="C23" s="21">
        <v>1</v>
      </c>
      <c r="D23" s="21">
        <v>0</v>
      </c>
      <c r="E23" s="21">
        <v>0</v>
      </c>
      <c r="F23" s="21">
        <v>0</v>
      </c>
      <c r="G23" s="21">
        <v>0</v>
      </c>
      <c r="H23" s="21">
        <v>1</v>
      </c>
      <c r="I23" s="21">
        <v>4149.7359999999999</v>
      </c>
    </row>
    <row r="24" spans="1:28">
      <c r="A24" s="21">
        <v>18</v>
      </c>
      <c r="B24" s="21">
        <v>34.1</v>
      </c>
      <c r="C24" s="21">
        <v>0</v>
      </c>
      <c r="D24" s="21">
        <v>1</v>
      </c>
      <c r="E24" s="21">
        <v>0</v>
      </c>
      <c r="F24" s="21">
        <v>0</v>
      </c>
      <c r="G24" s="21">
        <v>1</v>
      </c>
      <c r="H24" s="21">
        <v>0</v>
      </c>
      <c r="I24" s="21">
        <v>1137.011</v>
      </c>
    </row>
    <row r="25" spans="1:28">
      <c r="A25" s="21">
        <v>34</v>
      </c>
      <c r="B25" s="21">
        <v>31.92</v>
      </c>
      <c r="C25" s="21">
        <v>1</v>
      </c>
      <c r="D25" s="21">
        <v>0</v>
      </c>
      <c r="E25" s="21">
        <v>1</v>
      </c>
      <c r="F25" s="21">
        <v>0</v>
      </c>
      <c r="G25" s="21">
        <v>0</v>
      </c>
      <c r="H25" s="21">
        <v>0</v>
      </c>
      <c r="I25" s="21">
        <v>37701.876799999998</v>
      </c>
    </row>
    <row r="26" spans="1:28">
      <c r="A26" s="21">
        <v>37</v>
      </c>
      <c r="B26" s="21">
        <v>28.024999999999999</v>
      </c>
      <c r="C26" s="21">
        <v>2</v>
      </c>
      <c r="D26" s="21">
        <v>1</v>
      </c>
      <c r="E26" s="21">
        <v>0</v>
      </c>
      <c r="F26" s="21">
        <v>1</v>
      </c>
      <c r="G26" s="21">
        <v>0</v>
      </c>
      <c r="H26" s="21">
        <v>0</v>
      </c>
      <c r="I26" s="21">
        <v>6203.90175</v>
      </c>
    </row>
    <row r="27" spans="1:28">
      <c r="A27" s="21">
        <v>59</v>
      </c>
      <c r="B27" s="21">
        <v>27.72</v>
      </c>
      <c r="C27" s="21">
        <v>3</v>
      </c>
      <c r="D27" s="21">
        <v>0</v>
      </c>
      <c r="E27" s="21">
        <v>0</v>
      </c>
      <c r="F27" s="21">
        <v>0</v>
      </c>
      <c r="G27" s="21">
        <v>1</v>
      </c>
      <c r="H27" s="21">
        <v>0</v>
      </c>
      <c r="I27" s="21">
        <v>14001.1338</v>
      </c>
    </row>
    <row r="28" spans="1:28">
      <c r="A28" s="21">
        <v>63</v>
      </c>
      <c r="B28" s="21">
        <v>23.085000000000001</v>
      </c>
      <c r="C28" s="21">
        <v>0</v>
      </c>
      <c r="D28" s="21">
        <v>0</v>
      </c>
      <c r="E28" s="21">
        <v>0</v>
      </c>
      <c r="F28" s="21">
        <v>0</v>
      </c>
      <c r="G28" s="21">
        <v>0</v>
      </c>
      <c r="H28" s="21">
        <v>0</v>
      </c>
      <c r="I28" s="21">
        <v>14451.835150000001</v>
      </c>
    </row>
    <row r="29" spans="1:28">
      <c r="A29" s="21">
        <v>55</v>
      </c>
      <c r="B29" s="21">
        <v>32.774999999999999</v>
      </c>
      <c r="C29" s="21">
        <v>2</v>
      </c>
      <c r="D29" s="21">
        <v>0</v>
      </c>
      <c r="E29" s="21">
        <v>0</v>
      </c>
      <c r="F29" s="21">
        <v>1</v>
      </c>
      <c r="G29" s="21">
        <v>0</v>
      </c>
      <c r="H29" s="21">
        <v>0</v>
      </c>
      <c r="I29" s="21">
        <v>12268.632250000001</v>
      </c>
    </row>
    <row r="30" spans="1:28">
      <c r="A30" s="21">
        <v>23</v>
      </c>
      <c r="B30" s="21">
        <v>17.385000000000002</v>
      </c>
      <c r="C30" s="21">
        <v>1</v>
      </c>
      <c r="D30" s="21">
        <v>1</v>
      </c>
      <c r="E30" s="21">
        <v>0</v>
      </c>
      <c r="F30" s="21">
        <v>1</v>
      </c>
      <c r="G30" s="21">
        <v>0</v>
      </c>
      <c r="H30" s="21">
        <v>0</v>
      </c>
      <c r="I30" s="21">
        <v>2775.1921499999999</v>
      </c>
    </row>
    <row r="31" spans="1:28">
      <c r="A31" s="21">
        <v>31</v>
      </c>
      <c r="B31" s="21">
        <v>36.299999999999997</v>
      </c>
      <c r="C31" s="21">
        <v>2</v>
      </c>
      <c r="D31" s="21">
        <v>1</v>
      </c>
      <c r="E31" s="21">
        <v>1</v>
      </c>
      <c r="F31" s="21">
        <v>0</v>
      </c>
      <c r="G31" s="21">
        <v>0</v>
      </c>
      <c r="H31" s="21">
        <v>1</v>
      </c>
      <c r="I31" s="21">
        <v>38711</v>
      </c>
    </row>
    <row r="32" spans="1:28">
      <c r="A32" s="21">
        <v>22</v>
      </c>
      <c r="B32" s="21">
        <v>35.6</v>
      </c>
      <c r="C32" s="21">
        <v>0</v>
      </c>
      <c r="D32" s="21">
        <v>1</v>
      </c>
      <c r="E32" s="21">
        <v>1</v>
      </c>
      <c r="F32" s="21">
        <v>0</v>
      </c>
      <c r="G32" s="21">
        <v>0</v>
      </c>
      <c r="H32" s="21">
        <v>1</v>
      </c>
      <c r="I32" s="21">
        <v>35585.576000000001</v>
      </c>
    </row>
    <row r="33" spans="1:9">
      <c r="A33" s="21">
        <v>18</v>
      </c>
      <c r="B33" s="21">
        <v>26.315000000000001</v>
      </c>
      <c r="C33" s="21">
        <v>0</v>
      </c>
      <c r="D33" s="21">
        <v>0</v>
      </c>
      <c r="E33" s="21">
        <v>0</v>
      </c>
      <c r="F33" s="21">
        <v>0</v>
      </c>
      <c r="G33" s="21">
        <v>0</v>
      </c>
      <c r="H33" s="21">
        <v>0</v>
      </c>
      <c r="I33" s="21">
        <v>2198.1898500000002</v>
      </c>
    </row>
    <row r="34" spans="1:9">
      <c r="A34" s="21">
        <v>19</v>
      </c>
      <c r="B34" s="21">
        <v>28.6</v>
      </c>
      <c r="C34" s="21">
        <v>5</v>
      </c>
      <c r="D34" s="21">
        <v>0</v>
      </c>
      <c r="E34" s="21">
        <v>0</v>
      </c>
      <c r="F34" s="21">
        <v>0</v>
      </c>
      <c r="G34" s="21">
        <v>0</v>
      </c>
      <c r="H34" s="21">
        <v>1</v>
      </c>
      <c r="I34" s="21">
        <v>4687.7969999999996</v>
      </c>
    </row>
    <row r="35" spans="1:9">
      <c r="A35" s="21">
        <v>63</v>
      </c>
      <c r="B35" s="21">
        <v>28.31</v>
      </c>
      <c r="C35" s="21">
        <v>0</v>
      </c>
      <c r="D35" s="21">
        <v>1</v>
      </c>
      <c r="E35" s="21">
        <v>0</v>
      </c>
      <c r="F35" s="21">
        <v>1</v>
      </c>
      <c r="G35" s="21">
        <v>0</v>
      </c>
      <c r="H35" s="21">
        <v>0</v>
      </c>
      <c r="I35" s="21">
        <v>13770.097900000001</v>
      </c>
    </row>
    <row r="36" spans="1:9">
      <c r="A36" s="21">
        <v>28</v>
      </c>
      <c r="B36" s="21">
        <v>36.4</v>
      </c>
      <c r="C36" s="21">
        <v>1</v>
      </c>
      <c r="D36" s="21">
        <v>1</v>
      </c>
      <c r="E36" s="21">
        <v>1</v>
      </c>
      <c r="F36" s="21">
        <v>0</v>
      </c>
      <c r="G36" s="21">
        <v>0</v>
      </c>
      <c r="H36" s="21">
        <v>1</v>
      </c>
      <c r="I36" s="21">
        <v>51194.559139999998</v>
      </c>
    </row>
    <row r="37" spans="1:9">
      <c r="A37" s="21">
        <v>19</v>
      </c>
      <c r="B37" s="21">
        <v>20.425000000000001</v>
      </c>
      <c r="C37" s="21">
        <v>0</v>
      </c>
      <c r="D37" s="21">
        <v>1</v>
      </c>
      <c r="E37" s="21">
        <v>0</v>
      </c>
      <c r="F37" s="21">
        <v>1</v>
      </c>
      <c r="G37" s="21">
        <v>0</v>
      </c>
      <c r="H37" s="21">
        <v>0</v>
      </c>
      <c r="I37" s="21">
        <v>1625.4337499999999</v>
      </c>
    </row>
    <row r="38" spans="1:9">
      <c r="A38" s="21">
        <v>62</v>
      </c>
      <c r="B38" s="21">
        <v>32.965000000000003</v>
      </c>
      <c r="C38" s="21">
        <v>3</v>
      </c>
      <c r="D38" s="21">
        <v>0</v>
      </c>
      <c r="E38" s="21">
        <v>0</v>
      </c>
      <c r="F38" s="21">
        <v>1</v>
      </c>
      <c r="G38" s="21">
        <v>0</v>
      </c>
      <c r="H38" s="21">
        <v>0</v>
      </c>
      <c r="I38" s="21">
        <v>15612.19335</v>
      </c>
    </row>
    <row r="39" spans="1:9">
      <c r="A39" s="21">
        <v>26</v>
      </c>
      <c r="B39" s="21">
        <v>20.8</v>
      </c>
      <c r="C39" s="21">
        <v>0</v>
      </c>
      <c r="D39" s="21">
        <v>1</v>
      </c>
      <c r="E39" s="21">
        <v>0</v>
      </c>
      <c r="F39" s="21">
        <v>0</v>
      </c>
      <c r="G39" s="21">
        <v>0</v>
      </c>
      <c r="H39" s="21">
        <v>1</v>
      </c>
      <c r="I39" s="21">
        <v>2302.3000000000002</v>
      </c>
    </row>
    <row r="40" spans="1:9">
      <c r="A40" s="21">
        <v>35</v>
      </c>
      <c r="B40" s="21">
        <v>36.67</v>
      </c>
      <c r="C40" s="21">
        <v>1</v>
      </c>
      <c r="D40" s="21">
        <v>1</v>
      </c>
      <c r="E40" s="21">
        <v>1</v>
      </c>
      <c r="F40" s="21">
        <v>0</v>
      </c>
      <c r="G40" s="21">
        <v>0</v>
      </c>
      <c r="H40" s="21">
        <v>0</v>
      </c>
      <c r="I40" s="21">
        <v>39774.276299999998</v>
      </c>
    </row>
    <row r="41" spans="1:9">
      <c r="A41" s="21">
        <v>60</v>
      </c>
      <c r="B41" s="21">
        <v>39.9</v>
      </c>
      <c r="C41" s="21">
        <v>0</v>
      </c>
      <c r="D41" s="21">
        <v>1</v>
      </c>
      <c r="E41" s="21">
        <v>1</v>
      </c>
      <c r="F41" s="21">
        <v>0</v>
      </c>
      <c r="G41" s="21">
        <v>0</v>
      </c>
      <c r="H41" s="21">
        <v>1</v>
      </c>
      <c r="I41" s="21">
        <v>48173.360999999997</v>
      </c>
    </row>
    <row r="42" spans="1:9">
      <c r="A42" s="21">
        <v>24</v>
      </c>
      <c r="B42" s="21">
        <v>26.6</v>
      </c>
      <c r="C42" s="21">
        <v>0</v>
      </c>
      <c r="D42" s="21">
        <v>0</v>
      </c>
      <c r="E42" s="21">
        <v>0</v>
      </c>
      <c r="F42" s="21">
        <v>0</v>
      </c>
      <c r="G42" s="21">
        <v>0</v>
      </c>
      <c r="H42" s="21">
        <v>0</v>
      </c>
      <c r="I42" s="21">
        <v>3046.0619999999999</v>
      </c>
    </row>
    <row r="43" spans="1:9">
      <c r="A43" s="21">
        <v>31</v>
      </c>
      <c r="B43" s="21">
        <v>36.630000000000003</v>
      </c>
      <c r="C43" s="21">
        <v>2</v>
      </c>
      <c r="D43" s="21">
        <v>0</v>
      </c>
      <c r="E43" s="21">
        <v>0</v>
      </c>
      <c r="F43" s="21">
        <v>0</v>
      </c>
      <c r="G43" s="21">
        <v>1</v>
      </c>
      <c r="H43" s="21">
        <v>0</v>
      </c>
      <c r="I43" s="21">
        <v>4949.7587000000003</v>
      </c>
    </row>
    <row r="44" spans="1:9">
      <c r="A44" s="21">
        <v>41</v>
      </c>
      <c r="B44" s="21">
        <v>21.78</v>
      </c>
      <c r="C44" s="21">
        <v>1</v>
      </c>
      <c r="D44" s="21">
        <v>1</v>
      </c>
      <c r="E44" s="21">
        <v>0</v>
      </c>
      <c r="F44" s="21">
        <v>0</v>
      </c>
      <c r="G44" s="21">
        <v>1</v>
      </c>
      <c r="H44" s="21">
        <v>0</v>
      </c>
      <c r="I44" s="21">
        <v>6272.4772000000003</v>
      </c>
    </row>
    <row r="45" spans="1:9">
      <c r="A45" s="21">
        <v>37</v>
      </c>
      <c r="B45" s="21">
        <v>30.8</v>
      </c>
      <c r="C45" s="21">
        <v>2</v>
      </c>
      <c r="D45" s="21">
        <v>0</v>
      </c>
      <c r="E45" s="21">
        <v>0</v>
      </c>
      <c r="F45" s="21">
        <v>0</v>
      </c>
      <c r="G45" s="21">
        <v>1</v>
      </c>
      <c r="H45" s="21">
        <v>0</v>
      </c>
      <c r="I45" s="21">
        <v>6313.759</v>
      </c>
    </row>
    <row r="46" spans="1:9">
      <c r="A46" s="21">
        <v>38</v>
      </c>
      <c r="B46" s="21">
        <v>37.049999999999997</v>
      </c>
      <c r="C46" s="21">
        <v>1</v>
      </c>
      <c r="D46" s="21">
        <v>1</v>
      </c>
      <c r="E46" s="21">
        <v>0</v>
      </c>
      <c r="F46" s="21">
        <v>0</v>
      </c>
      <c r="G46" s="21">
        <v>0</v>
      </c>
      <c r="H46" s="21">
        <v>0</v>
      </c>
      <c r="I46" s="21">
        <v>6079.6715000000004</v>
      </c>
    </row>
    <row r="47" spans="1:9">
      <c r="A47" s="21">
        <v>55</v>
      </c>
      <c r="B47" s="21">
        <v>37.299999999999997</v>
      </c>
      <c r="C47" s="21">
        <v>0</v>
      </c>
      <c r="D47" s="21">
        <v>1</v>
      </c>
      <c r="E47" s="21">
        <v>0</v>
      </c>
      <c r="F47" s="21">
        <v>0</v>
      </c>
      <c r="G47" s="21">
        <v>0</v>
      </c>
      <c r="H47" s="21">
        <v>1</v>
      </c>
      <c r="I47" s="21">
        <v>20630.283510000001</v>
      </c>
    </row>
    <row r="48" spans="1:9">
      <c r="A48" s="21">
        <v>18</v>
      </c>
      <c r="B48" s="21">
        <v>38.664999999999999</v>
      </c>
      <c r="C48" s="21">
        <v>2</v>
      </c>
      <c r="D48" s="21">
        <v>0</v>
      </c>
      <c r="E48" s="21">
        <v>0</v>
      </c>
      <c r="F48" s="21">
        <v>0</v>
      </c>
      <c r="G48" s="21">
        <v>0</v>
      </c>
      <c r="H48" s="21">
        <v>0</v>
      </c>
      <c r="I48" s="21">
        <v>3393.35635</v>
      </c>
    </row>
    <row r="49" spans="1:9">
      <c r="A49" s="21">
        <v>28</v>
      </c>
      <c r="B49" s="21">
        <v>34.770000000000003</v>
      </c>
      <c r="C49" s="21">
        <v>0</v>
      </c>
      <c r="D49" s="21">
        <v>0</v>
      </c>
      <c r="E49" s="21">
        <v>0</v>
      </c>
      <c r="F49" s="21">
        <v>1</v>
      </c>
      <c r="G49" s="21">
        <v>0</v>
      </c>
      <c r="H49" s="21">
        <v>0</v>
      </c>
      <c r="I49" s="21">
        <v>3556.9223000000002</v>
      </c>
    </row>
    <row r="50" spans="1:9">
      <c r="A50" s="21">
        <v>60</v>
      </c>
      <c r="B50" s="21">
        <v>24.53</v>
      </c>
      <c r="C50" s="21">
        <v>0</v>
      </c>
      <c r="D50" s="21">
        <v>0</v>
      </c>
      <c r="E50" s="21">
        <v>0</v>
      </c>
      <c r="F50" s="21">
        <v>0</v>
      </c>
      <c r="G50" s="21">
        <v>1</v>
      </c>
      <c r="H50" s="21">
        <v>0</v>
      </c>
      <c r="I50" s="21">
        <v>12629.896699999999</v>
      </c>
    </row>
    <row r="51" spans="1:9">
      <c r="A51" s="21">
        <v>36</v>
      </c>
      <c r="B51" s="21">
        <v>35.200000000000003</v>
      </c>
      <c r="C51" s="21">
        <v>1</v>
      </c>
      <c r="D51" s="21">
        <v>1</v>
      </c>
      <c r="E51" s="21">
        <v>1</v>
      </c>
      <c r="F51" s="21">
        <v>0</v>
      </c>
      <c r="G51" s="21">
        <v>1</v>
      </c>
      <c r="H51" s="21">
        <v>0</v>
      </c>
      <c r="I51" s="21">
        <v>38709.175999999999</v>
      </c>
    </row>
    <row r="52" spans="1:9">
      <c r="A52" s="21">
        <v>18</v>
      </c>
      <c r="B52" s="21">
        <v>35.625</v>
      </c>
      <c r="C52" s="21">
        <v>0</v>
      </c>
      <c r="D52" s="21">
        <v>0</v>
      </c>
      <c r="E52" s="21">
        <v>0</v>
      </c>
      <c r="F52" s="21">
        <v>0</v>
      </c>
      <c r="G52" s="21">
        <v>0</v>
      </c>
      <c r="H52" s="21">
        <v>0</v>
      </c>
      <c r="I52" s="21">
        <v>2211.1307499999998</v>
      </c>
    </row>
    <row r="53" spans="1:9">
      <c r="A53" s="21">
        <v>21</v>
      </c>
      <c r="B53" s="21">
        <v>33.630000000000003</v>
      </c>
      <c r="C53" s="21">
        <v>2</v>
      </c>
      <c r="D53" s="21">
        <v>0</v>
      </c>
      <c r="E53" s="21">
        <v>0</v>
      </c>
      <c r="F53" s="21">
        <v>1</v>
      </c>
      <c r="G53" s="21">
        <v>0</v>
      </c>
      <c r="H53" s="21">
        <v>0</v>
      </c>
      <c r="I53" s="21">
        <v>3579.8287</v>
      </c>
    </row>
    <row r="54" spans="1:9">
      <c r="A54" s="21">
        <v>48</v>
      </c>
      <c r="B54" s="21">
        <v>28</v>
      </c>
      <c r="C54" s="21">
        <v>1</v>
      </c>
      <c r="D54" s="21">
        <v>1</v>
      </c>
      <c r="E54" s="21">
        <v>1</v>
      </c>
      <c r="F54" s="21">
        <v>0</v>
      </c>
      <c r="G54" s="21">
        <v>0</v>
      </c>
      <c r="H54" s="21">
        <v>1</v>
      </c>
      <c r="I54" s="21">
        <v>23568.272000000001</v>
      </c>
    </row>
    <row r="55" spans="1:9">
      <c r="A55" s="21">
        <v>36</v>
      </c>
      <c r="B55" s="21">
        <v>34.43</v>
      </c>
      <c r="C55" s="21">
        <v>0</v>
      </c>
      <c r="D55" s="21">
        <v>1</v>
      </c>
      <c r="E55" s="21">
        <v>1</v>
      </c>
      <c r="F55" s="21">
        <v>0</v>
      </c>
      <c r="G55" s="21">
        <v>1</v>
      </c>
      <c r="H55" s="21">
        <v>0</v>
      </c>
      <c r="I55" s="21">
        <v>37742.575700000001</v>
      </c>
    </row>
    <row r="56" spans="1:9">
      <c r="A56" s="21">
        <v>40</v>
      </c>
      <c r="B56" s="21">
        <v>28.69</v>
      </c>
      <c r="C56" s="21">
        <v>3</v>
      </c>
      <c r="D56" s="21">
        <v>0</v>
      </c>
      <c r="E56" s="21">
        <v>0</v>
      </c>
      <c r="F56" s="21">
        <v>1</v>
      </c>
      <c r="G56" s="21">
        <v>0</v>
      </c>
      <c r="H56" s="21">
        <v>0</v>
      </c>
      <c r="I56" s="21">
        <v>8059.6791000000003</v>
      </c>
    </row>
    <row r="57" spans="1:9">
      <c r="A57" s="21">
        <v>58</v>
      </c>
      <c r="B57" s="21">
        <v>36.954999999999998</v>
      </c>
      <c r="C57" s="21">
        <v>2</v>
      </c>
      <c r="D57" s="21">
        <v>1</v>
      </c>
      <c r="E57" s="21">
        <v>1</v>
      </c>
      <c r="F57" s="21">
        <v>1</v>
      </c>
      <c r="G57" s="21">
        <v>0</v>
      </c>
      <c r="H57" s="21">
        <v>0</v>
      </c>
      <c r="I57" s="21">
        <v>47496.494449999998</v>
      </c>
    </row>
    <row r="58" spans="1:9">
      <c r="A58" s="21">
        <v>58</v>
      </c>
      <c r="B58" s="21">
        <v>31.824999999999999</v>
      </c>
      <c r="C58" s="21">
        <v>2</v>
      </c>
      <c r="D58" s="21">
        <v>0</v>
      </c>
      <c r="E58" s="21">
        <v>0</v>
      </c>
      <c r="F58" s="21">
        <v>0</v>
      </c>
      <c r="G58" s="21">
        <v>0</v>
      </c>
      <c r="H58" s="21">
        <v>0</v>
      </c>
      <c r="I58" s="21">
        <v>13607.36875</v>
      </c>
    </row>
    <row r="59" spans="1:9">
      <c r="A59" s="21">
        <v>18</v>
      </c>
      <c r="B59" s="21">
        <v>31.68</v>
      </c>
      <c r="C59" s="21">
        <v>2</v>
      </c>
      <c r="D59" s="21">
        <v>1</v>
      </c>
      <c r="E59" s="21">
        <v>1</v>
      </c>
      <c r="F59" s="21">
        <v>0</v>
      </c>
      <c r="G59" s="21">
        <v>1</v>
      </c>
      <c r="H59" s="21">
        <v>0</v>
      </c>
      <c r="I59" s="21">
        <v>34303.167200000004</v>
      </c>
    </row>
    <row r="60" spans="1:9">
      <c r="A60" s="21">
        <v>53</v>
      </c>
      <c r="B60" s="21">
        <v>22.88</v>
      </c>
      <c r="C60" s="21">
        <v>1</v>
      </c>
      <c r="D60" s="21">
        <v>0</v>
      </c>
      <c r="E60" s="21">
        <v>1</v>
      </c>
      <c r="F60" s="21">
        <v>0</v>
      </c>
      <c r="G60" s="21">
        <v>1</v>
      </c>
      <c r="H60" s="21">
        <v>0</v>
      </c>
      <c r="I60" s="21">
        <v>23244.790199999999</v>
      </c>
    </row>
    <row r="61" spans="1:9">
      <c r="A61" s="21">
        <v>34</v>
      </c>
      <c r="B61" s="21">
        <v>37.335000000000001</v>
      </c>
      <c r="C61" s="21">
        <v>2</v>
      </c>
      <c r="D61" s="21">
        <v>0</v>
      </c>
      <c r="E61" s="21">
        <v>0</v>
      </c>
      <c r="F61" s="21">
        <v>1</v>
      </c>
      <c r="G61" s="21">
        <v>0</v>
      </c>
      <c r="H61" s="21">
        <v>0</v>
      </c>
      <c r="I61" s="21">
        <v>5989.5236500000001</v>
      </c>
    </row>
    <row r="62" spans="1:9">
      <c r="A62" s="21">
        <v>43</v>
      </c>
      <c r="B62" s="21">
        <v>27.36</v>
      </c>
      <c r="C62" s="21">
        <v>3</v>
      </c>
      <c r="D62" s="21">
        <v>1</v>
      </c>
      <c r="E62" s="21">
        <v>0</v>
      </c>
      <c r="F62" s="21">
        <v>0</v>
      </c>
      <c r="G62" s="21">
        <v>0</v>
      </c>
      <c r="H62" s="21">
        <v>0</v>
      </c>
      <c r="I62" s="21">
        <v>8606.2173999999995</v>
      </c>
    </row>
    <row r="63" spans="1:9">
      <c r="A63" s="21">
        <v>25</v>
      </c>
      <c r="B63" s="21">
        <v>33.659999999999997</v>
      </c>
      <c r="C63" s="21">
        <v>4</v>
      </c>
      <c r="D63" s="21">
        <v>1</v>
      </c>
      <c r="E63" s="21">
        <v>0</v>
      </c>
      <c r="F63" s="21">
        <v>0</v>
      </c>
      <c r="G63" s="21">
        <v>1</v>
      </c>
      <c r="H63" s="21">
        <v>0</v>
      </c>
      <c r="I63" s="21">
        <v>4504.6624000000002</v>
      </c>
    </row>
    <row r="64" spans="1:9">
      <c r="A64" s="21">
        <v>64</v>
      </c>
      <c r="B64" s="21">
        <v>24.7</v>
      </c>
      <c r="C64" s="21">
        <v>1</v>
      </c>
      <c r="D64" s="21">
        <v>1</v>
      </c>
      <c r="E64" s="21">
        <v>0</v>
      </c>
      <c r="F64" s="21">
        <v>1</v>
      </c>
      <c r="G64" s="21">
        <v>0</v>
      </c>
      <c r="H64" s="21">
        <v>0</v>
      </c>
      <c r="I64" s="21">
        <v>30166.618170000002</v>
      </c>
    </row>
    <row r="65" spans="1:9">
      <c r="A65" s="21">
        <v>28</v>
      </c>
      <c r="B65" s="21">
        <v>25.934999999999999</v>
      </c>
      <c r="C65" s="21">
        <v>1</v>
      </c>
      <c r="D65" s="21">
        <v>0</v>
      </c>
      <c r="E65" s="21">
        <v>0</v>
      </c>
      <c r="F65" s="21">
        <v>1</v>
      </c>
      <c r="G65" s="21">
        <v>0</v>
      </c>
      <c r="H65" s="21">
        <v>0</v>
      </c>
      <c r="I65" s="21">
        <v>4133.6416499999996</v>
      </c>
    </row>
    <row r="66" spans="1:9">
      <c r="A66" s="21">
        <v>20</v>
      </c>
      <c r="B66" s="21">
        <v>22.42</v>
      </c>
      <c r="C66" s="21">
        <v>0</v>
      </c>
      <c r="D66" s="21">
        <v>0</v>
      </c>
      <c r="E66" s="21">
        <v>1</v>
      </c>
      <c r="F66" s="21">
        <v>1</v>
      </c>
      <c r="G66" s="21">
        <v>0</v>
      </c>
      <c r="H66" s="21">
        <v>0</v>
      </c>
      <c r="I66" s="21">
        <v>14711.7438</v>
      </c>
    </row>
    <row r="67" spans="1:9">
      <c r="A67" s="21">
        <v>19</v>
      </c>
      <c r="B67" s="21">
        <v>28.9</v>
      </c>
      <c r="C67" s="21">
        <v>0</v>
      </c>
      <c r="D67" s="21">
        <v>0</v>
      </c>
      <c r="E67" s="21">
        <v>0</v>
      </c>
      <c r="F67" s="21">
        <v>0</v>
      </c>
      <c r="G67" s="21">
        <v>0</v>
      </c>
      <c r="H67" s="21">
        <v>1</v>
      </c>
      <c r="I67" s="21">
        <v>1743.2139999999999</v>
      </c>
    </row>
    <row r="68" spans="1:9">
      <c r="A68" s="21">
        <v>61</v>
      </c>
      <c r="B68" s="21">
        <v>39.1</v>
      </c>
      <c r="C68" s="21">
        <v>2</v>
      </c>
      <c r="D68" s="21">
        <v>0</v>
      </c>
      <c r="E68" s="21">
        <v>0</v>
      </c>
      <c r="F68" s="21">
        <v>0</v>
      </c>
      <c r="G68" s="21">
        <v>0</v>
      </c>
      <c r="H68" s="21">
        <v>1</v>
      </c>
      <c r="I68" s="21">
        <v>14235.072</v>
      </c>
    </row>
    <row r="69" spans="1:9">
      <c r="A69" s="21">
        <v>40</v>
      </c>
      <c r="B69" s="21">
        <v>26.315000000000001</v>
      </c>
      <c r="C69" s="21">
        <v>1</v>
      </c>
      <c r="D69" s="21">
        <v>1</v>
      </c>
      <c r="E69" s="21">
        <v>0</v>
      </c>
      <c r="F69" s="21">
        <v>1</v>
      </c>
      <c r="G69" s="21">
        <v>0</v>
      </c>
      <c r="H69" s="21">
        <v>0</v>
      </c>
      <c r="I69" s="21">
        <v>6389.3778499999999</v>
      </c>
    </row>
    <row r="70" spans="1:9">
      <c r="A70" s="21">
        <v>40</v>
      </c>
      <c r="B70" s="21">
        <v>36.19</v>
      </c>
      <c r="C70" s="21">
        <v>0</v>
      </c>
      <c r="D70" s="21">
        <v>0</v>
      </c>
      <c r="E70" s="21">
        <v>0</v>
      </c>
      <c r="F70" s="21">
        <v>0</v>
      </c>
      <c r="G70" s="21">
        <v>1</v>
      </c>
      <c r="H70" s="21">
        <v>0</v>
      </c>
      <c r="I70" s="21">
        <v>5920.1040999999996</v>
      </c>
    </row>
    <row r="71" spans="1:9">
      <c r="A71" s="21">
        <v>28</v>
      </c>
      <c r="B71" s="21">
        <v>23.98</v>
      </c>
      <c r="C71" s="21">
        <v>3</v>
      </c>
      <c r="D71" s="21">
        <v>1</v>
      </c>
      <c r="E71" s="21">
        <v>1</v>
      </c>
      <c r="F71" s="21">
        <v>0</v>
      </c>
      <c r="G71" s="21">
        <v>1</v>
      </c>
      <c r="H71" s="21">
        <v>0</v>
      </c>
      <c r="I71" s="21">
        <v>17663.144199999999</v>
      </c>
    </row>
    <row r="72" spans="1:9">
      <c r="A72" s="21">
        <v>27</v>
      </c>
      <c r="B72" s="21">
        <v>24.75</v>
      </c>
      <c r="C72" s="21">
        <v>0</v>
      </c>
      <c r="D72" s="21">
        <v>0</v>
      </c>
      <c r="E72" s="21">
        <v>1</v>
      </c>
      <c r="F72" s="21">
        <v>0</v>
      </c>
      <c r="G72" s="21">
        <v>1</v>
      </c>
      <c r="H72" s="21">
        <v>0</v>
      </c>
      <c r="I72" s="21">
        <v>16577.779500000001</v>
      </c>
    </row>
    <row r="73" spans="1:9">
      <c r="A73" s="21">
        <v>31</v>
      </c>
      <c r="B73" s="21">
        <v>28.5</v>
      </c>
      <c r="C73" s="21">
        <v>5</v>
      </c>
      <c r="D73" s="21">
        <v>1</v>
      </c>
      <c r="E73" s="21">
        <v>0</v>
      </c>
      <c r="F73" s="21">
        <v>0</v>
      </c>
      <c r="G73" s="21">
        <v>0</v>
      </c>
      <c r="H73" s="21">
        <v>0</v>
      </c>
      <c r="I73" s="21">
        <v>6799.4579999999996</v>
      </c>
    </row>
    <row r="74" spans="1:9">
      <c r="A74" s="21">
        <v>53</v>
      </c>
      <c r="B74" s="21">
        <v>28.1</v>
      </c>
      <c r="C74" s="21">
        <v>3</v>
      </c>
      <c r="D74" s="21">
        <v>0</v>
      </c>
      <c r="E74" s="21">
        <v>0</v>
      </c>
      <c r="F74" s="21">
        <v>0</v>
      </c>
      <c r="G74" s="21">
        <v>0</v>
      </c>
      <c r="H74" s="21">
        <v>1</v>
      </c>
      <c r="I74" s="21">
        <v>11741.726000000001</v>
      </c>
    </row>
    <row r="75" spans="1:9">
      <c r="A75" s="21">
        <v>58</v>
      </c>
      <c r="B75" s="21">
        <v>32.01</v>
      </c>
      <c r="C75" s="21">
        <v>1</v>
      </c>
      <c r="D75" s="21">
        <v>1</v>
      </c>
      <c r="E75" s="21">
        <v>0</v>
      </c>
      <c r="F75" s="21">
        <v>0</v>
      </c>
      <c r="G75" s="21">
        <v>1</v>
      </c>
      <c r="H75" s="21">
        <v>0</v>
      </c>
      <c r="I75" s="21">
        <v>11946.625899999999</v>
      </c>
    </row>
    <row r="76" spans="1:9">
      <c r="A76" s="21">
        <v>44</v>
      </c>
      <c r="B76" s="21">
        <v>27.4</v>
      </c>
      <c r="C76" s="21">
        <v>2</v>
      </c>
      <c r="D76" s="21">
        <v>1</v>
      </c>
      <c r="E76" s="21">
        <v>0</v>
      </c>
      <c r="F76" s="21">
        <v>0</v>
      </c>
      <c r="G76" s="21">
        <v>0</v>
      </c>
      <c r="H76" s="21">
        <v>1</v>
      </c>
      <c r="I76" s="21">
        <v>7726.8540000000003</v>
      </c>
    </row>
    <row r="77" spans="1:9">
      <c r="A77" s="21">
        <v>57</v>
      </c>
      <c r="B77" s="21">
        <v>34.01</v>
      </c>
      <c r="C77" s="21">
        <v>0</v>
      </c>
      <c r="D77" s="21">
        <v>1</v>
      </c>
      <c r="E77" s="21">
        <v>0</v>
      </c>
      <c r="F77" s="21">
        <v>1</v>
      </c>
      <c r="G77" s="21">
        <v>0</v>
      </c>
      <c r="H77" s="21">
        <v>0</v>
      </c>
      <c r="I77" s="21">
        <v>11356.660900000001</v>
      </c>
    </row>
    <row r="78" spans="1:9">
      <c r="A78" s="21">
        <v>29</v>
      </c>
      <c r="B78" s="21">
        <v>29.59</v>
      </c>
      <c r="C78" s="21">
        <v>1</v>
      </c>
      <c r="D78" s="21">
        <v>0</v>
      </c>
      <c r="E78" s="21">
        <v>0</v>
      </c>
      <c r="F78" s="21">
        <v>0</v>
      </c>
      <c r="G78" s="21">
        <v>1</v>
      </c>
      <c r="H78" s="21">
        <v>0</v>
      </c>
      <c r="I78" s="21">
        <v>3947.4131000000002</v>
      </c>
    </row>
    <row r="79" spans="1:9">
      <c r="A79" s="21">
        <v>21</v>
      </c>
      <c r="B79" s="21">
        <v>35.53</v>
      </c>
      <c r="C79" s="21">
        <v>0</v>
      </c>
      <c r="D79" s="21">
        <v>1</v>
      </c>
      <c r="E79" s="21">
        <v>0</v>
      </c>
      <c r="F79" s="21">
        <v>0</v>
      </c>
      <c r="G79" s="21">
        <v>1</v>
      </c>
      <c r="H79" s="21">
        <v>0</v>
      </c>
      <c r="I79" s="21">
        <v>1532.4697000000001</v>
      </c>
    </row>
    <row r="80" spans="1:9">
      <c r="A80" s="21">
        <v>22</v>
      </c>
      <c r="B80" s="21">
        <v>39.805</v>
      </c>
      <c r="C80" s="21">
        <v>0</v>
      </c>
      <c r="D80" s="21">
        <v>0</v>
      </c>
      <c r="E80" s="21">
        <v>0</v>
      </c>
      <c r="F80" s="21">
        <v>0</v>
      </c>
      <c r="G80" s="21">
        <v>0</v>
      </c>
      <c r="H80" s="21">
        <v>0</v>
      </c>
      <c r="I80" s="21">
        <v>2755.0209500000001</v>
      </c>
    </row>
    <row r="81" spans="1:9">
      <c r="A81" s="21">
        <v>41</v>
      </c>
      <c r="B81" s="21">
        <v>32.965000000000003</v>
      </c>
      <c r="C81" s="21">
        <v>0</v>
      </c>
      <c r="D81" s="21">
        <v>0</v>
      </c>
      <c r="E81" s="21">
        <v>0</v>
      </c>
      <c r="F81" s="21">
        <v>1</v>
      </c>
      <c r="G81" s="21">
        <v>0</v>
      </c>
      <c r="H81" s="21">
        <v>0</v>
      </c>
      <c r="I81" s="21">
        <v>6571.0243499999997</v>
      </c>
    </row>
    <row r="82" spans="1:9">
      <c r="A82" s="21">
        <v>31</v>
      </c>
      <c r="B82" s="21">
        <v>26.885000000000002</v>
      </c>
      <c r="C82" s="21">
        <v>1</v>
      </c>
      <c r="D82" s="21">
        <v>1</v>
      </c>
      <c r="E82" s="21">
        <v>0</v>
      </c>
      <c r="F82" s="21">
        <v>0</v>
      </c>
      <c r="G82" s="21">
        <v>0</v>
      </c>
      <c r="H82" s="21">
        <v>0</v>
      </c>
      <c r="I82" s="21">
        <v>4441.2131499999996</v>
      </c>
    </row>
    <row r="83" spans="1:9">
      <c r="A83" s="21">
        <v>45</v>
      </c>
      <c r="B83" s="21">
        <v>38.284999999999997</v>
      </c>
      <c r="C83" s="21">
        <v>0</v>
      </c>
      <c r="D83" s="21">
        <v>0</v>
      </c>
      <c r="E83" s="21">
        <v>0</v>
      </c>
      <c r="F83" s="21">
        <v>0</v>
      </c>
      <c r="G83" s="21">
        <v>0</v>
      </c>
      <c r="H83" s="21">
        <v>0</v>
      </c>
      <c r="I83" s="21">
        <v>7935.29115</v>
      </c>
    </row>
    <row r="84" spans="1:9">
      <c r="A84" s="21">
        <v>22</v>
      </c>
      <c r="B84" s="21">
        <v>37.619999999999997</v>
      </c>
      <c r="C84" s="21">
        <v>1</v>
      </c>
      <c r="D84" s="21">
        <v>1</v>
      </c>
      <c r="E84" s="21">
        <v>1</v>
      </c>
      <c r="F84" s="21">
        <v>0</v>
      </c>
      <c r="G84" s="21">
        <v>1</v>
      </c>
      <c r="H84" s="21">
        <v>0</v>
      </c>
      <c r="I84" s="21">
        <v>37165.163800000002</v>
      </c>
    </row>
    <row r="85" spans="1:9">
      <c r="A85" s="21">
        <v>48</v>
      </c>
      <c r="B85" s="21">
        <v>41.23</v>
      </c>
      <c r="C85" s="21">
        <v>4</v>
      </c>
      <c r="D85" s="21">
        <v>0</v>
      </c>
      <c r="E85" s="21">
        <v>0</v>
      </c>
      <c r="F85" s="21">
        <v>1</v>
      </c>
      <c r="G85" s="21">
        <v>0</v>
      </c>
      <c r="H85" s="21">
        <v>0</v>
      </c>
      <c r="I85" s="21">
        <v>11033.661700000001</v>
      </c>
    </row>
    <row r="86" spans="1:9">
      <c r="A86" s="21">
        <v>37</v>
      </c>
      <c r="B86" s="21">
        <v>34.799999999999997</v>
      </c>
      <c r="C86" s="21">
        <v>2</v>
      </c>
      <c r="D86" s="21">
        <v>0</v>
      </c>
      <c r="E86" s="21">
        <v>1</v>
      </c>
      <c r="F86" s="21">
        <v>0</v>
      </c>
      <c r="G86" s="21">
        <v>0</v>
      </c>
      <c r="H86" s="21">
        <v>1</v>
      </c>
      <c r="I86" s="21">
        <v>39836.519</v>
      </c>
    </row>
    <row r="87" spans="1:9">
      <c r="A87" s="21">
        <v>45</v>
      </c>
      <c r="B87" s="21">
        <v>22.895</v>
      </c>
      <c r="C87" s="21">
        <v>2</v>
      </c>
      <c r="D87" s="21">
        <v>1</v>
      </c>
      <c r="E87" s="21">
        <v>1</v>
      </c>
      <c r="F87" s="21">
        <v>1</v>
      </c>
      <c r="G87" s="21">
        <v>0</v>
      </c>
      <c r="H87" s="21">
        <v>0</v>
      </c>
      <c r="I87" s="21">
        <v>21098.554049999999</v>
      </c>
    </row>
    <row r="88" spans="1:9">
      <c r="A88" s="21">
        <v>57</v>
      </c>
      <c r="B88" s="21">
        <v>31.16</v>
      </c>
      <c r="C88" s="21">
        <v>0</v>
      </c>
      <c r="D88" s="21">
        <v>0</v>
      </c>
      <c r="E88" s="21">
        <v>1</v>
      </c>
      <c r="F88" s="21">
        <v>1</v>
      </c>
      <c r="G88" s="21">
        <v>0</v>
      </c>
      <c r="H88" s="21">
        <v>0</v>
      </c>
      <c r="I88" s="21">
        <v>43578.939400000003</v>
      </c>
    </row>
    <row r="89" spans="1:9">
      <c r="A89" s="21">
        <v>56</v>
      </c>
      <c r="B89" s="21">
        <v>27.2</v>
      </c>
      <c r="C89" s="21">
        <v>0</v>
      </c>
      <c r="D89" s="21">
        <v>0</v>
      </c>
      <c r="E89" s="21">
        <v>0</v>
      </c>
      <c r="F89" s="21">
        <v>0</v>
      </c>
      <c r="G89" s="21">
        <v>0</v>
      </c>
      <c r="H89" s="21">
        <v>1</v>
      </c>
      <c r="I89" s="21">
        <v>11073.175999999999</v>
      </c>
    </row>
    <row r="90" spans="1:9">
      <c r="A90" s="21">
        <v>46</v>
      </c>
      <c r="B90" s="21">
        <v>27.74</v>
      </c>
      <c r="C90" s="21">
        <v>0</v>
      </c>
      <c r="D90" s="21">
        <v>0</v>
      </c>
      <c r="E90" s="21">
        <v>0</v>
      </c>
      <c r="F90" s="21">
        <v>1</v>
      </c>
      <c r="G90" s="21">
        <v>0</v>
      </c>
      <c r="H90" s="21">
        <v>0</v>
      </c>
      <c r="I90" s="21">
        <v>8026.6665999999996</v>
      </c>
    </row>
    <row r="91" spans="1:9">
      <c r="A91" s="21">
        <v>55</v>
      </c>
      <c r="B91" s="21">
        <v>26.98</v>
      </c>
      <c r="C91" s="21">
        <v>0</v>
      </c>
      <c r="D91" s="21">
        <v>0</v>
      </c>
      <c r="E91" s="21">
        <v>0</v>
      </c>
      <c r="F91" s="21">
        <v>1</v>
      </c>
      <c r="G91" s="21">
        <v>0</v>
      </c>
      <c r="H91" s="21">
        <v>0</v>
      </c>
      <c r="I91" s="21">
        <v>11082.5772</v>
      </c>
    </row>
    <row r="92" spans="1:9">
      <c r="A92" s="21">
        <v>21</v>
      </c>
      <c r="B92" s="21">
        <v>39.49</v>
      </c>
      <c r="C92" s="21">
        <v>0</v>
      </c>
      <c r="D92" s="21">
        <v>0</v>
      </c>
      <c r="E92" s="21">
        <v>0</v>
      </c>
      <c r="F92" s="21">
        <v>0</v>
      </c>
      <c r="G92" s="21">
        <v>1</v>
      </c>
      <c r="H92" s="21">
        <v>0</v>
      </c>
      <c r="I92" s="21">
        <v>2026.9740999999999</v>
      </c>
    </row>
    <row r="93" spans="1:9">
      <c r="A93" s="21">
        <v>53</v>
      </c>
      <c r="B93" s="21">
        <v>24.795000000000002</v>
      </c>
      <c r="C93" s="21">
        <v>1</v>
      </c>
      <c r="D93" s="21">
        <v>0</v>
      </c>
      <c r="E93" s="21">
        <v>0</v>
      </c>
      <c r="F93" s="21">
        <v>1</v>
      </c>
      <c r="G93" s="21">
        <v>0</v>
      </c>
      <c r="H93" s="21">
        <v>0</v>
      </c>
      <c r="I93" s="21">
        <v>10942.13205</v>
      </c>
    </row>
    <row r="94" spans="1:9">
      <c r="A94" s="21">
        <v>59</v>
      </c>
      <c r="B94" s="21">
        <v>29.83</v>
      </c>
      <c r="C94" s="21">
        <v>3</v>
      </c>
      <c r="D94" s="21">
        <v>1</v>
      </c>
      <c r="E94" s="21">
        <v>1</v>
      </c>
      <c r="F94" s="21">
        <v>0</v>
      </c>
      <c r="G94" s="21">
        <v>0</v>
      </c>
      <c r="H94" s="21">
        <v>0</v>
      </c>
      <c r="I94" s="21">
        <v>30184.936699999998</v>
      </c>
    </row>
    <row r="95" spans="1:9">
      <c r="A95" s="21">
        <v>35</v>
      </c>
      <c r="B95" s="21">
        <v>34.770000000000003</v>
      </c>
      <c r="C95" s="21">
        <v>2</v>
      </c>
      <c r="D95" s="21">
        <v>1</v>
      </c>
      <c r="E95" s="21">
        <v>0</v>
      </c>
      <c r="F95" s="21">
        <v>1</v>
      </c>
      <c r="G95" s="21">
        <v>0</v>
      </c>
      <c r="H95" s="21">
        <v>0</v>
      </c>
      <c r="I95" s="21">
        <v>5729.0052999999998</v>
      </c>
    </row>
    <row r="96" spans="1:9">
      <c r="A96" s="21">
        <v>64</v>
      </c>
      <c r="B96" s="21">
        <v>31.3</v>
      </c>
      <c r="C96" s="21">
        <v>2</v>
      </c>
      <c r="D96" s="21">
        <v>0</v>
      </c>
      <c r="E96" s="21">
        <v>1</v>
      </c>
      <c r="F96" s="21">
        <v>0</v>
      </c>
      <c r="G96" s="21">
        <v>0</v>
      </c>
      <c r="H96" s="21">
        <v>1</v>
      </c>
      <c r="I96" s="21">
        <v>47291.055</v>
      </c>
    </row>
    <row r="97" spans="1:9">
      <c r="A97" s="21">
        <v>28</v>
      </c>
      <c r="B97" s="21">
        <v>37.619999999999997</v>
      </c>
      <c r="C97" s="21">
        <v>1</v>
      </c>
      <c r="D97" s="21">
        <v>0</v>
      </c>
      <c r="E97" s="21">
        <v>0</v>
      </c>
      <c r="F97" s="21">
        <v>0</v>
      </c>
      <c r="G97" s="21">
        <v>1</v>
      </c>
      <c r="H97" s="21">
        <v>0</v>
      </c>
      <c r="I97" s="21">
        <v>3766.8838000000001</v>
      </c>
    </row>
    <row r="98" spans="1:9">
      <c r="A98" s="21">
        <v>54</v>
      </c>
      <c r="B98" s="21">
        <v>30.8</v>
      </c>
      <c r="C98" s="21">
        <v>3</v>
      </c>
      <c r="D98" s="21">
        <v>0</v>
      </c>
      <c r="E98" s="21">
        <v>0</v>
      </c>
      <c r="F98" s="21">
        <v>0</v>
      </c>
      <c r="G98" s="21">
        <v>0</v>
      </c>
      <c r="H98" s="21">
        <v>1</v>
      </c>
      <c r="I98" s="21">
        <v>12105.32</v>
      </c>
    </row>
    <row r="99" spans="1:9">
      <c r="A99" s="21">
        <v>55</v>
      </c>
      <c r="B99" s="21">
        <v>38.28</v>
      </c>
      <c r="C99" s="21">
        <v>0</v>
      </c>
      <c r="D99" s="21">
        <v>1</v>
      </c>
      <c r="E99" s="21">
        <v>0</v>
      </c>
      <c r="F99" s="21">
        <v>0</v>
      </c>
      <c r="G99" s="21">
        <v>1</v>
      </c>
      <c r="H99" s="21">
        <v>0</v>
      </c>
      <c r="I99" s="21">
        <v>10226.2842</v>
      </c>
    </row>
    <row r="100" spans="1:9">
      <c r="A100" s="21">
        <v>56</v>
      </c>
      <c r="B100" s="21">
        <v>19.95</v>
      </c>
      <c r="C100" s="21">
        <v>0</v>
      </c>
      <c r="D100" s="21">
        <v>1</v>
      </c>
      <c r="E100" s="21">
        <v>1</v>
      </c>
      <c r="F100" s="21">
        <v>0</v>
      </c>
      <c r="G100" s="21">
        <v>0</v>
      </c>
      <c r="H100" s="21">
        <v>0</v>
      </c>
      <c r="I100" s="21">
        <v>22412.648499999999</v>
      </c>
    </row>
    <row r="101" spans="1:9">
      <c r="A101" s="21">
        <v>38</v>
      </c>
      <c r="B101" s="21">
        <v>19.3</v>
      </c>
      <c r="C101" s="21">
        <v>0</v>
      </c>
      <c r="D101" s="21">
        <v>1</v>
      </c>
      <c r="E101" s="21">
        <v>1</v>
      </c>
      <c r="F101" s="21">
        <v>0</v>
      </c>
      <c r="G101" s="21">
        <v>0</v>
      </c>
      <c r="H101" s="21">
        <v>1</v>
      </c>
      <c r="I101" s="21">
        <v>15820.699000000001</v>
      </c>
    </row>
    <row r="102" spans="1:9">
      <c r="A102" s="21">
        <v>41</v>
      </c>
      <c r="B102" s="21">
        <v>31.6</v>
      </c>
      <c r="C102" s="21">
        <v>0</v>
      </c>
      <c r="D102" s="21">
        <v>0</v>
      </c>
      <c r="E102" s="21">
        <v>0</v>
      </c>
      <c r="F102" s="21">
        <v>0</v>
      </c>
      <c r="G102" s="21">
        <v>0</v>
      </c>
      <c r="H102" s="21">
        <v>1</v>
      </c>
      <c r="I102" s="21">
        <v>6186.1270000000004</v>
      </c>
    </row>
    <row r="103" spans="1:9">
      <c r="A103" s="21">
        <v>30</v>
      </c>
      <c r="B103" s="21">
        <v>25.46</v>
      </c>
      <c r="C103" s="21">
        <v>0</v>
      </c>
      <c r="D103" s="21">
        <v>1</v>
      </c>
      <c r="E103" s="21">
        <v>0</v>
      </c>
      <c r="F103" s="21">
        <v>0</v>
      </c>
      <c r="G103" s="21">
        <v>0</v>
      </c>
      <c r="H103" s="21">
        <v>0</v>
      </c>
      <c r="I103" s="21">
        <v>3645.0893999999998</v>
      </c>
    </row>
    <row r="104" spans="1:9">
      <c r="A104" s="21">
        <v>18</v>
      </c>
      <c r="B104" s="21">
        <v>30.114999999999998</v>
      </c>
      <c r="C104" s="21">
        <v>0</v>
      </c>
      <c r="D104" s="21">
        <v>0</v>
      </c>
      <c r="E104" s="21">
        <v>0</v>
      </c>
      <c r="F104" s="21">
        <v>0</v>
      </c>
      <c r="G104" s="21">
        <v>0</v>
      </c>
      <c r="H104" s="21">
        <v>0</v>
      </c>
      <c r="I104" s="21">
        <v>21344.846699999998</v>
      </c>
    </row>
    <row r="105" spans="1:9">
      <c r="A105" s="21">
        <v>61</v>
      </c>
      <c r="B105" s="21">
        <v>29.92</v>
      </c>
      <c r="C105" s="21">
        <v>3</v>
      </c>
      <c r="D105" s="21">
        <v>0</v>
      </c>
      <c r="E105" s="21">
        <v>1</v>
      </c>
      <c r="F105" s="21">
        <v>0</v>
      </c>
      <c r="G105" s="21">
        <v>1</v>
      </c>
      <c r="H105" s="21">
        <v>0</v>
      </c>
      <c r="I105" s="21">
        <v>30942.191800000001</v>
      </c>
    </row>
    <row r="106" spans="1:9">
      <c r="A106" s="21">
        <v>34</v>
      </c>
      <c r="B106" s="21">
        <v>27.5</v>
      </c>
      <c r="C106" s="21">
        <v>1</v>
      </c>
      <c r="D106" s="21">
        <v>0</v>
      </c>
      <c r="E106" s="21">
        <v>0</v>
      </c>
      <c r="F106" s="21">
        <v>0</v>
      </c>
      <c r="G106" s="21">
        <v>0</v>
      </c>
      <c r="H106" s="21">
        <v>1</v>
      </c>
      <c r="I106" s="21">
        <v>5003.8530000000001</v>
      </c>
    </row>
    <row r="107" spans="1:9">
      <c r="A107" s="21">
        <v>20</v>
      </c>
      <c r="B107" s="21">
        <v>28.024999999999999</v>
      </c>
      <c r="C107" s="21">
        <v>1</v>
      </c>
      <c r="D107" s="21">
        <v>1</v>
      </c>
      <c r="E107" s="21">
        <v>1</v>
      </c>
      <c r="F107" s="21">
        <v>1</v>
      </c>
      <c r="G107" s="21">
        <v>0</v>
      </c>
      <c r="H107" s="21">
        <v>0</v>
      </c>
      <c r="I107" s="21">
        <v>17560.37975</v>
      </c>
    </row>
    <row r="108" spans="1:9">
      <c r="A108" s="21">
        <v>19</v>
      </c>
      <c r="B108" s="21">
        <v>28.4</v>
      </c>
      <c r="C108" s="21">
        <v>1</v>
      </c>
      <c r="D108" s="21">
        <v>0</v>
      </c>
      <c r="E108" s="21">
        <v>0</v>
      </c>
      <c r="F108" s="21">
        <v>0</v>
      </c>
      <c r="G108" s="21">
        <v>0</v>
      </c>
      <c r="H108" s="21">
        <v>1</v>
      </c>
      <c r="I108" s="21">
        <v>2331.5189999999998</v>
      </c>
    </row>
    <row r="109" spans="1:9">
      <c r="A109" s="21">
        <v>26</v>
      </c>
      <c r="B109" s="21">
        <v>30.875</v>
      </c>
      <c r="C109" s="21">
        <v>2</v>
      </c>
      <c r="D109" s="21">
        <v>1</v>
      </c>
      <c r="E109" s="21">
        <v>0</v>
      </c>
      <c r="F109" s="21">
        <v>1</v>
      </c>
      <c r="G109" s="21">
        <v>0</v>
      </c>
      <c r="H109" s="21">
        <v>0</v>
      </c>
      <c r="I109" s="21">
        <v>3877.3042500000001</v>
      </c>
    </row>
    <row r="110" spans="1:9">
      <c r="A110" s="21">
        <v>29</v>
      </c>
      <c r="B110" s="21">
        <v>27.94</v>
      </c>
      <c r="C110" s="21">
        <v>0</v>
      </c>
      <c r="D110" s="21">
        <v>1</v>
      </c>
      <c r="E110" s="21">
        <v>0</v>
      </c>
      <c r="F110" s="21">
        <v>0</v>
      </c>
      <c r="G110" s="21">
        <v>1</v>
      </c>
      <c r="H110" s="21">
        <v>0</v>
      </c>
      <c r="I110" s="21">
        <v>2867.1196</v>
      </c>
    </row>
    <row r="111" spans="1:9">
      <c r="A111" s="21">
        <v>63</v>
      </c>
      <c r="B111" s="21">
        <v>35.090000000000003</v>
      </c>
      <c r="C111" s="21">
        <v>0</v>
      </c>
      <c r="D111" s="21">
        <v>1</v>
      </c>
      <c r="E111" s="21">
        <v>1</v>
      </c>
      <c r="F111" s="21">
        <v>0</v>
      </c>
      <c r="G111" s="21">
        <v>1</v>
      </c>
      <c r="H111" s="21">
        <v>0</v>
      </c>
      <c r="I111" s="21">
        <v>47055.532099999997</v>
      </c>
    </row>
    <row r="112" spans="1:9">
      <c r="A112" s="21">
        <v>54</v>
      </c>
      <c r="B112" s="21">
        <v>33.630000000000003</v>
      </c>
      <c r="C112" s="21">
        <v>1</v>
      </c>
      <c r="D112" s="21">
        <v>1</v>
      </c>
      <c r="E112" s="21">
        <v>0</v>
      </c>
      <c r="F112" s="21">
        <v>1</v>
      </c>
      <c r="G112" s="21">
        <v>0</v>
      </c>
      <c r="H112" s="21">
        <v>0</v>
      </c>
      <c r="I112" s="21">
        <v>10825.253699999999</v>
      </c>
    </row>
    <row r="113" spans="1:9">
      <c r="A113" s="21">
        <v>55</v>
      </c>
      <c r="B113" s="21">
        <v>29.7</v>
      </c>
      <c r="C113" s="21">
        <v>2</v>
      </c>
      <c r="D113" s="21">
        <v>0</v>
      </c>
      <c r="E113" s="21">
        <v>0</v>
      </c>
      <c r="F113" s="21">
        <v>0</v>
      </c>
      <c r="G113" s="21">
        <v>0</v>
      </c>
      <c r="H113" s="21">
        <v>1</v>
      </c>
      <c r="I113" s="21">
        <v>11881.358</v>
      </c>
    </row>
    <row r="114" spans="1:9">
      <c r="A114" s="21">
        <v>37</v>
      </c>
      <c r="B114" s="21">
        <v>30.8</v>
      </c>
      <c r="C114" s="21">
        <v>0</v>
      </c>
      <c r="D114" s="21">
        <v>1</v>
      </c>
      <c r="E114" s="21">
        <v>0</v>
      </c>
      <c r="F114" s="21">
        <v>0</v>
      </c>
      <c r="G114" s="21">
        <v>0</v>
      </c>
      <c r="H114" s="21">
        <v>1</v>
      </c>
      <c r="I114" s="21">
        <v>4646.759</v>
      </c>
    </row>
    <row r="115" spans="1:9">
      <c r="A115" s="21">
        <v>21</v>
      </c>
      <c r="B115" s="21">
        <v>35.72</v>
      </c>
      <c r="C115" s="21">
        <v>0</v>
      </c>
      <c r="D115" s="21">
        <v>0</v>
      </c>
      <c r="E115" s="21">
        <v>0</v>
      </c>
      <c r="F115" s="21">
        <v>1</v>
      </c>
      <c r="G115" s="21">
        <v>0</v>
      </c>
      <c r="H115" s="21">
        <v>0</v>
      </c>
      <c r="I115" s="21">
        <v>2404.7338</v>
      </c>
    </row>
    <row r="116" spans="1:9">
      <c r="A116" s="21">
        <v>52</v>
      </c>
      <c r="B116" s="21">
        <v>32.204999999999998</v>
      </c>
      <c r="C116" s="21">
        <v>3</v>
      </c>
      <c r="D116" s="21">
        <v>1</v>
      </c>
      <c r="E116" s="21">
        <v>0</v>
      </c>
      <c r="F116" s="21">
        <v>0</v>
      </c>
      <c r="G116" s="21">
        <v>0</v>
      </c>
      <c r="H116" s="21">
        <v>0</v>
      </c>
      <c r="I116" s="21">
        <v>11488.31695</v>
      </c>
    </row>
    <row r="117" spans="1:9">
      <c r="A117" s="21">
        <v>60</v>
      </c>
      <c r="B117" s="21">
        <v>28.594999999999999</v>
      </c>
      <c r="C117" s="21">
        <v>0</v>
      </c>
      <c r="D117" s="21">
        <v>1</v>
      </c>
      <c r="E117" s="21">
        <v>0</v>
      </c>
      <c r="F117" s="21">
        <v>0</v>
      </c>
      <c r="G117" s="21">
        <v>0</v>
      </c>
      <c r="H117" s="21">
        <v>0</v>
      </c>
      <c r="I117" s="21">
        <v>30259.995559999999</v>
      </c>
    </row>
    <row r="118" spans="1:9">
      <c r="A118" s="21">
        <v>58</v>
      </c>
      <c r="B118" s="21">
        <v>49.06</v>
      </c>
      <c r="C118" s="21">
        <v>0</v>
      </c>
      <c r="D118" s="21">
        <v>1</v>
      </c>
      <c r="E118" s="21">
        <v>0</v>
      </c>
      <c r="F118" s="21">
        <v>0</v>
      </c>
      <c r="G118" s="21">
        <v>1</v>
      </c>
      <c r="H118" s="21">
        <v>0</v>
      </c>
      <c r="I118" s="21">
        <v>11381.3254</v>
      </c>
    </row>
    <row r="119" spans="1:9">
      <c r="A119" s="21">
        <v>29</v>
      </c>
      <c r="B119" s="21">
        <v>27.94</v>
      </c>
      <c r="C119" s="21">
        <v>1</v>
      </c>
      <c r="D119" s="21">
        <v>0</v>
      </c>
      <c r="E119" s="21">
        <v>1</v>
      </c>
      <c r="F119" s="21">
        <v>0</v>
      </c>
      <c r="G119" s="21">
        <v>1</v>
      </c>
      <c r="H119" s="21">
        <v>0</v>
      </c>
      <c r="I119" s="21">
        <v>19107.779600000002</v>
      </c>
    </row>
    <row r="120" spans="1:9">
      <c r="A120" s="21">
        <v>49</v>
      </c>
      <c r="B120" s="21">
        <v>27.17</v>
      </c>
      <c r="C120" s="21">
        <v>0</v>
      </c>
      <c r="D120" s="21">
        <v>0</v>
      </c>
      <c r="E120" s="21">
        <v>0</v>
      </c>
      <c r="F120" s="21">
        <v>0</v>
      </c>
      <c r="G120" s="21">
        <v>1</v>
      </c>
      <c r="H120" s="21">
        <v>0</v>
      </c>
      <c r="I120" s="21">
        <v>8601.3292999999994</v>
      </c>
    </row>
    <row r="121" spans="1:9">
      <c r="A121" s="21">
        <v>37</v>
      </c>
      <c r="B121" s="21">
        <v>23.37</v>
      </c>
      <c r="C121" s="21">
        <v>2</v>
      </c>
      <c r="D121" s="21">
        <v>0</v>
      </c>
      <c r="E121" s="21">
        <v>0</v>
      </c>
      <c r="F121" s="21">
        <v>1</v>
      </c>
      <c r="G121" s="21">
        <v>0</v>
      </c>
      <c r="H121" s="21">
        <v>0</v>
      </c>
      <c r="I121" s="21">
        <v>6686.4313000000002</v>
      </c>
    </row>
    <row r="122" spans="1:9">
      <c r="A122" s="21">
        <v>44</v>
      </c>
      <c r="B122" s="21">
        <v>37.1</v>
      </c>
      <c r="C122" s="21">
        <v>2</v>
      </c>
      <c r="D122" s="21">
        <v>1</v>
      </c>
      <c r="E122" s="21">
        <v>0</v>
      </c>
      <c r="F122" s="21">
        <v>0</v>
      </c>
      <c r="G122" s="21">
        <v>0</v>
      </c>
      <c r="H122" s="21">
        <v>1</v>
      </c>
      <c r="I122" s="21">
        <v>7740.3370000000004</v>
      </c>
    </row>
    <row r="123" spans="1:9">
      <c r="A123" s="21">
        <v>18</v>
      </c>
      <c r="B123" s="21">
        <v>23.75</v>
      </c>
      <c r="C123" s="21">
        <v>0</v>
      </c>
      <c r="D123" s="21">
        <v>1</v>
      </c>
      <c r="E123" s="21">
        <v>0</v>
      </c>
      <c r="F123" s="21">
        <v>0</v>
      </c>
      <c r="G123" s="21">
        <v>0</v>
      </c>
      <c r="H123" s="21">
        <v>0</v>
      </c>
      <c r="I123" s="21">
        <v>1705.6244999999999</v>
      </c>
    </row>
    <row r="124" spans="1:9">
      <c r="A124" s="21">
        <v>20</v>
      </c>
      <c r="B124" s="21">
        <v>28.975000000000001</v>
      </c>
      <c r="C124" s="21">
        <v>0</v>
      </c>
      <c r="D124" s="21">
        <v>0</v>
      </c>
      <c r="E124" s="21">
        <v>0</v>
      </c>
      <c r="F124" s="21">
        <v>1</v>
      </c>
      <c r="G124" s="21">
        <v>0</v>
      </c>
      <c r="H124" s="21">
        <v>0</v>
      </c>
      <c r="I124" s="21">
        <v>2257.47525</v>
      </c>
    </row>
    <row r="125" spans="1:9">
      <c r="A125" s="21">
        <v>44</v>
      </c>
      <c r="B125" s="21">
        <v>31.35</v>
      </c>
      <c r="C125" s="21">
        <v>1</v>
      </c>
      <c r="D125" s="21">
        <v>1</v>
      </c>
      <c r="E125" s="21">
        <v>1</v>
      </c>
      <c r="F125" s="21">
        <v>0</v>
      </c>
      <c r="G125" s="21">
        <v>0</v>
      </c>
      <c r="H125" s="21">
        <v>0</v>
      </c>
      <c r="I125" s="21">
        <v>39556.494500000001</v>
      </c>
    </row>
    <row r="126" spans="1:9">
      <c r="A126" s="21">
        <v>47</v>
      </c>
      <c r="B126" s="21">
        <v>33.914999999999999</v>
      </c>
      <c r="C126" s="21">
        <v>3</v>
      </c>
      <c r="D126" s="21">
        <v>0</v>
      </c>
      <c r="E126" s="21">
        <v>0</v>
      </c>
      <c r="F126" s="21">
        <v>1</v>
      </c>
      <c r="G126" s="21">
        <v>0</v>
      </c>
      <c r="H126" s="21">
        <v>0</v>
      </c>
      <c r="I126" s="21">
        <v>10115.00885</v>
      </c>
    </row>
    <row r="127" spans="1:9">
      <c r="A127" s="21">
        <v>26</v>
      </c>
      <c r="B127" s="21">
        <v>28.785</v>
      </c>
      <c r="C127" s="21">
        <v>0</v>
      </c>
      <c r="D127" s="21">
        <v>0</v>
      </c>
      <c r="E127" s="21">
        <v>0</v>
      </c>
      <c r="F127" s="21">
        <v>0</v>
      </c>
      <c r="G127" s="21">
        <v>0</v>
      </c>
      <c r="H127" s="21">
        <v>0</v>
      </c>
      <c r="I127" s="21">
        <v>3385.3991500000002</v>
      </c>
    </row>
    <row r="128" spans="1:9">
      <c r="A128" s="21">
        <v>19</v>
      </c>
      <c r="B128" s="21">
        <v>28.3</v>
      </c>
      <c r="C128" s="21">
        <v>0</v>
      </c>
      <c r="D128" s="21">
        <v>0</v>
      </c>
      <c r="E128" s="21">
        <v>1</v>
      </c>
      <c r="F128" s="21">
        <v>0</v>
      </c>
      <c r="G128" s="21">
        <v>0</v>
      </c>
      <c r="H128" s="21">
        <v>1</v>
      </c>
      <c r="I128" s="21">
        <v>17081.080000000002</v>
      </c>
    </row>
    <row r="129" spans="1:9">
      <c r="A129" s="21">
        <v>52</v>
      </c>
      <c r="B129" s="21">
        <v>37.4</v>
      </c>
      <c r="C129" s="21">
        <v>0</v>
      </c>
      <c r="D129" s="21">
        <v>0</v>
      </c>
      <c r="E129" s="21">
        <v>0</v>
      </c>
      <c r="F129" s="21">
        <v>0</v>
      </c>
      <c r="G129" s="21">
        <v>0</v>
      </c>
      <c r="H129" s="21">
        <v>1</v>
      </c>
      <c r="I129" s="21">
        <v>9634.5380000000005</v>
      </c>
    </row>
    <row r="130" spans="1:9">
      <c r="A130" s="21">
        <v>32</v>
      </c>
      <c r="B130" s="21">
        <v>17.765000000000001</v>
      </c>
      <c r="C130" s="21">
        <v>2</v>
      </c>
      <c r="D130" s="21">
        <v>0</v>
      </c>
      <c r="E130" s="21">
        <v>1</v>
      </c>
      <c r="F130" s="21">
        <v>1</v>
      </c>
      <c r="G130" s="21">
        <v>0</v>
      </c>
      <c r="H130" s="21">
        <v>0</v>
      </c>
      <c r="I130" s="21">
        <v>32734.186300000001</v>
      </c>
    </row>
    <row r="131" spans="1:9">
      <c r="A131" s="21">
        <v>38</v>
      </c>
      <c r="B131" s="21">
        <v>34.700000000000003</v>
      </c>
      <c r="C131" s="21">
        <v>2</v>
      </c>
      <c r="D131" s="21">
        <v>1</v>
      </c>
      <c r="E131" s="21">
        <v>0</v>
      </c>
      <c r="F131" s="21">
        <v>0</v>
      </c>
      <c r="G131" s="21">
        <v>0</v>
      </c>
      <c r="H131" s="21">
        <v>1</v>
      </c>
      <c r="I131" s="21">
        <v>6082.4049999999997</v>
      </c>
    </row>
    <row r="132" spans="1:9">
      <c r="A132" s="21">
        <v>59</v>
      </c>
      <c r="B132" s="21">
        <v>26.504999999999999</v>
      </c>
      <c r="C132" s="21">
        <v>0</v>
      </c>
      <c r="D132" s="21">
        <v>0</v>
      </c>
      <c r="E132" s="21">
        <v>0</v>
      </c>
      <c r="F132" s="21">
        <v>0</v>
      </c>
      <c r="G132" s="21">
        <v>0</v>
      </c>
      <c r="H132" s="21">
        <v>0</v>
      </c>
      <c r="I132" s="21">
        <v>12815.444949999999</v>
      </c>
    </row>
    <row r="133" spans="1:9">
      <c r="A133" s="21">
        <v>61</v>
      </c>
      <c r="B133" s="21">
        <v>22.04</v>
      </c>
      <c r="C133" s="21">
        <v>0</v>
      </c>
      <c r="D133" s="21">
        <v>0</v>
      </c>
      <c r="E133" s="21">
        <v>0</v>
      </c>
      <c r="F133" s="21">
        <v>0</v>
      </c>
      <c r="G133" s="21">
        <v>0</v>
      </c>
      <c r="H133" s="21">
        <v>0</v>
      </c>
      <c r="I133" s="21">
        <v>13616.3586</v>
      </c>
    </row>
    <row r="134" spans="1:9">
      <c r="A134" s="21">
        <v>53</v>
      </c>
      <c r="B134" s="21">
        <v>35.9</v>
      </c>
      <c r="C134" s="21">
        <v>2</v>
      </c>
      <c r="D134" s="21">
        <v>0</v>
      </c>
      <c r="E134" s="21">
        <v>0</v>
      </c>
      <c r="F134" s="21">
        <v>0</v>
      </c>
      <c r="G134" s="21">
        <v>0</v>
      </c>
      <c r="H134" s="21">
        <v>1</v>
      </c>
      <c r="I134" s="21">
        <v>11163.567999999999</v>
      </c>
    </row>
    <row r="135" spans="1:9">
      <c r="A135" s="21">
        <v>19</v>
      </c>
      <c r="B135" s="21">
        <v>25.555</v>
      </c>
      <c r="C135" s="21">
        <v>0</v>
      </c>
      <c r="D135" s="21">
        <v>1</v>
      </c>
      <c r="E135" s="21">
        <v>0</v>
      </c>
      <c r="F135" s="21">
        <v>1</v>
      </c>
      <c r="G135" s="21">
        <v>0</v>
      </c>
      <c r="H135" s="21">
        <v>0</v>
      </c>
      <c r="I135" s="21">
        <v>1632.5644500000001</v>
      </c>
    </row>
    <row r="136" spans="1:9">
      <c r="A136" s="21">
        <v>20</v>
      </c>
      <c r="B136" s="21">
        <v>28.785</v>
      </c>
      <c r="C136" s="21">
        <v>0</v>
      </c>
      <c r="D136" s="21">
        <v>0</v>
      </c>
      <c r="E136" s="21">
        <v>0</v>
      </c>
      <c r="F136" s="21">
        <v>0</v>
      </c>
      <c r="G136" s="21">
        <v>0</v>
      </c>
      <c r="H136" s="21">
        <v>0</v>
      </c>
      <c r="I136" s="21">
        <v>2457.2111500000001</v>
      </c>
    </row>
    <row r="137" spans="1:9">
      <c r="A137" s="21">
        <v>22</v>
      </c>
      <c r="B137" s="21">
        <v>28.05</v>
      </c>
      <c r="C137" s="21">
        <v>0</v>
      </c>
      <c r="D137" s="21">
        <v>0</v>
      </c>
      <c r="E137" s="21">
        <v>0</v>
      </c>
      <c r="F137" s="21">
        <v>0</v>
      </c>
      <c r="G137" s="21">
        <v>1</v>
      </c>
      <c r="H137" s="21">
        <v>0</v>
      </c>
      <c r="I137" s="21">
        <v>2155.6815000000001</v>
      </c>
    </row>
    <row r="138" spans="1:9">
      <c r="A138" s="21">
        <v>19</v>
      </c>
      <c r="B138" s="21">
        <v>34.1</v>
      </c>
      <c r="C138" s="21">
        <v>0</v>
      </c>
      <c r="D138" s="21">
        <v>1</v>
      </c>
      <c r="E138" s="21">
        <v>0</v>
      </c>
      <c r="F138" s="21">
        <v>0</v>
      </c>
      <c r="G138" s="21">
        <v>0</v>
      </c>
      <c r="H138" s="21">
        <v>1</v>
      </c>
      <c r="I138" s="21">
        <v>1261.442</v>
      </c>
    </row>
    <row r="139" spans="1:9">
      <c r="A139" s="21">
        <v>22</v>
      </c>
      <c r="B139" s="21">
        <v>25.175000000000001</v>
      </c>
      <c r="C139" s="21">
        <v>0</v>
      </c>
      <c r="D139" s="21">
        <v>1</v>
      </c>
      <c r="E139" s="21">
        <v>0</v>
      </c>
      <c r="F139" s="21">
        <v>1</v>
      </c>
      <c r="G139" s="21">
        <v>0</v>
      </c>
      <c r="H139" s="21">
        <v>0</v>
      </c>
      <c r="I139" s="21">
        <v>2045.68525</v>
      </c>
    </row>
    <row r="140" spans="1:9">
      <c r="A140" s="21">
        <v>54</v>
      </c>
      <c r="B140" s="21">
        <v>31.9</v>
      </c>
      <c r="C140" s="21">
        <v>3</v>
      </c>
      <c r="D140" s="21">
        <v>0</v>
      </c>
      <c r="E140" s="21">
        <v>0</v>
      </c>
      <c r="F140" s="21">
        <v>0</v>
      </c>
      <c r="G140" s="21">
        <v>1</v>
      </c>
      <c r="H140" s="21">
        <v>0</v>
      </c>
      <c r="I140" s="21">
        <v>27322.73386</v>
      </c>
    </row>
    <row r="141" spans="1:9">
      <c r="A141" s="21">
        <v>22</v>
      </c>
      <c r="B141" s="21">
        <v>36</v>
      </c>
      <c r="C141" s="21">
        <v>0</v>
      </c>
      <c r="D141" s="21">
        <v>0</v>
      </c>
      <c r="E141" s="21">
        <v>0</v>
      </c>
      <c r="F141" s="21">
        <v>0</v>
      </c>
      <c r="G141" s="21">
        <v>0</v>
      </c>
      <c r="H141" s="21">
        <v>1</v>
      </c>
      <c r="I141" s="21">
        <v>2166.732</v>
      </c>
    </row>
    <row r="142" spans="1:9">
      <c r="A142" s="21">
        <v>34</v>
      </c>
      <c r="B142" s="21">
        <v>22.42</v>
      </c>
      <c r="C142" s="21">
        <v>2</v>
      </c>
      <c r="D142" s="21">
        <v>1</v>
      </c>
      <c r="E142" s="21">
        <v>0</v>
      </c>
      <c r="F142" s="21">
        <v>0</v>
      </c>
      <c r="G142" s="21">
        <v>0</v>
      </c>
      <c r="H142" s="21">
        <v>0</v>
      </c>
      <c r="I142" s="21">
        <v>27375.904780000001</v>
      </c>
    </row>
    <row r="143" spans="1:9">
      <c r="A143" s="21">
        <v>26</v>
      </c>
      <c r="B143" s="21">
        <v>32.49</v>
      </c>
      <c r="C143" s="21">
        <v>1</v>
      </c>
      <c r="D143" s="21">
        <v>1</v>
      </c>
      <c r="E143" s="21">
        <v>0</v>
      </c>
      <c r="F143" s="21">
        <v>0</v>
      </c>
      <c r="G143" s="21">
        <v>0</v>
      </c>
      <c r="H143" s="21">
        <v>0</v>
      </c>
      <c r="I143" s="21">
        <v>3490.5491000000002</v>
      </c>
    </row>
    <row r="144" spans="1:9">
      <c r="A144" s="21">
        <v>34</v>
      </c>
      <c r="B144" s="21">
        <v>25.3</v>
      </c>
      <c r="C144" s="21">
        <v>2</v>
      </c>
      <c r="D144" s="21">
        <v>1</v>
      </c>
      <c r="E144" s="21">
        <v>1</v>
      </c>
      <c r="F144" s="21">
        <v>0</v>
      </c>
      <c r="G144" s="21">
        <v>1</v>
      </c>
      <c r="H144" s="21">
        <v>0</v>
      </c>
      <c r="I144" s="21">
        <v>18972.494999999999</v>
      </c>
    </row>
    <row r="145" spans="1:9">
      <c r="A145" s="21">
        <v>29</v>
      </c>
      <c r="B145" s="21">
        <v>29.734999999999999</v>
      </c>
      <c r="C145" s="21">
        <v>2</v>
      </c>
      <c r="D145" s="21">
        <v>1</v>
      </c>
      <c r="E145" s="21">
        <v>0</v>
      </c>
      <c r="F145" s="21">
        <v>1</v>
      </c>
      <c r="G145" s="21">
        <v>0</v>
      </c>
      <c r="H145" s="21">
        <v>0</v>
      </c>
      <c r="I145" s="21">
        <v>18157.876</v>
      </c>
    </row>
    <row r="146" spans="1:9">
      <c r="A146" s="21">
        <v>30</v>
      </c>
      <c r="B146" s="21">
        <v>28.69</v>
      </c>
      <c r="C146" s="21">
        <v>3</v>
      </c>
      <c r="D146" s="21">
        <v>1</v>
      </c>
      <c r="E146" s="21">
        <v>1</v>
      </c>
      <c r="F146" s="21">
        <v>1</v>
      </c>
      <c r="G146" s="21">
        <v>0</v>
      </c>
      <c r="H146" s="21">
        <v>0</v>
      </c>
      <c r="I146" s="21">
        <v>20745.989099999999</v>
      </c>
    </row>
    <row r="147" spans="1:9">
      <c r="A147" s="21">
        <v>29</v>
      </c>
      <c r="B147" s="21">
        <v>38.83</v>
      </c>
      <c r="C147" s="21">
        <v>3</v>
      </c>
      <c r="D147" s="21">
        <v>0</v>
      </c>
      <c r="E147" s="21">
        <v>0</v>
      </c>
      <c r="F147" s="21">
        <v>0</v>
      </c>
      <c r="G147" s="21">
        <v>1</v>
      </c>
      <c r="H147" s="21">
        <v>0</v>
      </c>
      <c r="I147" s="21">
        <v>5138.2566999999999</v>
      </c>
    </row>
    <row r="148" spans="1:9">
      <c r="A148" s="21">
        <v>46</v>
      </c>
      <c r="B148" s="21">
        <v>30.495000000000001</v>
      </c>
      <c r="C148" s="21">
        <v>3</v>
      </c>
      <c r="D148" s="21">
        <v>1</v>
      </c>
      <c r="E148" s="21">
        <v>1</v>
      </c>
      <c r="F148" s="21">
        <v>1</v>
      </c>
      <c r="G148" s="21">
        <v>0</v>
      </c>
      <c r="H148" s="21">
        <v>0</v>
      </c>
      <c r="I148" s="21">
        <v>40720.551050000002</v>
      </c>
    </row>
    <row r="149" spans="1:9">
      <c r="A149" s="21">
        <v>51</v>
      </c>
      <c r="B149" s="21">
        <v>37.729999999999997</v>
      </c>
      <c r="C149" s="21">
        <v>1</v>
      </c>
      <c r="D149" s="21">
        <v>0</v>
      </c>
      <c r="E149" s="21">
        <v>0</v>
      </c>
      <c r="F149" s="21">
        <v>0</v>
      </c>
      <c r="G149" s="21">
        <v>1</v>
      </c>
      <c r="H149" s="21">
        <v>0</v>
      </c>
      <c r="I149" s="21">
        <v>9877.6077000000005</v>
      </c>
    </row>
    <row r="150" spans="1:9">
      <c r="A150" s="21">
        <v>53</v>
      </c>
      <c r="B150" s="21">
        <v>37.43</v>
      </c>
      <c r="C150" s="21">
        <v>1</v>
      </c>
      <c r="D150" s="21">
        <v>0</v>
      </c>
      <c r="E150" s="21">
        <v>0</v>
      </c>
      <c r="F150" s="21">
        <v>1</v>
      </c>
      <c r="G150" s="21">
        <v>0</v>
      </c>
      <c r="H150" s="21">
        <v>0</v>
      </c>
      <c r="I150" s="21">
        <v>10959.6947</v>
      </c>
    </row>
    <row r="151" spans="1:9">
      <c r="A151" s="21">
        <v>19</v>
      </c>
      <c r="B151" s="21">
        <v>28.4</v>
      </c>
      <c r="C151" s="21">
        <v>1</v>
      </c>
      <c r="D151" s="21">
        <v>1</v>
      </c>
      <c r="E151" s="21">
        <v>0</v>
      </c>
      <c r="F151" s="21">
        <v>0</v>
      </c>
      <c r="G151" s="21">
        <v>0</v>
      </c>
      <c r="H151" s="21">
        <v>1</v>
      </c>
      <c r="I151" s="21">
        <v>1842.519</v>
      </c>
    </row>
    <row r="152" spans="1:9">
      <c r="A152" s="21">
        <v>35</v>
      </c>
      <c r="B152" s="21">
        <v>24.13</v>
      </c>
      <c r="C152" s="21">
        <v>1</v>
      </c>
      <c r="D152" s="21">
        <v>1</v>
      </c>
      <c r="E152" s="21">
        <v>0</v>
      </c>
      <c r="F152" s="21">
        <v>1</v>
      </c>
      <c r="G152" s="21">
        <v>0</v>
      </c>
      <c r="H152" s="21">
        <v>0</v>
      </c>
      <c r="I152" s="21">
        <v>5125.2156999999997</v>
      </c>
    </row>
    <row r="153" spans="1:9">
      <c r="A153" s="21">
        <v>48</v>
      </c>
      <c r="B153" s="21">
        <v>29.7</v>
      </c>
      <c r="C153" s="21">
        <v>0</v>
      </c>
      <c r="D153" s="21">
        <v>1</v>
      </c>
      <c r="E153" s="21">
        <v>0</v>
      </c>
      <c r="F153" s="21">
        <v>0</v>
      </c>
      <c r="G153" s="21">
        <v>1</v>
      </c>
      <c r="H153" s="21">
        <v>0</v>
      </c>
      <c r="I153" s="21">
        <v>7789.6350000000002</v>
      </c>
    </row>
    <row r="154" spans="1:9">
      <c r="A154" s="21">
        <v>32</v>
      </c>
      <c r="B154" s="21">
        <v>37.145000000000003</v>
      </c>
      <c r="C154" s="21">
        <v>3</v>
      </c>
      <c r="D154" s="21">
        <v>0</v>
      </c>
      <c r="E154" s="21">
        <v>0</v>
      </c>
      <c r="F154" s="21">
        <v>0</v>
      </c>
      <c r="G154" s="21">
        <v>0</v>
      </c>
      <c r="H154" s="21">
        <v>0</v>
      </c>
      <c r="I154" s="21">
        <v>6334.3435499999996</v>
      </c>
    </row>
    <row r="155" spans="1:9">
      <c r="A155" s="21">
        <v>42</v>
      </c>
      <c r="B155" s="21">
        <v>23.37</v>
      </c>
      <c r="C155" s="21">
        <v>0</v>
      </c>
      <c r="D155" s="21">
        <v>0</v>
      </c>
      <c r="E155" s="21">
        <v>1</v>
      </c>
      <c r="F155" s="21">
        <v>0</v>
      </c>
      <c r="G155" s="21">
        <v>0</v>
      </c>
      <c r="H155" s="21">
        <v>0</v>
      </c>
      <c r="I155" s="21">
        <v>19964.746299999999</v>
      </c>
    </row>
    <row r="156" spans="1:9">
      <c r="A156" s="21">
        <v>40</v>
      </c>
      <c r="B156" s="21">
        <v>25.46</v>
      </c>
      <c r="C156" s="21">
        <v>1</v>
      </c>
      <c r="D156" s="21">
        <v>0</v>
      </c>
      <c r="E156" s="21">
        <v>0</v>
      </c>
      <c r="F156" s="21">
        <v>0</v>
      </c>
      <c r="G156" s="21">
        <v>0</v>
      </c>
      <c r="H156" s="21">
        <v>0</v>
      </c>
      <c r="I156" s="21">
        <v>7077.1894000000002</v>
      </c>
    </row>
    <row r="157" spans="1:9">
      <c r="A157" s="21">
        <v>44</v>
      </c>
      <c r="B157" s="21">
        <v>39.520000000000003</v>
      </c>
      <c r="C157" s="21">
        <v>0</v>
      </c>
      <c r="D157" s="21">
        <v>1</v>
      </c>
      <c r="E157" s="21">
        <v>0</v>
      </c>
      <c r="F157" s="21">
        <v>1</v>
      </c>
      <c r="G157" s="21">
        <v>0</v>
      </c>
      <c r="H157" s="21">
        <v>0</v>
      </c>
      <c r="I157" s="21">
        <v>6948.7007999999996</v>
      </c>
    </row>
    <row r="158" spans="1:9">
      <c r="A158" s="21">
        <v>48</v>
      </c>
      <c r="B158" s="21">
        <v>24.42</v>
      </c>
      <c r="C158" s="21">
        <v>0</v>
      </c>
      <c r="D158" s="21">
        <v>1</v>
      </c>
      <c r="E158" s="21">
        <v>1</v>
      </c>
      <c r="F158" s="21">
        <v>0</v>
      </c>
      <c r="G158" s="21">
        <v>1</v>
      </c>
      <c r="H158" s="21">
        <v>0</v>
      </c>
      <c r="I158" s="21">
        <v>21223.675800000001</v>
      </c>
    </row>
    <row r="159" spans="1:9">
      <c r="A159" s="21">
        <v>18</v>
      </c>
      <c r="B159" s="21">
        <v>25.175000000000001</v>
      </c>
      <c r="C159" s="21">
        <v>0</v>
      </c>
      <c r="D159" s="21">
        <v>1</v>
      </c>
      <c r="E159" s="21">
        <v>1</v>
      </c>
      <c r="F159" s="21">
        <v>0</v>
      </c>
      <c r="G159" s="21">
        <v>0</v>
      </c>
      <c r="H159" s="21">
        <v>0</v>
      </c>
      <c r="I159" s="21">
        <v>15518.180249999999</v>
      </c>
    </row>
    <row r="160" spans="1:9">
      <c r="A160" s="21">
        <v>30</v>
      </c>
      <c r="B160" s="21">
        <v>35.53</v>
      </c>
      <c r="C160" s="21">
        <v>0</v>
      </c>
      <c r="D160" s="21">
        <v>1</v>
      </c>
      <c r="E160" s="21">
        <v>1</v>
      </c>
      <c r="F160" s="21">
        <v>0</v>
      </c>
      <c r="G160" s="21">
        <v>1</v>
      </c>
      <c r="H160" s="21">
        <v>0</v>
      </c>
      <c r="I160" s="21">
        <v>36950.256699999998</v>
      </c>
    </row>
    <row r="161" spans="1:9">
      <c r="A161" s="21">
        <v>50</v>
      </c>
      <c r="B161" s="21">
        <v>27.83</v>
      </c>
      <c r="C161" s="21">
        <v>3</v>
      </c>
      <c r="D161" s="21">
        <v>0</v>
      </c>
      <c r="E161" s="21">
        <v>0</v>
      </c>
      <c r="F161" s="21">
        <v>0</v>
      </c>
      <c r="G161" s="21">
        <v>1</v>
      </c>
      <c r="H161" s="21">
        <v>0</v>
      </c>
      <c r="I161" s="21">
        <v>19749.383379999999</v>
      </c>
    </row>
    <row r="162" spans="1:9">
      <c r="A162" s="21">
        <v>42</v>
      </c>
      <c r="B162" s="21">
        <v>26.6</v>
      </c>
      <c r="C162" s="21">
        <v>0</v>
      </c>
      <c r="D162" s="21">
        <v>0</v>
      </c>
      <c r="E162" s="21">
        <v>1</v>
      </c>
      <c r="F162" s="21">
        <v>1</v>
      </c>
      <c r="G162" s="21">
        <v>0</v>
      </c>
      <c r="H162" s="21">
        <v>0</v>
      </c>
      <c r="I162" s="21">
        <v>21348.705999999998</v>
      </c>
    </row>
    <row r="163" spans="1:9">
      <c r="A163" s="21">
        <v>18</v>
      </c>
      <c r="B163" s="21">
        <v>36.85</v>
      </c>
      <c r="C163" s="21">
        <v>0</v>
      </c>
      <c r="D163" s="21">
        <v>0</v>
      </c>
      <c r="E163" s="21">
        <v>1</v>
      </c>
      <c r="F163" s="21">
        <v>0</v>
      </c>
      <c r="G163" s="21">
        <v>1</v>
      </c>
      <c r="H163" s="21">
        <v>0</v>
      </c>
      <c r="I163" s="21">
        <v>36149.483500000002</v>
      </c>
    </row>
    <row r="164" spans="1:9">
      <c r="A164" s="21">
        <v>54</v>
      </c>
      <c r="B164" s="21">
        <v>39.6</v>
      </c>
      <c r="C164" s="21">
        <v>1</v>
      </c>
      <c r="D164" s="21">
        <v>1</v>
      </c>
      <c r="E164" s="21">
        <v>0</v>
      </c>
      <c r="F164" s="21">
        <v>0</v>
      </c>
      <c r="G164" s="21">
        <v>0</v>
      </c>
      <c r="H164" s="21">
        <v>1</v>
      </c>
      <c r="I164" s="21">
        <v>10450.552</v>
      </c>
    </row>
    <row r="165" spans="1:9">
      <c r="A165" s="21">
        <v>32</v>
      </c>
      <c r="B165" s="21">
        <v>29.8</v>
      </c>
      <c r="C165" s="21">
        <v>2</v>
      </c>
      <c r="D165" s="21">
        <v>0</v>
      </c>
      <c r="E165" s="21">
        <v>0</v>
      </c>
      <c r="F165" s="21">
        <v>0</v>
      </c>
      <c r="G165" s="21">
        <v>0</v>
      </c>
      <c r="H165" s="21">
        <v>1</v>
      </c>
      <c r="I165" s="21">
        <v>5152.134</v>
      </c>
    </row>
    <row r="166" spans="1:9">
      <c r="A166" s="21">
        <v>37</v>
      </c>
      <c r="B166" s="21">
        <v>29.64</v>
      </c>
      <c r="C166" s="21">
        <v>0</v>
      </c>
      <c r="D166" s="21">
        <v>1</v>
      </c>
      <c r="E166" s="21">
        <v>0</v>
      </c>
      <c r="F166" s="21">
        <v>1</v>
      </c>
      <c r="G166" s="21">
        <v>0</v>
      </c>
      <c r="H166" s="21">
        <v>0</v>
      </c>
      <c r="I166" s="21">
        <v>5028.1466</v>
      </c>
    </row>
    <row r="167" spans="1:9">
      <c r="A167" s="21">
        <v>47</v>
      </c>
      <c r="B167" s="21">
        <v>28.215</v>
      </c>
      <c r="C167" s="21">
        <v>4</v>
      </c>
      <c r="D167" s="21">
        <v>1</v>
      </c>
      <c r="E167" s="21">
        <v>0</v>
      </c>
      <c r="F167" s="21">
        <v>0</v>
      </c>
      <c r="G167" s="21">
        <v>0</v>
      </c>
      <c r="H167" s="21">
        <v>0</v>
      </c>
      <c r="I167" s="21">
        <v>10407.085849999999</v>
      </c>
    </row>
    <row r="168" spans="1:9">
      <c r="A168" s="21">
        <v>20</v>
      </c>
      <c r="B168" s="21">
        <v>37</v>
      </c>
      <c r="C168" s="21">
        <v>5</v>
      </c>
      <c r="D168" s="21">
        <v>0</v>
      </c>
      <c r="E168" s="21">
        <v>0</v>
      </c>
      <c r="F168" s="21">
        <v>0</v>
      </c>
      <c r="G168" s="21">
        <v>0</v>
      </c>
      <c r="H168" s="21">
        <v>1</v>
      </c>
      <c r="I168" s="21">
        <v>4830.63</v>
      </c>
    </row>
    <row r="169" spans="1:9">
      <c r="A169" s="21">
        <v>32</v>
      </c>
      <c r="B169" s="21">
        <v>33.155000000000001</v>
      </c>
      <c r="C169" s="21">
        <v>3</v>
      </c>
      <c r="D169" s="21">
        <v>0</v>
      </c>
      <c r="E169" s="21">
        <v>0</v>
      </c>
      <c r="F169" s="21">
        <v>1</v>
      </c>
      <c r="G169" s="21">
        <v>0</v>
      </c>
      <c r="H169" s="21">
        <v>0</v>
      </c>
      <c r="I169" s="21">
        <v>6128.79745</v>
      </c>
    </row>
    <row r="170" spans="1:9">
      <c r="A170" s="21">
        <v>19</v>
      </c>
      <c r="B170" s="21">
        <v>31.824999999999999</v>
      </c>
      <c r="C170" s="21">
        <v>1</v>
      </c>
      <c r="D170" s="21">
        <v>0</v>
      </c>
      <c r="E170" s="21">
        <v>0</v>
      </c>
      <c r="F170" s="21">
        <v>1</v>
      </c>
      <c r="G170" s="21">
        <v>0</v>
      </c>
      <c r="H170" s="21">
        <v>0</v>
      </c>
      <c r="I170" s="21">
        <v>2719.2797500000001</v>
      </c>
    </row>
    <row r="171" spans="1:9">
      <c r="A171" s="21">
        <v>27</v>
      </c>
      <c r="B171" s="21">
        <v>18.905000000000001</v>
      </c>
      <c r="C171" s="21">
        <v>3</v>
      </c>
      <c r="D171" s="21">
        <v>1</v>
      </c>
      <c r="E171" s="21">
        <v>0</v>
      </c>
      <c r="F171" s="21">
        <v>0</v>
      </c>
      <c r="G171" s="21">
        <v>0</v>
      </c>
      <c r="H171" s="21">
        <v>0</v>
      </c>
      <c r="I171" s="21">
        <v>4827.9049500000001</v>
      </c>
    </row>
    <row r="172" spans="1:9">
      <c r="A172" s="21">
        <v>63</v>
      </c>
      <c r="B172" s="21">
        <v>41.47</v>
      </c>
      <c r="C172" s="21">
        <v>0</v>
      </c>
      <c r="D172" s="21">
        <v>1</v>
      </c>
      <c r="E172" s="21">
        <v>0</v>
      </c>
      <c r="F172" s="21">
        <v>0</v>
      </c>
      <c r="G172" s="21">
        <v>1</v>
      </c>
      <c r="H172" s="21">
        <v>0</v>
      </c>
      <c r="I172" s="21">
        <v>13405.390299999999</v>
      </c>
    </row>
    <row r="173" spans="1:9">
      <c r="A173" s="21">
        <v>49</v>
      </c>
      <c r="B173" s="21">
        <v>30.3</v>
      </c>
      <c r="C173" s="21">
        <v>0</v>
      </c>
      <c r="D173" s="21">
        <v>1</v>
      </c>
      <c r="E173" s="21">
        <v>0</v>
      </c>
      <c r="F173" s="21">
        <v>0</v>
      </c>
      <c r="G173" s="21">
        <v>0</v>
      </c>
      <c r="H173" s="21">
        <v>1</v>
      </c>
      <c r="I173" s="21">
        <v>8116.68</v>
      </c>
    </row>
    <row r="174" spans="1:9">
      <c r="A174" s="21">
        <v>18</v>
      </c>
      <c r="B174" s="21">
        <v>15.96</v>
      </c>
      <c r="C174" s="21">
        <v>0</v>
      </c>
      <c r="D174" s="21">
        <v>1</v>
      </c>
      <c r="E174" s="21">
        <v>0</v>
      </c>
      <c r="F174" s="21">
        <v>0</v>
      </c>
      <c r="G174" s="21">
        <v>0</v>
      </c>
      <c r="H174" s="21">
        <v>0</v>
      </c>
      <c r="I174" s="21">
        <v>1694.7963999999999</v>
      </c>
    </row>
    <row r="175" spans="1:9">
      <c r="A175" s="21">
        <v>35</v>
      </c>
      <c r="B175" s="21">
        <v>34.799999999999997</v>
      </c>
      <c r="C175" s="21">
        <v>1</v>
      </c>
      <c r="D175" s="21">
        <v>0</v>
      </c>
      <c r="E175" s="21">
        <v>0</v>
      </c>
      <c r="F175" s="21">
        <v>0</v>
      </c>
      <c r="G175" s="21">
        <v>0</v>
      </c>
      <c r="H175" s="21">
        <v>1</v>
      </c>
      <c r="I175" s="21">
        <v>5246.0469999999996</v>
      </c>
    </row>
    <row r="176" spans="1:9">
      <c r="A176" s="21">
        <v>24</v>
      </c>
      <c r="B176" s="21">
        <v>33.344999999999999</v>
      </c>
      <c r="C176" s="21">
        <v>0</v>
      </c>
      <c r="D176" s="21">
        <v>0</v>
      </c>
      <c r="E176" s="21">
        <v>0</v>
      </c>
      <c r="F176" s="21">
        <v>1</v>
      </c>
      <c r="G176" s="21">
        <v>0</v>
      </c>
      <c r="H176" s="21">
        <v>0</v>
      </c>
      <c r="I176" s="21">
        <v>2855.4375500000001</v>
      </c>
    </row>
    <row r="177" spans="1:9">
      <c r="A177" s="21">
        <v>63</v>
      </c>
      <c r="B177" s="21">
        <v>37.700000000000003</v>
      </c>
      <c r="C177" s="21">
        <v>0</v>
      </c>
      <c r="D177" s="21">
        <v>0</v>
      </c>
      <c r="E177" s="21">
        <v>1</v>
      </c>
      <c r="F177" s="21">
        <v>0</v>
      </c>
      <c r="G177" s="21">
        <v>0</v>
      </c>
      <c r="H177" s="21">
        <v>1</v>
      </c>
      <c r="I177" s="21">
        <v>48824.45</v>
      </c>
    </row>
    <row r="178" spans="1:9">
      <c r="A178" s="21">
        <v>38</v>
      </c>
      <c r="B178" s="21">
        <v>27.835000000000001</v>
      </c>
      <c r="C178" s="21">
        <v>2</v>
      </c>
      <c r="D178" s="21">
        <v>1</v>
      </c>
      <c r="E178" s="21">
        <v>0</v>
      </c>
      <c r="F178" s="21">
        <v>1</v>
      </c>
      <c r="G178" s="21">
        <v>0</v>
      </c>
      <c r="H178" s="21">
        <v>0</v>
      </c>
      <c r="I178" s="21">
        <v>6455.86265</v>
      </c>
    </row>
    <row r="179" spans="1:9">
      <c r="A179" s="21">
        <v>54</v>
      </c>
      <c r="B179" s="21">
        <v>29.2</v>
      </c>
      <c r="C179" s="21">
        <v>1</v>
      </c>
      <c r="D179" s="21">
        <v>1</v>
      </c>
      <c r="E179" s="21">
        <v>0</v>
      </c>
      <c r="F179" s="21">
        <v>0</v>
      </c>
      <c r="G179" s="21">
        <v>0</v>
      </c>
      <c r="H179" s="21">
        <v>1</v>
      </c>
      <c r="I179" s="21">
        <v>10436.096</v>
      </c>
    </row>
    <row r="180" spans="1:9">
      <c r="A180" s="21">
        <v>46</v>
      </c>
      <c r="B180" s="21">
        <v>28.9</v>
      </c>
      <c r="C180" s="21">
        <v>2</v>
      </c>
      <c r="D180" s="21">
        <v>0</v>
      </c>
      <c r="E180" s="21">
        <v>0</v>
      </c>
      <c r="F180" s="21">
        <v>0</v>
      </c>
      <c r="G180" s="21">
        <v>0</v>
      </c>
      <c r="H180" s="21">
        <v>1</v>
      </c>
      <c r="I180" s="21">
        <v>8823.2790000000005</v>
      </c>
    </row>
    <row r="181" spans="1:9">
      <c r="A181" s="21">
        <v>41</v>
      </c>
      <c r="B181" s="21">
        <v>33.155000000000001</v>
      </c>
      <c r="C181" s="21">
        <v>3</v>
      </c>
      <c r="D181" s="21">
        <v>0</v>
      </c>
      <c r="E181" s="21">
        <v>0</v>
      </c>
      <c r="F181" s="21">
        <v>0</v>
      </c>
      <c r="G181" s="21">
        <v>0</v>
      </c>
      <c r="H181" s="21">
        <v>0</v>
      </c>
      <c r="I181" s="21">
        <v>8538.28845</v>
      </c>
    </row>
    <row r="182" spans="1:9">
      <c r="A182" s="21">
        <v>58</v>
      </c>
      <c r="B182" s="21">
        <v>28.594999999999999</v>
      </c>
      <c r="C182" s="21">
        <v>0</v>
      </c>
      <c r="D182" s="21">
        <v>1</v>
      </c>
      <c r="E182" s="21">
        <v>0</v>
      </c>
      <c r="F182" s="21">
        <v>1</v>
      </c>
      <c r="G182" s="21">
        <v>0</v>
      </c>
      <c r="H182" s="21">
        <v>0</v>
      </c>
      <c r="I182" s="21">
        <v>11735.87905</v>
      </c>
    </row>
    <row r="183" spans="1:9">
      <c r="A183" s="21">
        <v>18</v>
      </c>
      <c r="B183" s="21">
        <v>38.28</v>
      </c>
      <c r="C183" s="21">
        <v>0</v>
      </c>
      <c r="D183" s="21">
        <v>0</v>
      </c>
      <c r="E183" s="21">
        <v>0</v>
      </c>
      <c r="F183" s="21">
        <v>0</v>
      </c>
      <c r="G183" s="21">
        <v>1</v>
      </c>
      <c r="H183" s="21">
        <v>0</v>
      </c>
      <c r="I183" s="21">
        <v>1631.8212000000001</v>
      </c>
    </row>
    <row r="184" spans="1:9">
      <c r="A184" s="21">
        <v>22</v>
      </c>
      <c r="B184" s="21">
        <v>19.95</v>
      </c>
      <c r="C184" s="21">
        <v>3</v>
      </c>
      <c r="D184" s="21">
        <v>1</v>
      </c>
      <c r="E184" s="21">
        <v>0</v>
      </c>
      <c r="F184" s="21">
        <v>0</v>
      </c>
      <c r="G184" s="21">
        <v>0</v>
      </c>
      <c r="H184" s="21">
        <v>0</v>
      </c>
      <c r="I184" s="21">
        <v>4005.4225000000001</v>
      </c>
    </row>
    <row r="185" spans="1:9">
      <c r="A185" s="21">
        <v>44</v>
      </c>
      <c r="B185" s="21">
        <v>26.41</v>
      </c>
      <c r="C185" s="21">
        <v>0</v>
      </c>
      <c r="D185" s="21">
        <v>0</v>
      </c>
      <c r="E185" s="21">
        <v>0</v>
      </c>
      <c r="F185" s="21">
        <v>1</v>
      </c>
      <c r="G185" s="21">
        <v>0</v>
      </c>
      <c r="H185" s="21">
        <v>0</v>
      </c>
      <c r="I185" s="21">
        <v>7419.4778999999999</v>
      </c>
    </row>
    <row r="186" spans="1:9">
      <c r="A186" s="21">
        <v>44</v>
      </c>
      <c r="B186" s="21">
        <v>30.69</v>
      </c>
      <c r="C186" s="21">
        <v>2</v>
      </c>
      <c r="D186" s="21">
        <v>1</v>
      </c>
      <c r="E186" s="21">
        <v>0</v>
      </c>
      <c r="F186" s="21">
        <v>0</v>
      </c>
      <c r="G186" s="21">
        <v>1</v>
      </c>
      <c r="H186" s="21">
        <v>0</v>
      </c>
      <c r="I186" s="21">
        <v>7731.4270999999999</v>
      </c>
    </row>
    <row r="187" spans="1:9">
      <c r="A187" s="21">
        <v>36</v>
      </c>
      <c r="B187" s="21">
        <v>41.895000000000003</v>
      </c>
      <c r="C187" s="21">
        <v>3</v>
      </c>
      <c r="D187" s="21">
        <v>1</v>
      </c>
      <c r="E187" s="21">
        <v>1</v>
      </c>
      <c r="F187" s="21">
        <v>0</v>
      </c>
      <c r="G187" s="21">
        <v>0</v>
      </c>
      <c r="H187" s="21">
        <v>0</v>
      </c>
      <c r="I187" s="21">
        <v>43753.337050000002</v>
      </c>
    </row>
    <row r="188" spans="1:9">
      <c r="A188" s="21">
        <v>26</v>
      </c>
      <c r="B188" s="21">
        <v>29.92</v>
      </c>
      <c r="C188" s="21">
        <v>2</v>
      </c>
      <c r="D188" s="21">
        <v>0</v>
      </c>
      <c r="E188" s="21">
        <v>0</v>
      </c>
      <c r="F188" s="21">
        <v>0</v>
      </c>
      <c r="G188" s="21">
        <v>1</v>
      </c>
      <c r="H188" s="21">
        <v>0</v>
      </c>
      <c r="I188" s="21">
        <v>3981.9767999999999</v>
      </c>
    </row>
    <row r="189" spans="1:9">
      <c r="A189" s="21">
        <v>30</v>
      </c>
      <c r="B189" s="21">
        <v>30.9</v>
      </c>
      <c r="C189" s="21">
        <v>3</v>
      </c>
      <c r="D189" s="21">
        <v>0</v>
      </c>
      <c r="E189" s="21">
        <v>0</v>
      </c>
      <c r="F189" s="21">
        <v>0</v>
      </c>
      <c r="G189" s="21">
        <v>0</v>
      </c>
      <c r="H189" s="21">
        <v>1</v>
      </c>
      <c r="I189" s="21">
        <v>5325.6509999999998</v>
      </c>
    </row>
    <row r="190" spans="1:9">
      <c r="A190" s="21">
        <v>41</v>
      </c>
      <c r="B190" s="21">
        <v>32.200000000000003</v>
      </c>
      <c r="C190" s="21">
        <v>1</v>
      </c>
      <c r="D190" s="21">
        <v>0</v>
      </c>
      <c r="E190" s="21">
        <v>0</v>
      </c>
      <c r="F190" s="21">
        <v>0</v>
      </c>
      <c r="G190" s="21">
        <v>0</v>
      </c>
      <c r="H190" s="21">
        <v>1</v>
      </c>
      <c r="I190" s="21">
        <v>6775.9610000000002</v>
      </c>
    </row>
    <row r="191" spans="1:9">
      <c r="A191" s="21">
        <v>29</v>
      </c>
      <c r="B191" s="21">
        <v>32.11</v>
      </c>
      <c r="C191" s="21">
        <v>2</v>
      </c>
      <c r="D191" s="21">
        <v>0</v>
      </c>
      <c r="E191" s="21">
        <v>0</v>
      </c>
      <c r="F191" s="21">
        <v>1</v>
      </c>
      <c r="G191" s="21">
        <v>0</v>
      </c>
      <c r="H191" s="21">
        <v>0</v>
      </c>
      <c r="I191" s="21">
        <v>4922.9159</v>
      </c>
    </row>
    <row r="192" spans="1:9">
      <c r="A192" s="21">
        <v>61</v>
      </c>
      <c r="B192" s="21">
        <v>31.57</v>
      </c>
      <c r="C192" s="21">
        <v>0</v>
      </c>
      <c r="D192" s="21">
        <v>1</v>
      </c>
      <c r="E192" s="21">
        <v>0</v>
      </c>
      <c r="F192" s="21">
        <v>0</v>
      </c>
      <c r="G192" s="21">
        <v>1</v>
      </c>
      <c r="H192" s="21">
        <v>0</v>
      </c>
      <c r="I192" s="21">
        <v>12557.605299999999</v>
      </c>
    </row>
    <row r="193" spans="1:9">
      <c r="A193" s="21">
        <v>36</v>
      </c>
      <c r="B193" s="21">
        <v>26.2</v>
      </c>
      <c r="C193" s="21">
        <v>0</v>
      </c>
      <c r="D193" s="21">
        <v>0</v>
      </c>
      <c r="E193" s="21">
        <v>0</v>
      </c>
      <c r="F193" s="21">
        <v>0</v>
      </c>
      <c r="G193" s="21">
        <v>0</v>
      </c>
      <c r="H193" s="21">
        <v>1</v>
      </c>
      <c r="I193" s="21">
        <v>4883.866</v>
      </c>
    </row>
    <row r="194" spans="1:9">
      <c r="A194" s="21">
        <v>25</v>
      </c>
      <c r="B194" s="21">
        <v>25.74</v>
      </c>
      <c r="C194" s="21">
        <v>0</v>
      </c>
      <c r="D194" s="21">
        <v>1</v>
      </c>
      <c r="E194" s="21">
        <v>0</v>
      </c>
      <c r="F194" s="21">
        <v>0</v>
      </c>
      <c r="G194" s="21">
        <v>1</v>
      </c>
      <c r="H194" s="21">
        <v>0</v>
      </c>
      <c r="I194" s="21">
        <v>2137.6536000000001</v>
      </c>
    </row>
    <row r="195" spans="1:9">
      <c r="A195" s="21">
        <v>56</v>
      </c>
      <c r="B195" s="21">
        <v>26.6</v>
      </c>
      <c r="C195" s="21">
        <v>1</v>
      </c>
      <c r="D195" s="21">
        <v>0</v>
      </c>
      <c r="E195" s="21">
        <v>0</v>
      </c>
      <c r="F195" s="21">
        <v>1</v>
      </c>
      <c r="G195" s="21">
        <v>0</v>
      </c>
      <c r="H195" s="21">
        <v>0</v>
      </c>
      <c r="I195" s="21">
        <v>12044.342000000001</v>
      </c>
    </row>
    <row r="196" spans="1:9">
      <c r="A196" s="21">
        <v>18</v>
      </c>
      <c r="B196" s="21">
        <v>34.43</v>
      </c>
      <c r="C196" s="21">
        <v>0</v>
      </c>
      <c r="D196" s="21">
        <v>1</v>
      </c>
      <c r="E196" s="21">
        <v>0</v>
      </c>
      <c r="F196" s="21">
        <v>0</v>
      </c>
      <c r="G196" s="21">
        <v>1</v>
      </c>
      <c r="H196" s="21">
        <v>0</v>
      </c>
      <c r="I196" s="21">
        <v>1137.4697000000001</v>
      </c>
    </row>
    <row r="197" spans="1:9">
      <c r="A197" s="21">
        <v>19</v>
      </c>
      <c r="B197" s="21">
        <v>30.59</v>
      </c>
      <c r="C197" s="21">
        <v>0</v>
      </c>
      <c r="D197" s="21">
        <v>1</v>
      </c>
      <c r="E197" s="21">
        <v>0</v>
      </c>
      <c r="F197" s="21">
        <v>1</v>
      </c>
      <c r="G197" s="21">
        <v>0</v>
      </c>
      <c r="H197" s="21">
        <v>0</v>
      </c>
      <c r="I197" s="21">
        <v>1639.5631000000001</v>
      </c>
    </row>
    <row r="198" spans="1:9">
      <c r="A198" s="21">
        <v>39</v>
      </c>
      <c r="B198" s="21">
        <v>32.799999999999997</v>
      </c>
      <c r="C198" s="21">
        <v>0</v>
      </c>
      <c r="D198" s="21">
        <v>0</v>
      </c>
      <c r="E198" s="21">
        <v>0</v>
      </c>
      <c r="F198" s="21">
        <v>0</v>
      </c>
      <c r="G198" s="21">
        <v>0</v>
      </c>
      <c r="H198" s="21">
        <v>1</v>
      </c>
      <c r="I198" s="21">
        <v>5649.7150000000001</v>
      </c>
    </row>
    <row r="199" spans="1:9">
      <c r="A199" s="21">
        <v>45</v>
      </c>
      <c r="B199" s="21">
        <v>28.6</v>
      </c>
      <c r="C199" s="21">
        <v>2</v>
      </c>
      <c r="D199" s="21">
        <v>0</v>
      </c>
      <c r="E199" s="21">
        <v>0</v>
      </c>
      <c r="F199" s="21">
        <v>0</v>
      </c>
      <c r="G199" s="21">
        <v>1</v>
      </c>
      <c r="H199" s="21">
        <v>0</v>
      </c>
      <c r="I199" s="21">
        <v>8516.8289999999997</v>
      </c>
    </row>
    <row r="200" spans="1:9">
      <c r="A200" s="21">
        <v>51</v>
      </c>
      <c r="B200" s="21">
        <v>18.05</v>
      </c>
      <c r="C200" s="21">
        <v>0</v>
      </c>
      <c r="D200" s="21">
        <v>0</v>
      </c>
      <c r="E200" s="21">
        <v>0</v>
      </c>
      <c r="F200" s="21">
        <v>1</v>
      </c>
      <c r="G200" s="21">
        <v>0</v>
      </c>
      <c r="H200" s="21">
        <v>0</v>
      </c>
      <c r="I200" s="21">
        <v>9644.2525000000005</v>
      </c>
    </row>
    <row r="201" spans="1:9">
      <c r="A201" s="21">
        <v>64</v>
      </c>
      <c r="B201" s="21">
        <v>39.33</v>
      </c>
      <c r="C201" s="21">
        <v>0</v>
      </c>
      <c r="D201" s="21">
        <v>0</v>
      </c>
      <c r="E201" s="21">
        <v>0</v>
      </c>
      <c r="F201" s="21">
        <v>0</v>
      </c>
      <c r="G201" s="21">
        <v>0</v>
      </c>
      <c r="H201" s="21">
        <v>0</v>
      </c>
      <c r="I201" s="21">
        <v>14901.5167</v>
      </c>
    </row>
    <row r="202" spans="1:9">
      <c r="A202" s="21">
        <v>19</v>
      </c>
      <c r="B202" s="21">
        <v>32.11</v>
      </c>
      <c r="C202" s="21">
        <v>0</v>
      </c>
      <c r="D202" s="21">
        <v>0</v>
      </c>
      <c r="E202" s="21">
        <v>0</v>
      </c>
      <c r="F202" s="21">
        <v>1</v>
      </c>
      <c r="G202" s="21">
        <v>0</v>
      </c>
      <c r="H202" s="21">
        <v>0</v>
      </c>
      <c r="I202" s="21">
        <v>2130.6759000000002</v>
      </c>
    </row>
    <row r="203" spans="1:9">
      <c r="A203" s="21">
        <v>48</v>
      </c>
      <c r="B203" s="21">
        <v>32.229999999999997</v>
      </c>
      <c r="C203" s="21">
        <v>1</v>
      </c>
      <c r="D203" s="21">
        <v>0</v>
      </c>
      <c r="E203" s="21">
        <v>0</v>
      </c>
      <c r="F203" s="21">
        <v>0</v>
      </c>
      <c r="G203" s="21">
        <v>1</v>
      </c>
      <c r="H203" s="21">
        <v>0</v>
      </c>
      <c r="I203" s="21">
        <v>8871.1517000000003</v>
      </c>
    </row>
    <row r="204" spans="1:9">
      <c r="A204" s="21">
        <v>60</v>
      </c>
      <c r="B204" s="21">
        <v>24.035</v>
      </c>
      <c r="C204" s="21">
        <v>0</v>
      </c>
      <c r="D204" s="21">
        <v>0</v>
      </c>
      <c r="E204" s="21">
        <v>0</v>
      </c>
      <c r="F204" s="21">
        <v>1</v>
      </c>
      <c r="G204" s="21">
        <v>0</v>
      </c>
      <c r="H204" s="21">
        <v>0</v>
      </c>
      <c r="I204" s="21">
        <v>13012.20865</v>
      </c>
    </row>
    <row r="205" spans="1:9">
      <c r="A205" s="21">
        <v>27</v>
      </c>
      <c r="B205" s="21">
        <v>36.08</v>
      </c>
      <c r="C205" s="21">
        <v>0</v>
      </c>
      <c r="D205" s="21">
        <v>0</v>
      </c>
      <c r="E205" s="21">
        <v>1</v>
      </c>
      <c r="F205" s="21">
        <v>0</v>
      </c>
      <c r="G205" s="21">
        <v>1</v>
      </c>
      <c r="H205" s="21">
        <v>0</v>
      </c>
      <c r="I205" s="21">
        <v>37133.898200000003</v>
      </c>
    </row>
    <row r="206" spans="1:9">
      <c r="A206" s="21">
        <v>46</v>
      </c>
      <c r="B206" s="21">
        <v>22.3</v>
      </c>
      <c r="C206" s="21">
        <v>0</v>
      </c>
      <c r="D206" s="21">
        <v>1</v>
      </c>
      <c r="E206" s="21">
        <v>0</v>
      </c>
      <c r="F206" s="21">
        <v>0</v>
      </c>
      <c r="G206" s="21">
        <v>0</v>
      </c>
      <c r="H206" s="21">
        <v>1</v>
      </c>
      <c r="I206" s="21">
        <v>7147.1049999999996</v>
      </c>
    </row>
    <row r="207" spans="1:9">
      <c r="A207" s="21">
        <v>28</v>
      </c>
      <c r="B207" s="21">
        <v>28.88</v>
      </c>
      <c r="C207" s="21">
        <v>1</v>
      </c>
      <c r="D207" s="21">
        <v>0</v>
      </c>
      <c r="E207" s="21">
        <v>0</v>
      </c>
      <c r="F207" s="21">
        <v>0</v>
      </c>
      <c r="G207" s="21">
        <v>0</v>
      </c>
      <c r="H207" s="21">
        <v>0</v>
      </c>
      <c r="I207" s="21">
        <v>4337.7352000000001</v>
      </c>
    </row>
    <row r="208" spans="1:9">
      <c r="A208" s="21">
        <v>59</v>
      </c>
      <c r="B208" s="21">
        <v>26.4</v>
      </c>
      <c r="C208" s="21">
        <v>0</v>
      </c>
      <c r="D208" s="21">
        <v>1</v>
      </c>
      <c r="E208" s="21">
        <v>0</v>
      </c>
      <c r="F208" s="21">
        <v>0</v>
      </c>
      <c r="G208" s="21">
        <v>1</v>
      </c>
      <c r="H208" s="21">
        <v>0</v>
      </c>
      <c r="I208" s="21">
        <v>11743.299000000001</v>
      </c>
    </row>
    <row r="209" spans="1:9">
      <c r="A209" s="21">
        <v>35</v>
      </c>
      <c r="B209" s="21">
        <v>27.74</v>
      </c>
      <c r="C209" s="21">
        <v>2</v>
      </c>
      <c r="D209" s="21">
        <v>1</v>
      </c>
      <c r="E209" s="21">
        <v>1</v>
      </c>
      <c r="F209" s="21">
        <v>0</v>
      </c>
      <c r="G209" s="21">
        <v>0</v>
      </c>
      <c r="H209" s="21">
        <v>0</v>
      </c>
      <c r="I209" s="21">
        <v>20984.0936</v>
      </c>
    </row>
    <row r="210" spans="1:9">
      <c r="A210" s="21">
        <v>63</v>
      </c>
      <c r="B210" s="21">
        <v>31.8</v>
      </c>
      <c r="C210" s="21">
        <v>0</v>
      </c>
      <c r="D210" s="21">
        <v>0</v>
      </c>
      <c r="E210" s="21">
        <v>0</v>
      </c>
      <c r="F210" s="21">
        <v>0</v>
      </c>
      <c r="G210" s="21">
        <v>0</v>
      </c>
      <c r="H210" s="21">
        <v>1</v>
      </c>
      <c r="I210" s="21">
        <v>13880.949000000001</v>
      </c>
    </row>
    <row r="211" spans="1:9">
      <c r="A211" s="21">
        <v>40</v>
      </c>
      <c r="B211" s="21">
        <v>41.23</v>
      </c>
      <c r="C211" s="21">
        <v>1</v>
      </c>
      <c r="D211" s="21">
        <v>1</v>
      </c>
      <c r="E211" s="21">
        <v>0</v>
      </c>
      <c r="F211" s="21">
        <v>0</v>
      </c>
      <c r="G211" s="21">
        <v>0</v>
      </c>
      <c r="H211" s="21">
        <v>0</v>
      </c>
      <c r="I211" s="21">
        <v>6610.1097</v>
      </c>
    </row>
    <row r="212" spans="1:9">
      <c r="A212" s="21">
        <v>20</v>
      </c>
      <c r="B212" s="21">
        <v>33</v>
      </c>
      <c r="C212" s="21">
        <v>1</v>
      </c>
      <c r="D212" s="21">
        <v>1</v>
      </c>
      <c r="E212" s="21">
        <v>0</v>
      </c>
      <c r="F212" s="21">
        <v>0</v>
      </c>
      <c r="G212" s="21">
        <v>0</v>
      </c>
      <c r="H212" s="21">
        <v>1</v>
      </c>
      <c r="I212" s="21">
        <v>1980.07</v>
      </c>
    </row>
    <row r="213" spans="1:9">
      <c r="A213" s="21">
        <v>40</v>
      </c>
      <c r="B213" s="21">
        <v>30.875</v>
      </c>
      <c r="C213" s="21">
        <v>4</v>
      </c>
      <c r="D213" s="21">
        <v>1</v>
      </c>
      <c r="E213" s="21">
        <v>0</v>
      </c>
      <c r="F213" s="21">
        <v>1</v>
      </c>
      <c r="G213" s="21">
        <v>0</v>
      </c>
      <c r="H213" s="21">
        <v>0</v>
      </c>
      <c r="I213" s="21">
        <v>8162.7162500000004</v>
      </c>
    </row>
    <row r="214" spans="1:9">
      <c r="A214" s="21">
        <v>24</v>
      </c>
      <c r="B214" s="21">
        <v>28.5</v>
      </c>
      <c r="C214" s="21">
        <v>2</v>
      </c>
      <c r="D214" s="21">
        <v>1</v>
      </c>
      <c r="E214" s="21">
        <v>0</v>
      </c>
      <c r="F214" s="21">
        <v>1</v>
      </c>
      <c r="G214" s="21">
        <v>0</v>
      </c>
      <c r="H214" s="21">
        <v>0</v>
      </c>
      <c r="I214" s="21">
        <v>3537.703</v>
      </c>
    </row>
    <row r="215" spans="1:9">
      <c r="A215" s="21">
        <v>34</v>
      </c>
      <c r="B215" s="21">
        <v>26.73</v>
      </c>
      <c r="C215" s="21">
        <v>1</v>
      </c>
      <c r="D215" s="21">
        <v>0</v>
      </c>
      <c r="E215" s="21">
        <v>0</v>
      </c>
      <c r="F215" s="21">
        <v>0</v>
      </c>
      <c r="G215" s="21">
        <v>1</v>
      </c>
      <c r="H215" s="21">
        <v>0</v>
      </c>
      <c r="I215" s="21">
        <v>5002.7826999999997</v>
      </c>
    </row>
    <row r="216" spans="1:9">
      <c r="A216" s="21">
        <v>45</v>
      </c>
      <c r="B216" s="21">
        <v>30.9</v>
      </c>
      <c r="C216" s="21">
        <v>2</v>
      </c>
      <c r="D216" s="21">
        <v>0</v>
      </c>
      <c r="E216" s="21">
        <v>0</v>
      </c>
      <c r="F216" s="21">
        <v>0</v>
      </c>
      <c r="G216" s="21">
        <v>0</v>
      </c>
      <c r="H216" s="21">
        <v>1</v>
      </c>
      <c r="I216" s="21">
        <v>8520.0259999999998</v>
      </c>
    </row>
    <row r="217" spans="1:9">
      <c r="A217" s="21">
        <v>41</v>
      </c>
      <c r="B217" s="21">
        <v>37.1</v>
      </c>
      <c r="C217" s="21">
        <v>2</v>
      </c>
      <c r="D217" s="21">
        <v>0</v>
      </c>
      <c r="E217" s="21">
        <v>0</v>
      </c>
      <c r="F217" s="21">
        <v>0</v>
      </c>
      <c r="G217" s="21">
        <v>0</v>
      </c>
      <c r="H217" s="21">
        <v>1</v>
      </c>
      <c r="I217" s="21">
        <v>7371.7719999999999</v>
      </c>
    </row>
    <row r="218" spans="1:9">
      <c r="A218" s="21">
        <v>53</v>
      </c>
      <c r="B218" s="21">
        <v>26.6</v>
      </c>
      <c r="C218" s="21">
        <v>0</v>
      </c>
      <c r="D218" s="21">
        <v>0</v>
      </c>
      <c r="E218" s="21">
        <v>0</v>
      </c>
      <c r="F218" s="21">
        <v>1</v>
      </c>
      <c r="G218" s="21">
        <v>0</v>
      </c>
      <c r="H218" s="21">
        <v>0</v>
      </c>
      <c r="I218" s="21">
        <v>10355.641</v>
      </c>
    </row>
    <row r="219" spans="1:9">
      <c r="A219" s="21">
        <v>27</v>
      </c>
      <c r="B219" s="21">
        <v>23.1</v>
      </c>
      <c r="C219" s="21">
        <v>0</v>
      </c>
      <c r="D219" s="21">
        <v>1</v>
      </c>
      <c r="E219" s="21">
        <v>0</v>
      </c>
      <c r="F219" s="21">
        <v>0</v>
      </c>
      <c r="G219" s="21">
        <v>1</v>
      </c>
      <c r="H219" s="21">
        <v>0</v>
      </c>
      <c r="I219" s="21">
        <v>2483.7359999999999</v>
      </c>
    </row>
    <row r="220" spans="1:9">
      <c r="A220" s="21">
        <v>26</v>
      </c>
      <c r="B220" s="21">
        <v>29.92</v>
      </c>
      <c r="C220" s="21">
        <v>1</v>
      </c>
      <c r="D220" s="21">
        <v>0</v>
      </c>
      <c r="E220" s="21">
        <v>0</v>
      </c>
      <c r="F220" s="21">
        <v>0</v>
      </c>
      <c r="G220" s="21">
        <v>1</v>
      </c>
      <c r="H220" s="21">
        <v>0</v>
      </c>
      <c r="I220" s="21">
        <v>3392.9767999999999</v>
      </c>
    </row>
    <row r="221" spans="1:9">
      <c r="A221" s="21">
        <v>24</v>
      </c>
      <c r="B221" s="21">
        <v>23.21</v>
      </c>
      <c r="C221" s="21">
        <v>0</v>
      </c>
      <c r="D221" s="21">
        <v>0</v>
      </c>
      <c r="E221" s="21">
        <v>0</v>
      </c>
      <c r="F221" s="21">
        <v>0</v>
      </c>
      <c r="G221" s="21">
        <v>1</v>
      </c>
      <c r="H221" s="21">
        <v>0</v>
      </c>
      <c r="I221" s="21">
        <v>25081.76784</v>
      </c>
    </row>
    <row r="222" spans="1:9">
      <c r="A222" s="21">
        <v>34</v>
      </c>
      <c r="B222" s="21">
        <v>33.700000000000003</v>
      </c>
      <c r="C222" s="21">
        <v>1</v>
      </c>
      <c r="D222" s="21">
        <v>0</v>
      </c>
      <c r="E222" s="21">
        <v>0</v>
      </c>
      <c r="F222" s="21">
        <v>0</v>
      </c>
      <c r="G222" s="21">
        <v>0</v>
      </c>
      <c r="H222" s="21">
        <v>1</v>
      </c>
      <c r="I222" s="21">
        <v>5012.4709999999995</v>
      </c>
    </row>
    <row r="223" spans="1:9">
      <c r="A223" s="21">
        <v>53</v>
      </c>
      <c r="B223" s="21">
        <v>33.25</v>
      </c>
      <c r="C223" s="21">
        <v>0</v>
      </c>
      <c r="D223" s="21">
        <v>0</v>
      </c>
      <c r="E223" s="21">
        <v>0</v>
      </c>
      <c r="F223" s="21">
        <v>0</v>
      </c>
      <c r="G223" s="21">
        <v>0</v>
      </c>
      <c r="H223" s="21">
        <v>0</v>
      </c>
      <c r="I223" s="21">
        <v>10564.8845</v>
      </c>
    </row>
    <row r="224" spans="1:9">
      <c r="A224" s="21">
        <v>32</v>
      </c>
      <c r="B224" s="21">
        <v>30.8</v>
      </c>
      <c r="C224" s="21">
        <v>3</v>
      </c>
      <c r="D224" s="21">
        <v>1</v>
      </c>
      <c r="E224" s="21">
        <v>0</v>
      </c>
      <c r="F224" s="21">
        <v>0</v>
      </c>
      <c r="G224" s="21">
        <v>0</v>
      </c>
      <c r="H224" s="21">
        <v>1</v>
      </c>
      <c r="I224" s="21">
        <v>5253.5240000000003</v>
      </c>
    </row>
    <row r="225" spans="1:9">
      <c r="A225" s="21">
        <v>19</v>
      </c>
      <c r="B225" s="21">
        <v>34.799999999999997</v>
      </c>
      <c r="C225" s="21">
        <v>0</v>
      </c>
      <c r="D225" s="21">
        <v>1</v>
      </c>
      <c r="E225" s="21">
        <v>1</v>
      </c>
      <c r="F225" s="21">
        <v>0</v>
      </c>
      <c r="G225" s="21">
        <v>0</v>
      </c>
      <c r="H225" s="21">
        <v>1</v>
      </c>
      <c r="I225" s="21">
        <v>34779.614999999998</v>
      </c>
    </row>
    <row r="226" spans="1:9">
      <c r="A226" s="21">
        <v>42</v>
      </c>
      <c r="B226" s="21">
        <v>24.64</v>
      </c>
      <c r="C226" s="21">
        <v>0</v>
      </c>
      <c r="D226" s="21">
        <v>1</v>
      </c>
      <c r="E226" s="21">
        <v>1</v>
      </c>
      <c r="F226" s="21">
        <v>0</v>
      </c>
      <c r="G226" s="21">
        <v>1</v>
      </c>
      <c r="H226" s="21">
        <v>0</v>
      </c>
      <c r="I226" s="21">
        <v>19515.5416</v>
      </c>
    </row>
    <row r="227" spans="1:9">
      <c r="A227" s="21">
        <v>55</v>
      </c>
      <c r="B227" s="21">
        <v>33.880000000000003</v>
      </c>
      <c r="C227" s="21">
        <v>3</v>
      </c>
      <c r="D227" s="21">
        <v>1</v>
      </c>
      <c r="E227" s="21">
        <v>0</v>
      </c>
      <c r="F227" s="21">
        <v>0</v>
      </c>
      <c r="G227" s="21">
        <v>1</v>
      </c>
      <c r="H227" s="21">
        <v>0</v>
      </c>
      <c r="I227" s="21">
        <v>11987.1682</v>
      </c>
    </row>
    <row r="228" spans="1:9">
      <c r="A228" s="21">
        <v>28</v>
      </c>
      <c r="B228" s="21">
        <v>38.06</v>
      </c>
      <c r="C228" s="21">
        <v>0</v>
      </c>
      <c r="D228" s="21">
        <v>1</v>
      </c>
      <c r="E228" s="21">
        <v>0</v>
      </c>
      <c r="F228" s="21">
        <v>0</v>
      </c>
      <c r="G228" s="21">
        <v>1</v>
      </c>
      <c r="H228" s="21">
        <v>0</v>
      </c>
      <c r="I228" s="21">
        <v>2689.4953999999998</v>
      </c>
    </row>
    <row r="229" spans="1:9">
      <c r="A229" s="21">
        <v>58</v>
      </c>
      <c r="B229" s="21">
        <v>41.91</v>
      </c>
      <c r="C229" s="21">
        <v>0</v>
      </c>
      <c r="D229" s="21">
        <v>0</v>
      </c>
      <c r="E229" s="21">
        <v>0</v>
      </c>
      <c r="F229" s="21">
        <v>0</v>
      </c>
      <c r="G229" s="21">
        <v>1</v>
      </c>
      <c r="H229" s="21">
        <v>0</v>
      </c>
      <c r="I229" s="21">
        <v>24227.337240000001</v>
      </c>
    </row>
    <row r="230" spans="1:9">
      <c r="A230" s="21">
        <v>41</v>
      </c>
      <c r="B230" s="21">
        <v>31.635000000000002</v>
      </c>
      <c r="C230" s="21">
        <v>1</v>
      </c>
      <c r="D230" s="21">
        <v>0</v>
      </c>
      <c r="E230" s="21">
        <v>0</v>
      </c>
      <c r="F230" s="21">
        <v>0</v>
      </c>
      <c r="G230" s="21">
        <v>0</v>
      </c>
      <c r="H230" s="21">
        <v>0</v>
      </c>
      <c r="I230" s="21">
        <v>7358.1756500000001</v>
      </c>
    </row>
    <row r="231" spans="1:9">
      <c r="A231" s="21">
        <v>47</v>
      </c>
      <c r="B231" s="21">
        <v>25.46</v>
      </c>
      <c r="C231" s="21">
        <v>2</v>
      </c>
      <c r="D231" s="21">
        <v>1</v>
      </c>
      <c r="E231" s="21">
        <v>0</v>
      </c>
      <c r="F231" s="21">
        <v>0</v>
      </c>
      <c r="G231" s="21">
        <v>0</v>
      </c>
      <c r="H231" s="21">
        <v>0</v>
      </c>
      <c r="I231" s="21">
        <v>9225.2564000000002</v>
      </c>
    </row>
    <row r="232" spans="1:9">
      <c r="A232" s="21">
        <v>42</v>
      </c>
      <c r="B232" s="21">
        <v>36.195</v>
      </c>
      <c r="C232" s="21">
        <v>1</v>
      </c>
      <c r="D232" s="21">
        <v>0</v>
      </c>
      <c r="E232" s="21">
        <v>0</v>
      </c>
      <c r="F232" s="21">
        <v>1</v>
      </c>
      <c r="G232" s="21">
        <v>0</v>
      </c>
      <c r="H232" s="21">
        <v>0</v>
      </c>
      <c r="I232" s="21">
        <v>7443.6430499999997</v>
      </c>
    </row>
    <row r="233" spans="1:9">
      <c r="A233" s="21">
        <v>59</v>
      </c>
      <c r="B233" s="21">
        <v>27.83</v>
      </c>
      <c r="C233" s="21">
        <v>3</v>
      </c>
      <c r="D233" s="21">
        <v>0</v>
      </c>
      <c r="E233" s="21">
        <v>0</v>
      </c>
      <c r="F233" s="21">
        <v>0</v>
      </c>
      <c r="G233" s="21">
        <v>1</v>
      </c>
      <c r="H233" s="21">
        <v>0</v>
      </c>
      <c r="I233" s="21">
        <v>14001.286700000001</v>
      </c>
    </row>
    <row r="234" spans="1:9">
      <c r="A234" s="21">
        <v>19</v>
      </c>
      <c r="B234" s="21">
        <v>17.8</v>
      </c>
      <c r="C234" s="21">
        <v>0</v>
      </c>
      <c r="D234" s="21">
        <v>0</v>
      </c>
      <c r="E234" s="21">
        <v>0</v>
      </c>
      <c r="F234" s="21">
        <v>0</v>
      </c>
      <c r="G234" s="21">
        <v>0</v>
      </c>
      <c r="H234" s="21">
        <v>1</v>
      </c>
      <c r="I234" s="21">
        <v>1727.7850000000001</v>
      </c>
    </row>
    <row r="235" spans="1:9">
      <c r="A235" s="21">
        <v>59</v>
      </c>
      <c r="B235" s="21">
        <v>27.5</v>
      </c>
      <c r="C235" s="21">
        <v>1</v>
      </c>
      <c r="D235" s="21">
        <v>1</v>
      </c>
      <c r="E235" s="21">
        <v>0</v>
      </c>
      <c r="F235" s="21">
        <v>0</v>
      </c>
      <c r="G235" s="21">
        <v>0</v>
      </c>
      <c r="H235" s="21">
        <v>1</v>
      </c>
      <c r="I235" s="21">
        <v>12333.828</v>
      </c>
    </row>
    <row r="236" spans="1:9">
      <c r="A236" s="21">
        <v>39</v>
      </c>
      <c r="B236" s="21">
        <v>24.51</v>
      </c>
      <c r="C236" s="21">
        <v>2</v>
      </c>
      <c r="D236" s="21">
        <v>1</v>
      </c>
      <c r="E236" s="21">
        <v>0</v>
      </c>
      <c r="F236" s="21">
        <v>1</v>
      </c>
      <c r="G236" s="21">
        <v>0</v>
      </c>
      <c r="H236" s="21">
        <v>0</v>
      </c>
      <c r="I236" s="21">
        <v>6710.1918999999998</v>
      </c>
    </row>
    <row r="237" spans="1:9">
      <c r="A237" s="21">
        <v>40</v>
      </c>
      <c r="B237" s="21">
        <v>22.22</v>
      </c>
      <c r="C237" s="21">
        <v>2</v>
      </c>
      <c r="D237" s="21">
        <v>0</v>
      </c>
      <c r="E237" s="21">
        <v>1</v>
      </c>
      <c r="F237" s="21">
        <v>0</v>
      </c>
      <c r="G237" s="21">
        <v>1</v>
      </c>
      <c r="H237" s="21">
        <v>0</v>
      </c>
      <c r="I237" s="21">
        <v>19444.265800000001</v>
      </c>
    </row>
    <row r="238" spans="1:9">
      <c r="A238" s="21">
        <v>18</v>
      </c>
      <c r="B238" s="21">
        <v>26.73</v>
      </c>
      <c r="C238" s="21">
        <v>0</v>
      </c>
      <c r="D238" s="21">
        <v>0</v>
      </c>
      <c r="E238" s="21">
        <v>0</v>
      </c>
      <c r="F238" s="21">
        <v>0</v>
      </c>
      <c r="G238" s="21">
        <v>1</v>
      </c>
      <c r="H238" s="21">
        <v>0</v>
      </c>
      <c r="I238" s="21">
        <v>1615.7666999999999</v>
      </c>
    </row>
    <row r="239" spans="1:9">
      <c r="A239" s="21">
        <v>31</v>
      </c>
      <c r="B239" s="21">
        <v>38.39</v>
      </c>
      <c r="C239" s="21">
        <v>2</v>
      </c>
      <c r="D239" s="21">
        <v>1</v>
      </c>
      <c r="E239" s="21">
        <v>0</v>
      </c>
      <c r="F239" s="21">
        <v>0</v>
      </c>
      <c r="G239" s="21">
        <v>1</v>
      </c>
      <c r="H239" s="21">
        <v>0</v>
      </c>
      <c r="I239" s="21">
        <v>4463.2051000000001</v>
      </c>
    </row>
    <row r="240" spans="1:9">
      <c r="A240" s="21">
        <v>19</v>
      </c>
      <c r="B240" s="21">
        <v>29.07</v>
      </c>
      <c r="C240" s="21">
        <v>0</v>
      </c>
      <c r="D240" s="21">
        <v>1</v>
      </c>
      <c r="E240" s="21">
        <v>1</v>
      </c>
      <c r="F240" s="21">
        <v>1</v>
      </c>
      <c r="G240" s="21">
        <v>0</v>
      </c>
      <c r="H240" s="21">
        <v>0</v>
      </c>
      <c r="I240" s="21">
        <v>17352.6803</v>
      </c>
    </row>
    <row r="241" spans="1:9">
      <c r="A241" s="21">
        <v>44</v>
      </c>
      <c r="B241" s="21">
        <v>38.06</v>
      </c>
      <c r="C241" s="21">
        <v>1</v>
      </c>
      <c r="D241" s="21">
        <v>1</v>
      </c>
      <c r="E241" s="21">
        <v>0</v>
      </c>
      <c r="F241" s="21">
        <v>0</v>
      </c>
      <c r="G241" s="21">
        <v>1</v>
      </c>
      <c r="H241" s="21">
        <v>0</v>
      </c>
      <c r="I241" s="21">
        <v>7152.6714000000002</v>
      </c>
    </row>
    <row r="242" spans="1:9">
      <c r="A242" s="21">
        <v>23</v>
      </c>
      <c r="B242" s="21">
        <v>36.67</v>
      </c>
      <c r="C242" s="21">
        <v>2</v>
      </c>
      <c r="D242" s="21">
        <v>0</v>
      </c>
      <c r="E242" s="21">
        <v>1</v>
      </c>
      <c r="F242" s="21">
        <v>0</v>
      </c>
      <c r="G242" s="21">
        <v>0</v>
      </c>
      <c r="H242" s="21">
        <v>0</v>
      </c>
      <c r="I242" s="21">
        <v>38511.628299999997</v>
      </c>
    </row>
    <row r="243" spans="1:9">
      <c r="A243" s="21">
        <v>33</v>
      </c>
      <c r="B243" s="21">
        <v>22.135000000000002</v>
      </c>
      <c r="C243" s="21">
        <v>1</v>
      </c>
      <c r="D243" s="21">
        <v>0</v>
      </c>
      <c r="E243" s="21">
        <v>0</v>
      </c>
      <c r="F243" s="21">
        <v>0</v>
      </c>
      <c r="G243" s="21">
        <v>0</v>
      </c>
      <c r="H243" s="21">
        <v>0</v>
      </c>
      <c r="I243" s="21">
        <v>5354.0746499999996</v>
      </c>
    </row>
    <row r="244" spans="1:9">
      <c r="A244" s="21">
        <v>55</v>
      </c>
      <c r="B244" s="21">
        <v>26.8</v>
      </c>
      <c r="C244" s="21">
        <v>1</v>
      </c>
      <c r="D244" s="21">
        <v>0</v>
      </c>
      <c r="E244" s="21">
        <v>0</v>
      </c>
      <c r="F244" s="21">
        <v>0</v>
      </c>
      <c r="G244" s="21">
        <v>0</v>
      </c>
      <c r="H244" s="21">
        <v>1</v>
      </c>
      <c r="I244" s="21">
        <v>35160.134570000002</v>
      </c>
    </row>
    <row r="245" spans="1:9">
      <c r="A245" s="21">
        <v>40</v>
      </c>
      <c r="B245" s="21">
        <v>35.299999999999997</v>
      </c>
      <c r="C245" s="21">
        <v>3</v>
      </c>
      <c r="D245" s="21">
        <v>1</v>
      </c>
      <c r="E245" s="21">
        <v>0</v>
      </c>
      <c r="F245" s="21">
        <v>0</v>
      </c>
      <c r="G245" s="21">
        <v>0</v>
      </c>
      <c r="H245" s="21">
        <v>1</v>
      </c>
      <c r="I245" s="21">
        <v>7196.8670000000002</v>
      </c>
    </row>
    <row r="246" spans="1:9">
      <c r="A246" s="21">
        <v>63</v>
      </c>
      <c r="B246" s="21">
        <v>27.74</v>
      </c>
      <c r="C246" s="21">
        <v>0</v>
      </c>
      <c r="D246" s="21">
        <v>0</v>
      </c>
      <c r="E246" s="21">
        <v>1</v>
      </c>
      <c r="F246" s="21">
        <v>0</v>
      </c>
      <c r="G246" s="21">
        <v>0</v>
      </c>
      <c r="H246" s="21">
        <v>0</v>
      </c>
      <c r="I246" s="21">
        <v>29523.1656</v>
      </c>
    </row>
    <row r="247" spans="1:9">
      <c r="A247" s="21">
        <v>54</v>
      </c>
      <c r="B247" s="21">
        <v>30.02</v>
      </c>
      <c r="C247" s="21">
        <v>0</v>
      </c>
      <c r="D247" s="21">
        <v>1</v>
      </c>
      <c r="E247" s="21">
        <v>0</v>
      </c>
      <c r="F247" s="21">
        <v>1</v>
      </c>
      <c r="G247" s="21">
        <v>0</v>
      </c>
      <c r="H247" s="21">
        <v>0</v>
      </c>
      <c r="I247" s="21">
        <v>24476.478510000001</v>
      </c>
    </row>
    <row r="248" spans="1:9">
      <c r="A248" s="21">
        <v>60</v>
      </c>
      <c r="B248" s="21">
        <v>38.06</v>
      </c>
      <c r="C248" s="21">
        <v>0</v>
      </c>
      <c r="D248" s="21">
        <v>0</v>
      </c>
      <c r="E248" s="21">
        <v>0</v>
      </c>
      <c r="F248" s="21">
        <v>0</v>
      </c>
      <c r="G248" s="21">
        <v>1</v>
      </c>
      <c r="H248" s="21">
        <v>0</v>
      </c>
      <c r="I248" s="21">
        <v>12648.7034</v>
      </c>
    </row>
    <row r="249" spans="1:9">
      <c r="A249" s="21">
        <v>24</v>
      </c>
      <c r="B249" s="21">
        <v>35.86</v>
      </c>
      <c r="C249" s="21">
        <v>0</v>
      </c>
      <c r="D249" s="21">
        <v>1</v>
      </c>
      <c r="E249" s="21">
        <v>0</v>
      </c>
      <c r="F249" s="21">
        <v>0</v>
      </c>
      <c r="G249" s="21">
        <v>1</v>
      </c>
      <c r="H249" s="21">
        <v>0</v>
      </c>
      <c r="I249" s="21">
        <v>1986.9333999999999</v>
      </c>
    </row>
    <row r="250" spans="1:9">
      <c r="A250" s="21">
        <v>19</v>
      </c>
      <c r="B250" s="21">
        <v>20.9</v>
      </c>
      <c r="C250" s="21">
        <v>1</v>
      </c>
      <c r="D250" s="21">
        <v>1</v>
      </c>
      <c r="E250" s="21">
        <v>0</v>
      </c>
      <c r="F250" s="21">
        <v>0</v>
      </c>
      <c r="G250" s="21">
        <v>0</v>
      </c>
      <c r="H250" s="21">
        <v>1</v>
      </c>
      <c r="I250" s="21">
        <v>1832.0940000000001</v>
      </c>
    </row>
    <row r="251" spans="1:9">
      <c r="A251" s="21">
        <v>29</v>
      </c>
      <c r="B251" s="21">
        <v>28.975000000000001</v>
      </c>
      <c r="C251" s="21">
        <v>1</v>
      </c>
      <c r="D251" s="21">
        <v>1</v>
      </c>
      <c r="E251" s="21">
        <v>0</v>
      </c>
      <c r="F251" s="21">
        <v>0</v>
      </c>
      <c r="G251" s="21">
        <v>0</v>
      </c>
      <c r="H251" s="21">
        <v>0</v>
      </c>
      <c r="I251" s="21">
        <v>4040.55825</v>
      </c>
    </row>
    <row r="252" spans="1:9">
      <c r="A252" s="21">
        <v>18</v>
      </c>
      <c r="B252" s="21">
        <v>17.29</v>
      </c>
      <c r="C252" s="21">
        <v>2</v>
      </c>
      <c r="D252" s="21">
        <v>1</v>
      </c>
      <c r="E252" s="21">
        <v>1</v>
      </c>
      <c r="F252" s="21">
        <v>0</v>
      </c>
      <c r="G252" s="21">
        <v>0</v>
      </c>
      <c r="H252" s="21">
        <v>0</v>
      </c>
      <c r="I252" s="21">
        <v>12829.455099999999</v>
      </c>
    </row>
    <row r="253" spans="1:9">
      <c r="A253" s="21">
        <v>63</v>
      </c>
      <c r="B253" s="21">
        <v>32.200000000000003</v>
      </c>
      <c r="C253" s="21">
        <v>2</v>
      </c>
      <c r="D253" s="21">
        <v>0</v>
      </c>
      <c r="E253" s="21">
        <v>1</v>
      </c>
      <c r="F253" s="21">
        <v>0</v>
      </c>
      <c r="G253" s="21">
        <v>0</v>
      </c>
      <c r="H253" s="21">
        <v>1</v>
      </c>
      <c r="I253" s="21">
        <v>47305.305</v>
      </c>
    </row>
    <row r="254" spans="1:9">
      <c r="A254" s="21">
        <v>54</v>
      </c>
      <c r="B254" s="21">
        <v>34.21</v>
      </c>
      <c r="C254" s="21">
        <v>2</v>
      </c>
      <c r="D254" s="21">
        <v>1</v>
      </c>
      <c r="E254" s="21">
        <v>1</v>
      </c>
      <c r="F254" s="21">
        <v>0</v>
      </c>
      <c r="G254" s="21">
        <v>1</v>
      </c>
      <c r="H254" s="21">
        <v>0</v>
      </c>
      <c r="I254" s="21">
        <v>44260.749900000003</v>
      </c>
    </row>
    <row r="255" spans="1:9">
      <c r="A255" s="21">
        <v>27</v>
      </c>
      <c r="B255" s="21">
        <v>30.3</v>
      </c>
      <c r="C255" s="21">
        <v>3</v>
      </c>
      <c r="D255" s="21">
        <v>1</v>
      </c>
      <c r="E255" s="21">
        <v>0</v>
      </c>
      <c r="F255" s="21">
        <v>0</v>
      </c>
      <c r="G255" s="21">
        <v>0</v>
      </c>
      <c r="H255" s="21">
        <v>1</v>
      </c>
      <c r="I255" s="21">
        <v>4260.7439999999997</v>
      </c>
    </row>
    <row r="256" spans="1:9">
      <c r="A256" s="21">
        <v>50</v>
      </c>
      <c r="B256" s="21">
        <v>31.824999999999999</v>
      </c>
      <c r="C256" s="21">
        <v>0</v>
      </c>
      <c r="D256" s="21">
        <v>1</v>
      </c>
      <c r="E256" s="21">
        <v>1</v>
      </c>
      <c r="F256" s="21">
        <v>0</v>
      </c>
      <c r="G256" s="21">
        <v>0</v>
      </c>
      <c r="H256" s="21">
        <v>0</v>
      </c>
      <c r="I256" s="21">
        <v>41097.161749999999</v>
      </c>
    </row>
    <row r="257" spans="1:9">
      <c r="A257" s="21">
        <v>55</v>
      </c>
      <c r="B257" s="21">
        <v>25.364999999999998</v>
      </c>
      <c r="C257" s="21">
        <v>3</v>
      </c>
      <c r="D257" s="21">
        <v>0</v>
      </c>
      <c r="E257" s="21">
        <v>0</v>
      </c>
      <c r="F257" s="21">
        <v>0</v>
      </c>
      <c r="G257" s="21">
        <v>0</v>
      </c>
      <c r="H257" s="21">
        <v>0</v>
      </c>
      <c r="I257" s="21">
        <v>13047.332350000001</v>
      </c>
    </row>
    <row r="258" spans="1:9">
      <c r="A258" s="21">
        <v>56</v>
      </c>
      <c r="B258" s="21">
        <v>33.630000000000003</v>
      </c>
      <c r="C258" s="21">
        <v>0</v>
      </c>
      <c r="D258" s="21">
        <v>1</v>
      </c>
      <c r="E258" s="21">
        <v>1</v>
      </c>
      <c r="F258" s="21">
        <v>1</v>
      </c>
      <c r="G258" s="21">
        <v>0</v>
      </c>
      <c r="H258" s="21">
        <v>0</v>
      </c>
      <c r="I258" s="21">
        <v>43921.183700000001</v>
      </c>
    </row>
    <row r="259" spans="1:9">
      <c r="A259" s="21">
        <v>38</v>
      </c>
      <c r="B259" s="21">
        <v>40.15</v>
      </c>
      <c r="C259" s="21">
        <v>0</v>
      </c>
      <c r="D259" s="21">
        <v>0</v>
      </c>
      <c r="E259" s="21">
        <v>0</v>
      </c>
      <c r="F259" s="21">
        <v>0</v>
      </c>
      <c r="G259" s="21">
        <v>1</v>
      </c>
      <c r="H259" s="21">
        <v>0</v>
      </c>
      <c r="I259" s="21">
        <v>5400.9804999999997</v>
      </c>
    </row>
    <row r="260" spans="1:9">
      <c r="A260" s="21">
        <v>51</v>
      </c>
      <c r="B260" s="21">
        <v>24.414999999999999</v>
      </c>
      <c r="C260" s="21">
        <v>4</v>
      </c>
      <c r="D260" s="21">
        <v>1</v>
      </c>
      <c r="E260" s="21">
        <v>0</v>
      </c>
      <c r="F260" s="21">
        <v>1</v>
      </c>
      <c r="G260" s="21">
        <v>0</v>
      </c>
      <c r="H260" s="21">
        <v>0</v>
      </c>
      <c r="I260" s="21">
        <v>11520.099850000001</v>
      </c>
    </row>
    <row r="261" spans="1:9">
      <c r="A261" s="21">
        <v>19</v>
      </c>
      <c r="B261" s="21">
        <v>31.92</v>
      </c>
      <c r="C261" s="21">
        <v>0</v>
      </c>
      <c r="D261" s="21">
        <v>1</v>
      </c>
      <c r="E261" s="21">
        <v>1</v>
      </c>
      <c r="F261" s="21">
        <v>1</v>
      </c>
      <c r="G261" s="21">
        <v>0</v>
      </c>
      <c r="H261" s="21">
        <v>0</v>
      </c>
      <c r="I261" s="21">
        <v>33750.291799999999</v>
      </c>
    </row>
    <row r="262" spans="1:9">
      <c r="A262" s="21">
        <v>58</v>
      </c>
      <c r="B262" s="21">
        <v>25.2</v>
      </c>
      <c r="C262" s="21">
        <v>0</v>
      </c>
      <c r="D262" s="21">
        <v>0</v>
      </c>
      <c r="E262" s="21">
        <v>0</v>
      </c>
      <c r="F262" s="21">
        <v>0</v>
      </c>
      <c r="G262" s="21">
        <v>0</v>
      </c>
      <c r="H262" s="21">
        <v>1</v>
      </c>
      <c r="I262" s="21">
        <v>11837.16</v>
      </c>
    </row>
    <row r="263" spans="1:9">
      <c r="A263" s="21">
        <v>20</v>
      </c>
      <c r="B263" s="21">
        <v>26.84</v>
      </c>
      <c r="C263" s="21">
        <v>1</v>
      </c>
      <c r="D263" s="21">
        <v>0</v>
      </c>
      <c r="E263" s="21">
        <v>1</v>
      </c>
      <c r="F263" s="21">
        <v>0</v>
      </c>
      <c r="G263" s="21">
        <v>1</v>
      </c>
      <c r="H263" s="21">
        <v>0</v>
      </c>
      <c r="I263" s="21">
        <v>17085.267599999999</v>
      </c>
    </row>
    <row r="264" spans="1:9">
      <c r="A264" s="21">
        <v>52</v>
      </c>
      <c r="B264" s="21">
        <v>24.32</v>
      </c>
      <c r="C264" s="21">
        <v>3</v>
      </c>
      <c r="D264" s="21">
        <v>1</v>
      </c>
      <c r="E264" s="21">
        <v>1</v>
      </c>
      <c r="F264" s="21">
        <v>0</v>
      </c>
      <c r="G264" s="21">
        <v>0</v>
      </c>
      <c r="H264" s="21">
        <v>0</v>
      </c>
      <c r="I264" s="21">
        <v>24869.836800000001</v>
      </c>
    </row>
    <row r="265" spans="1:9">
      <c r="A265" s="21">
        <v>19</v>
      </c>
      <c r="B265" s="21">
        <v>36.954999999999998</v>
      </c>
      <c r="C265" s="21">
        <v>0</v>
      </c>
      <c r="D265" s="21">
        <v>1</v>
      </c>
      <c r="E265" s="21">
        <v>1</v>
      </c>
      <c r="F265" s="21">
        <v>1</v>
      </c>
      <c r="G265" s="21">
        <v>0</v>
      </c>
      <c r="H265" s="21">
        <v>0</v>
      </c>
      <c r="I265" s="21">
        <v>36219.405449999998</v>
      </c>
    </row>
    <row r="266" spans="1:9">
      <c r="A266" s="21">
        <v>53</v>
      </c>
      <c r="B266" s="21">
        <v>38.06</v>
      </c>
      <c r="C266" s="21">
        <v>3</v>
      </c>
      <c r="D266" s="21">
        <v>0</v>
      </c>
      <c r="E266" s="21">
        <v>0</v>
      </c>
      <c r="F266" s="21">
        <v>0</v>
      </c>
      <c r="G266" s="21">
        <v>1</v>
      </c>
      <c r="H266" s="21">
        <v>0</v>
      </c>
      <c r="I266" s="21">
        <v>20462.997660000001</v>
      </c>
    </row>
    <row r="267" spans="1:9">
      <c r="A267" s="21">
        <v>46</v>
      </c>
      <c r="B267" s="21">
        <v>42.35</v>
      </c>
      <c r="C267" s="21">
        <v>3</v>
      </c>
      <c r="D267" s="21">
        <v>1</v>
      </c>
      <c r="E267" s="21">
        <v>1</v>
      </c>
      <c r="F267" s="21">
        <v>0</v>
      </c>
      <c r="G267" s="21">
        <v>1</v>
      </c>
      <c r="H267" s="21">
        <v>0</v>
      </c>
      <c r="I267" s="21">
        <v>46151.124499999998</v>
      </c>
    </row>
    <row r="268" spans="1:9">
      <c r="A268" s="21">
        <v>40</v>
      </c>
      <c r="B268" s="21">
        <v>19.8</v>
      </c>
      <c r="C268" s="21">
        <v>1</v>
      </c>
      <c r="D268" s="21">
        <v>1</v>
      </c>
      <c r="E268" s="21">
        <v>1</v>
      </c>
      <c r="F268" s="21">
        <v>0</v>
      </c>
      <c r="G268" s="21">
        <v>1</v>
      </c>
      <c r="H268" s="21">
        <v>0</v>
      </c>
      <c r="I268" s="21">
        <v>17179.522000000001</v>
      </c>
    </row>
    <row r="269" spans="1:9">
      <c r="A269" s="21">
        <v>59</v>
      </c>
      <c r="B269" s="21">
        <v>32.395000000000003</v>
      </c>
      <c r="C269" s="21">
        <v>3</v>
      </c>
      <c r="D269" s="21">
        <v>0</v>
      </c>
      <c r="E269" s="21">
        <v>0</v>
      </c>
      <c r="F269" s="21">
        <v>0</v>
      </c>
      <c r="G269" s="21">
        <v>0</v>
      </c>
      <c r="H269" s="21">
        <v>0</v>
      </c>
      <c r="I269" s="21">
        <v>14590.63205</v>
      </c>
    </row>
    <row r="270" spans="1:9">
      <c r="A270" s="21">
        <v>45</v>
      </c>
      <c r="B270" s="21">
        <v>30.2</v>
      </c>
      <c r="C270" s="21">
        <v>1</v>
      </c>
      <c r="D270" s="21">
        <v>1</v>
      </c>
      <c r="E270" s="21">
        <v>0</v>
      </c>
      <c r="F270" s="21">
        <v>0</v>
      </c>
      <c r="G270" s="21">
        <v>0</v>
      </c>
      <c r="H270" s="21">
        <v>1</v>
      </c>
      <c r="I270" s="21">
        <v>7441.0529999999999</v>
      </c>
    </row>
    <row r="271" spans="1:9">
      <c r="A271" s="21">
        <v>49</v>
      </c>
      <c r="B271" s="21">
        <v>25.84</v>
      </c>
      <c r="C271" s="21">
        <v>1</v>
      </c>
      <c r="D271" s="21">
        <v>1</v>
      </c>
      <c r="E271" s="21">
        <v>0</v>
      </c>
      <c r="F271" s="21">
        <v>0</v>
      </c>
      <c r="G271" s="21">
        <v>0</v>
      </c>
      <c r="H271" s="21">
        <v>0</v>
      </c>
      <c r="I271" s="21">
        <v>9282.4806000000008</v>
      </c>
    </row>
    <row r="272" spans="1:9">
      <c r="A272" s="21">
        <v>18</v>
      </c>
      <c r="B272" s="21">
        <v>29.37</v>
      </c>
      <c r="C272" s="21">
        <v>1</v>
      </c>
      <c r="D272" s="21">
        <v>1</v>
      </c>
      <c r="E272" s="21">
        <v>0</v>
      </c>
      <c r="F272" s="21">
        <v>0</v>
      </c>
      <c r="G272" s="21">
        <v>1</v>
      </c>
      <c r="H272" s="21">
        <v>0</v>
      </c>
      <c r="I272" s="21">
        <v>1719.4363000000001</v>
      </c>
    </row>
    <row r="273" spans="1:9">
      <c r="A273" s="21">
        <v>50</v>
      </c>
      <c r="B273" s="21">
        <v>34.200000000000003</v>
      </c>
      <c r="C273" s="21">
        <v>2</v>
      </c>
      <c r="D273" s="21">
        <v>1</v>
      </c>
      <c r="E273" s="21">
        <v>1</v>
      </c>
      <c r="F273" s="21">
        <v>0</v>
      </c>
      <c r="G273" s="21">
        <v>0</v>
      </c>
      <c r="H273" s="21">
        <v>1</v>
      </c>
      <c r="I273" s="21">
        <v>42856.838000000003</v>
      </c>
    </row>
    <row r="274" spans="1:9">
      <c r="A274" s="21">
        <v>41</v>
      </c>
      <c r="B274" s="21">
        <v>37.049999999999997</v>
      </c>
      <c r="C274" s="21">
        <v>2</v>
      </c>
      <c r="D274" s="21">
        <v>1</v>
      </c>
      <c r="E274" s="21">
        <v>0</v>
      </c>
      <c r="F274" s="21">
        <v>1</v>
      </c>
      <c r="G274" s="21">
        <v>0</v>
      </c>
      <c r="H274" s="21">
        <v>0</v>
      </c>
      <c r="I274" s="21">
        <v>7265.7025000000003</v>
      </c>
    </row>
    <row r="275" spans="1:9">
      <c r="A275" s="21">
        <v>50</v>
      </c>
      <c r="B275" s="21">
        <v>27.454999999999998</v>
      </c>
      <c r="C275" s="21">
        <v>1</v>
      </c>
      <c r="D275" s="21">
        <v>1</v>
      </c>
      <c r="E275" s="21">
        <v>0</v>
      </c>
      <c r="F275" s="21">
        <v>0</v>
      </c>
      <c r="G275" s="21">
        <v>0</v>
      </c>
      <c r="H275" s="21">
        <v>0</v>
      </c>
      <c r="I275" s="21">
        <v>9617.6624499999998</v>
      </c>
    </row>
    <row r="276" spans="1:9">
      <c r="A276" s="21">
        <v>25</v>
      </c>
      <c r="B276" s="21">
        <v>27.55</v>
      </c>
      <c r="C276" s="21">
        <v>0</v>
      </c>
      <c r="D276" s="21">
        <v>1</v>
      </c>
      <c r="E276" s="21">
        <v>0</v>
      </c>
      <c r="F276" s="21">
        <v>1</v>
      </c>
      <c r="G276" s="21">
        <v>0</v>
      </c>
      <c r="H276" s="21">
        <v>0</v>
      </c>
      <c r="I276" s="21">
        <v>2523.1695</v>
      </c>
    </row>
    <row r="277" spans="1:9">
      <c r="A277" s="21">
        <v>47</v>
      </c>
      <c r="B277" s="21">
        <v>26.6</v>
      </c>
      <c r="C277" s="21">
        <v>2</v>
      </c>
      <c r="D277" s="21">
        <v>0</v>
      </c>
      <c r="E277" s="21">
        <v>0</v>
      </c>
      <c r="F277" s="21">
        <v>0</v>
      </c>
      <c r="G277" s="21">
        <v>0</v>
      </c>
      <c r="H277" s="21">
        <v>0</v>
      </c>
      <c r="I277" s="21">
        <v>9715.8410000000003</v>
      </c>
    </row>
    <row r="278" spans="1:9">
      <c r="A278" s="21">
        <v>19</v>
      </c>
      <c r="B278" s="21">
        <v>20.614999999999998</v>
      </c>
      <c r="C278" s="21">
        <v>2</v>
      </c>
      <c r="D278" s="21">
        <v>1</v>
      </c>
      <c r="E278" s="21">
        <v>0</v>
      </c>
      <c r="F278" s="21">
        <v>1</v>
      </c>
      <c r="G278" s="21">
        <v>0</v>
      </c>
      <c r="H278" s="21">
        <v>0</v>
      </c>
      <c r="I278" s="21">
        <v>2803.69785</v>
      </c>
    </row>
    <row r="279" spans="1:9">
      <c r="A279" s="21">
        <v>22</v>
      </c>
      <c r="B279" s="21">
        <v>24.3</v>
      </c>
      <c r="C279" s="21">
        <v>0</v>
      </c>
      <c r="D279" s="21">
        <v>0</v>
      </c>
      <c r="E279" s="21">
        <v>0</v>
      </c>
      <c r="F279" s="21">
        <v>0</v>
      </c>
      <c r="G279" s="21">
        <v>0</v>
      </c>
      <c r="H279" s="21">
        <v>1</v>
      </c>
      <c r="I279" s="21">
        <v>2150.4690000000001</v>
      </c>
    </row>
    <row r="280" spans="1:9">
      <c r="A280" s="21">
        <v>59</v>
      </c>
      <c r="B280" s="21">
        <v>31.79</v>
      </c>
      <c r="C280" s="21">
        <v>2</v>
      </c>
      <c r="D280" s="21">
        <v>1</v>
      </c>
      <c r="E280" s="21">
        <v>0</v>
      </c>
      <c r="F280" s="21">
        <v>0</v>
      </c>
      <c r="G280" s="21">
        <v>1</v>
      </c>
      <c r="H280" s="21">
        <v>0</v>
      </c>
      <c r="I280" s="21">
        <v>12928.7911</v>
      </c>
    </row>
    <row r="281" spans="1:9">
      <c r="A281" s="21">
        <v>51</v>
      </c>
      <c r="B281" s="21">
        <v>21.56</v>
      </c>
      <c r="C281" s="21">
        <v>1</v>
      </c>
      <c r="D281" s="21">
        <v>0</v>
      </c>
      <c r="E281" s="21">
        <v>0</v>
      </c>
      <c r="F281" s="21">
        <v>0</v>
      </c>
      <c r="G281" s="21">
        <v>1</v>
      </c>
      <c r="H281" s="21">
        <v>0</v>
      </c>
      <c r="I281" s="21">
        <v>9855.1314000000002</v>
      </c>
    </row>
    <row r="282" spans="1:9">
      <c r="A282" s="21">
        <v>40</v>
      </c>
      <c r="B282" s="21">
        <v>28.12</v>
      </c>
      <c r="C282" s="21">
        <v>1</v>
      </c>
      <c r="D282" s="21">
        <v>0</v>
      </c>
      <c r="E282" s="21">
        <v>1</v>
      </c>
      <c r="F282" s="21">
        <v>0</v>
      </c>
      <c r="G282" s="21">
        <v>0</v>
      </c>
      <c r="H282" s="21">
        <v>0</v>
      </c>
      <c r="I282" s="21">
        <v>22331.566800000001</v>
      </c>
    </row>
    <row r="283" spans="1:9">
      <c r="A283" s="21">
        <v>54</v>
      </c>
      <c r="B283" s="21">
        <v>40.564999999999998</v>
      </c>
      <c r="C283" s="21">
        <v>3</v>
      </c>
      <c r="D283" s="21">
        <v>1</v>
      </c>
      <c r="E283" s="21">
        <v>1</v>
      </c>
      <c r="F283" s="21">
        <v>0</v>
      </c>
      <c r="G283" s="21">
        <v>0</v>
      </c>
      <c r="H283" s="21">
        <v>0</v>
      </c>
      <c r="I283" s="21">
        <v>48549.178350000002</v>
      </c>
    </row>
    <row r="284" spans="1:9">
      <c r="A284" s="21">
        <v>30</v>
      </c>
      <c r="B284" s="21">
        <v>27.645</v>
      </c>
      <c r="C284" s="21">
        <v>1</v>
      </c>
      <c r="D284" s="21">
        <v>1</v>
      </c>
      <c r="E284" s="21">
        <v>0</v>
      </c>
      <c r="F284" s="21">
        <v>0</v>
      </c>
      <c r="G284" s="21">
        <v>0</v>
      </c>
      <c r="H284" s="21">
        <v>0</v>
      </c>
      <c r="I284" s="21">
        <v>4237.12655</v>
      </c>
    </row>
    <row r="285" spans="1:9">
      <c r="A285" s="21">
        <v>55</v>
      </c>
      <c r="B285" s="21">
        <v>32.395000000000003</v>
      </c>
      <c r="C285" s="21">
        <v>1</v>
      </c>
      <c r="D285" s="21">
        <v>0</v>
      </c>
      <c r="E285" s="21">
        <v>0</v>
      </c>
      <c r="F285" s="21">
        <v>0</v>
      </c>
      <c r="G285" s="21">
        <v>0</v>
      </c>
      <c r="H285" s="21">
        <v>0</v>
      </c>
      <c r="I285" s="21">
        <v>11879.10405</v>
      </c>
    </row>
    <row r="286" spans="1:9">
      <c r="A286" s="21">
        <v>52</v>
      </c>
      <c r="B286" s="21">
        <v>31.2</v>
      </c>
      <c r="C286" s="21">
        <v>0</v>
      </c>
      <c r="D286" s="21">
        <v>0</v>
      </c>
      <c r="E286" s="21">
        <v>0</v>
      </c>
      <c r="F286" s="21">
        <v>0</v>
      </c>
      <c r="G286" s="21">
        <v>0</v>
      </c>
      <c r="H286" s="21">
        <v>1</v>
      </c>
      <c r="I286" s="21">
        <v>9625.92</v>
      </c>
    </row>
    <row r="287" spans="1:9">
      <c r="A287" s="21">
        <v>46</v>
      </c>
      <c r="B287" s="21">
        <v>26.62</v>
      </c>
      <c r="C287" s="21">
        <v>1</v>
      </c>
      <c r="D287" s="21">
        <v>1</v>
      </c>
      <c r="E287" s="21">
        <v>0</v>
      </c>
      <c r="F287" s="21">
        <v>0</v>
      </c>
      <c r="G287" s="21">
        <v>1</v>
      </c>
      <c r="H287" s="21">
        <v>0</v>
      </c>
      <c r="I287" s="21">
        <v>7742.1098000000002</v>
      </c>
    </row>
    <row r="288" spans="1:9">
      <c r="A288" s="21">
        <v>46</v>
      </c>
      <c r="B288" s="21">
        <v>48.07</v>
      </c>
      <c r="C288" s="21">
        <v>2</v>
      </c>
      <c r="D288" s="21">
        <v>0</v>
      </c>
      <c r="E288" s="21">
        <v>0</v>
      </c>
      <c r="F288" s="21">
        <v>0</v>
      </c>
      <c r="G288" s="21">
        <v>0</v>
      </c>
      <c r="H288" s="21">
        <v>0</v>
      </c>
      <c r="I288" s="21">
        <v>9432.9253000000008</v>
      </c>
    </row>
    <row r="289" spans="1:9">
      <c r="A289" s="21">
        <v>63</v>
      </c>
      <c r="B289" s="21">
        <v>26.22</v>
      </c>
      <c r="C289" s="21">
        <v>0</v>
      </c>
      <c r="D289" s="21">
        <v>0</v>
      </c>
      <c r="E289" s="21">
        <v>0</v>
      </c>
      <c r="F289" s="21">
        <v>1</v>
      </c>
      <c r="G289" s="21">
        <v>0</v>
      </c>
      <c r="H289" s="21">
        <v>0</v>
      </c>
      <c r="I289" s="21">
        <v>14256.192800000001</v>
      </c>
    </row>
    <row r="290" spans="1:9">
      <c r="A290" s="21">
        <v>59</v>
      </c>
      <c r="B290" s="21">
        <v>36.765000000000001</v>
      </c>
      <c r="C290" s="21">
        <v>1</v>
      </c>
      <c r="D290" s="21">
        <v>0</v>
      </c>
      <c r="E290" s="21">
        <v>1</v>
      </c>
      <c r="F290" s="21">
        <v>0</v>
      </c>
      <c r="G290" s="21">
        <v>0</v>
      </c>
      <c r="H290" s="21">
        <v>0</v>
      </c>
      <c r="I290" s="21">
        <v>47896.79135</v>
      </c>
    </row>
    <row r="291" spans="1:9">
      <c r="A291" s="21">
        <v>52</v>
      </c>
      <c r="B291" s="21">
        <v>26.4</v>
      </c>
      <c r="C291" s="21">
        <v>3</v>
      </c>
      <c r="D291" s="21">
        <v>1</v>
      </c>
      <c r="E291" s="21">
        <v>0</v>
      </c>
      <c r="F291" s="21">
        <v>0</v>
      </c>
      <c r="G291" s="21">
        <v>1</v>
      </c>
      <c r="H291" s="21">
        <v>0</v>
      </c>
      <c r="I291" s="21">
        <v>25992.821039999999</v>
      </c>
    </row>
    <row r="292" spans="1:9">
      <c r="A292" s="21">
        <v>28</v>
      </c>
      <c r="B292" s="21">
        <v>33.4</v>
      </c>
      <c r="C292" s="21">
        <v>0</v>
      </c>
      <c r="D292" s="21">
        <v>0</v>
      </c>
      <c r="E292" s="21">
        <v>0</v>
      </c>
      <c r="F292" s="21">
        <v>0</v>
      </c>
      <c r="G292" s="21">
        <v>0</v>
      </c>
      <c r="H292" s="21">
        <v>1</v>
      </c>
      <c r="I292" s="21">
        <v>3172.018</v>
      </c>
    </row>
    <row r="293" spans="1:9">
      <c r="A293" s="21">
        <v>29</v>
      </c>
      <c r="B293" s="21">
        <v>29.64</v>
      </c>
      <c r="C293" s="21">
        <v>1</v>
      </c>
      <c r="D293" s="21">
        <v>1</v>
      </c>
      <c r="E293" s="21">
        <v>0</v>
      </c>
      <c r="F293" s="21">
        <v>0</v>
      </c>
      <c r="G293" s="21">
        <v>0</v>
      </c>
      <c r="H293" s="21">
        <v>0</v>
      </c>
      <c r="I293" s="21">
        <v>20277.807509999999</v>
      </c>
    </row>
    <row r="294" spans="1:9">
      <c r="A294" s="21">
        <v>25</v>
      </c>
      <c r="B294" s="21">
        <v>45.54</v>
      </c>
      <c r="C294" s="21">
        <v>2</v>
      </c>
      <c r="D294" s="21">
        <v>1</v>
      </c>
      <c r="E294" s="21">
        <v>1</v>
      </c>
      <c r="F294" s="21">
        <v>0</v>
      </c>
      <c r="G294" s="21">
        <v>1</v>
      </c>
      <c r="H294" s="21">
        <v>0</v>
      </c>
      <c r="I294" s="21">
        <v>42112.2356</v>
      </c>
    </row>
    <row r="295" spans="1:9">
      <c r="A295" s="21">
        <v>22</v>
      </c>
      <c r="B295" s="21">
        <v>28.82</v>
      </c>
      <c r="C295" s="21">
        <v>0</v>
      </c>
      <c r="D295" s="21">
        <v>0</v>
      </c>
      <c r="E295" s="21">
        <v>0</v>
      </c>
      <c r="F295" s="21">
        <v>0</v>
      </c>
      <c r="G295" s="21">
        <v>1</v>
      </c>
      <c r="H295" s="21">
        <v>0</v>
      </c>
      <c r="I295" s="21">
        <v>2156.7518</v>
      </c>
    </row>
    <row r="296" spans="1:9">
      <c r="A296" s="21">
        <v>25</v>
      </c>
      <c r="B296" s="21">
        <v>26.8</v>
      </c>
      <c r="C296" s="21">
        <v>3</v>
      </c>
      <c r="D296" s="21">
        <v>1</v>
      </c>
      <c r="E296" s="21">
        <v>0</v>
      </c>
      <c r="F296" s="21">
        <v>0</v>
      </c>
      <c r="G296" s="21">
        <v>0</v>
      </c>
      <c r="H296" s="21">
        <v>1</v>
      </c>
      <c r="I296" s="21">
        <v>3906.127</v>
      </c>
    </row>
    <row r="297" spans="1:9">
      <c r="A297" s="21">
        <v>18</v>
      </c>
      <c r="B297" s="21">
        <v>22.99</v>
      </c>
      <c r="C297" s="21">
        <v>0</v>
      </c>
      <c r="D297" s="21">
        <v>1</v>
      </c>
      <c r="E297" s="21">
        <v>0</v>
      </c>
      <c r="F297" s="21">
        <v>0</v>
      </c>
      <c r="G297" s="21">
        <v>0</v>
      </c>
      <c r="H297" s="21">
        <v>0</v>
      </c>
      <c r="I297" s="21">
        <v>1704.5681</v>
      </c>
    </row>
    <row r="298" spans="1:9">
      <c r="A298" s="21">
        <v>19</v>
      </c>
      <c r="B298" s="21">
        <v>27.7</v>
      </c>
      <c r="C298" s="21">
        <v>0</v>
      </c>
      <c r="D298" s="21">
        <v>1</v>
      </c>
      <c r="E298" s="21">
        <v>1</v>
      </c>
      <c r="F298" s="21">
        <v>0</v>
      </c>
      <c r="G298" s="21">
        <v>0</v>
      </c>
      <c r="H298" s="21">
        <v>1</v>
      </c>
      <c r="I298" s="21">
        <v>16297.846</v>
      </c>
    </row>
    <row r="299" spans="1:9">
      <c r="A299" s="21">
        <v>47</v>
      </c>
      <c r="B299" s="21">
        <v>25.41</v>
      </c>
      <c r="C299" s="21">
        <v>1</v>
      </c>
      <c r="D299" s="21">
        <v>1</v>
      </c>
      <c r="E299" s="21">
        <v>1</v>
      </c>
      <c r="F299" s="21">
        <v>0</v>
      </c>
      <c r="G299" s="21">
        <v>1</v>
      </c>
      <c r="H299" s="21">
        <v>0</v>
      </c>
      <c r="I299" s="21">
        <v>21978.676899999999</v>
      </c>
    </row>
    <row r="300" spans="1:9">
      <c r="A300" s="21">
        <v>31</v>
      </c>
      <c r="B300" s="21">
        <v>34.39</v>
      </c>
      <c r="C300" s="21">
        <v>3</v>
      </c>
      <c r="D300" s="21">
        <v>1</v>
      </c>
      <c r="E300" s="21">
        <v>1</v>
      </c>
      <c r="F300" s="21">
        <v>1</v>
      </c>
      <c r="G300" s="21">
        <v>0</v>
      </c>
      <c r="H300" s="21">
        <v>0</v>
      </c>
      <c r="I300" s="21">
        <v>38746.355100000001</v>
      </c>
    </row>
    <row r="301" spans="1:9">
      <c r="A301" s="21">
        <v>48</v>
      </c>
      <c r="B301" s="21">
        <v>28.88</v>
      </c>
      <c r="C301" s="21">
        <v>1</v>
      </c>
      <c r="D301" s="21">
        <v>0</v>
      </c>
      <c r="E301" s="21">
        <v>0</v>
      </c>
      <c r="F301" s="21">
        <v>1</v>
      </c>
      <c r="G301" s="21">
        <v>0</v>
      </c>
      <c r="H301" s="21">
        <v>0</v>
      </c>
      <c r="I301" s="21">
        <v>9249.4951999999994</v>
      </c>
    </row>
    <row r="302" spans="1:9">
      <c r="A302" s="21">
        <v>36</v>
      </c>
      <c r="B302" s="21">
        <v>27.55</v>
      </c>
      <c r="C302" s="21">
        <v>3</v>
      </c>
      <c r="D302" s="21">
        <v>1</v>
      </c>
      <c r="E302" s="21">
        <v>0</v>
      </c>
      <c r="F302" s="21">
        <v>0</v>
      </c>
      <c r="G302" s="21">
        <v>0</v>
      </c>
      <c r="H302" s="21">
        <v>0</v>
      </c>
      <c r="I302" s="21">
        <v>6746.7425000000003</v>
      </c>
    </row>
    <row r="303" spans="1:9">
      <c r="A303" s="21">
        <v>53</v>
      </c>
      <c r="B303" s="21">
        <v>22.61</v>
      </c>
      <c r="C303" s="21">
        <v>3</v>
      </c>
      <c r="D303" s="21">
        <v>0</v>
      </c>
      <c r="E303" s="21">
        <v>1</v>
      </c>
      <c r="F303" s="21">
        <v>0</v>
      </c>
      <c r="G303" s="21">
        <v>0</v>
      </c>
      <c r="H303" s="21">
        <v>0</v>
      </c>
      <c r="I303" s="21">
        <v>24873.384900000001</v>
      </c>
    </row>
    <row r="304" spans="1:9">
      <c r="A304" s="21">
        <v>56</v>
      </c>
      <c r="B304" s="21">
        <v>37.51</v>
      </c>
      <c r="C304" s="21">
        <v>2</v>
      </c>
      <c r="D304" s="21">
        <v>0</v>
      </c>
      <c r="E304" s="21">
        <v>0</v>
      </c>
      <c r="F304" s="21">
        <v>0</v>
      </c>
      <c r="G304" s="21">
        <v>1</v>
      </c>
      <c r="H304" s="21">
        <v>0</v>
      </c>
      <c r="I304" s="21">
        <v>12265.5069</v>
      </c>
    </row>
    <row r="305" spans="1:9">
      <c r="A305" s="21">
        <v>28</v>
      </c>
      <c r="B305" s="21">
        <v>33</v>
      </c>
      <c r="C305" s="21">
        <v>2</v>
      </c>
      <c r="D305" s="21">
        <v>0</v>
      </c>
      <c r="E305" s="21">
        <v>0</v>
      </c>
      <c r="F305" s="21">
        <v>0</v>
      </c>
      <c r="G305" s="21">
        <v>1</v>
      </c>
      <c r="H305" s="21">
        <v>0</v>
      </c>
      <c r="I305" s="21">
        <v>4349.4620000000004</v>
      </c>
    </row>
    <row r="306" spans="1:9">
      <c r="A306" s="21">
        <v>57</v>
      </c>
      <c r="B306" s="21">
        <v>38</v>
      </c>
      <c r="C306" s="21">
        <v>2</v>
      </c>
      <c r="D306" s="21">
        <v>0</v>
      </c>
      <c r="E306" s="21">
        <v>0</v>
      </c>
      <c r="F306" s="21">
        <v>0</v>
      </c>
      <c r="G306" s="21">
        <v>0</v>
      </c>
      <c r="H306" s="21">
        <v>1</v>
      </c>
      <c r="I306" s="21">
        <v>12646.207</v>
      </c>
    </row>
    <row r="307" spans="1:9">
      <c r="A307" s="21">
        <v>29</v>
      </c>
      <c r="B307" s="21">
        <v>33.344999999999999</v>
      </c>
      <c r="C307" s="21">
        <v>2</v>
      </c>
      <c r="D307" s="21">
        <v>1</v>
      </c>
      <c r="E307" s="21">
        <v>0</v>
      </c>
      <c r="F307" s="21">
        <v>1</v>
      </c>
      <c r="G307" s="21">
        <v>0</v>
      </c>
      <c r="H307" s="21">
        <v>0</v>
      </c>
      <c r="I307" s="21">
        <v>19442.353500000001</v>
      </c>
    </row>
    <row r="308" spans="1:9">
      <c r="A308" s="21">
        <v>28</v>
      </c>
      <c r="B308" s="21">
        <v>27.5</v>
      </c>
      <c r="C308" s="21">
        <v>2</v>
      </c>
      <c r="D308" s="21">
        <v>0</v>
      </c>
      <c r="E308" s="21">
        <v>0</v>
      </c>
      <c r="F308" s="21">
        <v>0</v>
      </c>
      <c r="G308" s="21">
        <v>0</v>
      </c>
      <c r="H308" s="21">
        <v>1</v>
      </c>
      <c r="I308" s="21">
        <v>20177.671129999999</v>
      </c>
    </row>
    <row r="309" spans="1:9">
      <c r="A309" s="21">
        <v>30</v>
      </c>
      <c r="B309" s="21">
        <v>33.33</v>
      </c>
      <c r="C309" s="21">
        <v>1</v>
      </c>
      <c r="D309" s="21">
        <v>0</v>
      </c>
      <c r="E309" s="21">
        <v>0</v>
      </c>
      <c r="F309" s="21">
        <v>0</v>
      </c>
      <c r="G309" s="21">
        <v>1</v>
      </c>
      <c r="H309" s="21">
        <v>0</v>
      </c>
      <c r="I309" s="21">
        <v>4151.0286999999998</v>
      </c>
    </row>
    <row r="310" spans="1:9">
      <c r="A310" s="21">
        <v>58</v>
      </c>
      <c r="B310" s="21">
        <v>34.865000000000002</v>
      </c>
      <c r="C310" s="21">
        <v>0</v>
      </c>
      <c r="D310" s="21">
        <v>1</v>
      </c>
      <c r="E310" s="21">
        <v>0</v>
      </c>
      <c r="F310" s="21">
        <v>0</v>
      </c>
      <c r="G310" s="21">
        <v>0</v>
      </c>
      <c r="H310" s="21">
        <v>0</v>
      </c>
      <c r="I310" s="21">
        <v>11944.594349999999</v>
      </c>
    </row>
    <row r="311" spans="1:9">
      <c r="A311" s="21">
        <v>41</v>
      </c>
      <c r="B311" s="21">
        <v>33.06</v>
      </c>
      <c r="C311" s="21">
        <v>2</v>
      </c>
      <c r="D311" s="21">
        <v>0</v>
      </c>
      <c r="E311" s="21">
        <v>0</v>
      </c>
      <c r="F311" s="21">
        <v>1</v>
      </c>
      <c r="G311" s="21">
        <v>0</v>
      </c>
      <c r="H311" s="21">
        <v>0</v>
      </c>
      <c r="I311" s="21">
        <v>7749.1563999999998</v>
      </c>
    </row>
    <row r="312" spans="1:9">
      <c r="A312" s="21">
        <v>50</v>
      </c>
      <c r="B312" s="21">
        <v>26.6</v>
      </c>
      <c r="C312" s="21">
        <v>0</v>
      </c>
      <c r="D312" s="21">
        <v>1</v>
      </c>
      <c r="E312" s="21">
        <v>0</v>
      </c>
      <c r="F312" s="21">
        <v>0</v>
      </c>
      <c r="G312" s="21">
        <v>0</v>
      </c>
      <c r="H312" s="21">
        <v>1</v>
      </c>
      <c r="I312" s="21">
        <v>8444.4740000000002</v>
      </c>
    </row>
    <row r="313" spans="1:9">
      <c r="A313" s="21">
        <v>19</v>
      </c>
      <c r="B313" s="21">
        <v>24.7</v>
      </c>
      <c r="C313" s="21">
        <v>0</v>
      </c>
      <c r="D313" s="21">
        <v>0</v>
      </c>
      <c r="E313" s="21">
        <v>0</v>
      </c>
      <c r="F313" s="21">
        <v>0</v>
      </c>
      <c r="G313" s="21">
        <v>0</v>
      </c>
      <c r="H313" s="21">
        <v>1</v>
      </c>
      <c r="I313" s="21">
        <v>1737.376</v>
      </c>
    </row>
    <row r="314" spans="1:9">
      <c r="A314" s="21">
        <v>43</v>
      </c>
      <c r="B314" s="21">
        <v>35.97</v>
      </c>
      <c r="C314" s="21">
        <v>3</v>
      </c>
      <c r="D314" s="21">
        <v>1</v>
      </c>
      <c r="E314" s="21">
        <v>1</v>
      </c>
      <c r="F314" s="21">
        <v>0</v>
      </c>
      <c r="G314" s="21">
        <v>1</v>
      </c>
      <c r="H314" s="21">
        <v>0</v>
      </c>
      <c r="I314" s="21">
        <v>42124.515299999999</v>
      </c>
    </row>
    <row r="315" spans="1:9">
      <c r="A315" s="21">
        <v>49</v>
      </c>
      <c r="B315" s="21">
        <v>35.86</v>
      </c>
      <c r="C315" s="21">
        <v>0</v>
      </c>
      <c r="D315" s="21">
        <v>1</v>
      </c>
      <c r="E315" s="21">
        <v>0</v>
      </c>
      <c r="F315" s="21">
        <v>0</v>
      </c>
      <c r="G315" s="21">
        <v>1</v>
      </c>
      <c r="H315" s="21">
        <v>0</v>
      </c>
      <c r="I315" s="21">
        <v>8124.4084000000003</v>
      </c>
    </row>
    <row r="316" spans="1:9">
      <c r="A316" s="21">
        <v>27</v>
      </c>
      <c r="B316" s="21">
        <v>31.4</v>
      </c>
      <c r="C316" s="21">
        <v>0</v>
      </c>
      <c r="D316" s="21">
        <v>0</v>
      </c>
      <c r="E316" s="21">
        <v>1</v>
      </c>
      <c r="F316" s="21">
        <v>0</v>
      </c>
      <c r="G316" s="21">
        <v>0</v>
      </c>
      <c r="H316" s="21">
        <v>1</v>
      </c>
      <c r="I316" s="21">
        <v>34838.873</v>
      </c>
    </row>
    <row r="317" spans="1:9">
      <c r="A317" s="21">
        <v>52</v>
      </c>
      <c r="B317" s="21">
        <v>33.25</v>
      </c>
      <c r="C317" s="21">
        <v>0</v>
      </c>
      <c r="D317" s="21">
        <v>1</v>
      </c>
      <c r="E317" s="21">
        <v>0</v>
      </c>
      <c r="F317" s="21">
        <v>0</v>
      </c>
      <c r="G317" s="21">
        <v>0</v>
      </c>
      <c r="H317" s="21">
        <v>0</v>
      </c>
      <c r="I317" s="21">
        <v>9722.7695000000003</v>
      </c>
    </row>
    <row r="318" spans="1:9">
      <c r="A318" s="21">
        <v>50</v>
      </c>
      <c r="B318" s="21">
        <v>32.204999999999998</v>
      </c>
      <c r="C318" s="21">
        <v>0</v>
      </c>
      <c r="D318" s="21">
        <v>1</v>
      </c>
      <c r="E318" s="21">
        <v>0</v>
      </c>
      <c r="F318" s="21">
        <v>1</v>
      </c>
      <c r="G318" s="21">
        <v>0</v>
      </c>
      <c r="H318" s="21">
        <v>0</v>
      </c>
      <c r="I318" s="21">
        <v>8835.2649500000007</v>
      </c>
    </row>
    <row r="319" spans="1:9">
      <c r="A319" s="21">
        <v>54</v>
      </c>
      <c r="B319" s="21">
        <v>32.774999999999999</v>
      </c>
      <c r="C319" s="21">
        <v>0</v>
      </c>
      <c r="D319" s="21">
        <v>1</v>
      </c>
      <c r="E319" s="21">
        <v>0</v>
      </c>
      <c r="F319" s="21">
        <v>0</v>
      </c>
      <c r="G319" s="21">
        <v>0</v>
      </c>
      <c r="H319" s="21">
        <v>0</v>
      </c>
      <c r="I319" s="21">
        <v>10435.06525</v>
      </c>
    </row>
    <row r="320" spans="1:9">
      <c r="A320" s="21">
        <v>44</v>
      </c>
      <c r="B320" s="21">
        <v>27.645</v>
      </c>
      <c r="C320" s="21">
        <v>0</v>
      </c>
      <c r="D320" s="21">
        <v>0</v>
      </c>
      <c r="E320" s="21">
        <v>0</v>
      </c>
      <c r="F320" s="21">
        <v>1</v>
      </c>
      <c r="G320" s="21">
        <v>0</v>
      </c>
      <c r="H320" s="21">
        <v>0</v>
      </c>
      <c r="I320" s="21">
        <v>7421.1945500000002</v>
      </c>
    </row>
    <row r="321" spans="1:9">
      <c r="A321" s="21">
        <v>32</v>
      </c>
      <c r="B321" s="21">
        <v>37.335000000000001</v>
      </c>
      <c r="C321" s="21">
        <v>1</v>
      </c>
      <c r="D321" s="21">
        <v>1</v>
      </c>
      <c r="E321" s="21">
        <v>0</v>
      </c>
      <c r="F321" s="21">
        <v>0</v>
      </c>
      <c r="G321" s="21">
        <v>0</v>
      </c>
      <c r="H321" s="21">
        <v>0</v>
      </c>
      <c r="I321" s="21">
        <v>4667.6076499999999</v>
      </c>
    </row>
    <row r="322" spans="1:9">
      <c r="A322" s="21">
        <v>34</v>
      </c>
      <c r="B322" s="21">
        <v>25.27</v>
      </c>
      <c r="C322" s="21">
        <v>1</v>
      </c>
      <c r="D322" s="21">
        <v>1</v>
      </c>
      <c r="E322" s="21">
        <v>0</v>
      </c>
      <c r="F322" s="21">
        <v>1</v>
      </c>
      <c r="G322" s="21">
        <v>0</v>
      </c>
      <c r="H322" s="21">
        <v>0</v>
      </c>
      <c r="I322" s="21">
        <v>4894.7533000000003</v>
      </c>
    </row>
    <row r="323" spans="1:9">
      <c r="A323" s="21">
        <v>26</v>
      </c>
      <c r="B323" s="21">
        <v>29.64</v>
      </c>
      <c r="C323" s="21">
        <v>4</v>
      </c>
      <c r="D323" s="21">
        <v>0</v>
      </c>
      <c r="E323" s="21">
        <v>0</v>
      </c>
      <c r="F323" s="21">
        <v>0</v>
      </c>
      <c r="G323" s="21">
        <v>0</v>
      </c>
      <c r="H323" s="21">
        <v>0</v>
      </c>
      <c r="I323" s="21">
        <v>24671.663339999999</v>
      </c>
    </row>
    <row r="324" spans="1:9">
      <c r="A324" s="21">
        <v>34</v>
      </c>
      <c r="B324" s="21">
        <v>30.8</v>
      </c>
      <c r="C324" s="21">
        <v>0</v>
      </c>
      <c r="D324" s="21">
        <v>1</v>
      </c>
      <c r="E324" s="21">
        <v>1</v>
      </c>
      <c r="F324" s="21">
        <v>0</v>
      </c>
      <c r="G324" s="21">
        <v>0</v>
      </c>
      <c r="H324" s="21">
        <v>1</v>
      </c>
      <c r="I324" s="21">
        <v>35491.64</v>
      </c>
    </row>
    <row r="325" spans="1:9">
      <c r="A325" s="21">
        <v>57</v>
      </c>
      <c r="B325" s="21">
        <v>40.945</v>
      </c>
      <c r="C325" s="21">
        <v>0</v>
      </c>
      <c r="D325" s="21">
        <v>1</v>
      </c>
      <c r="E325" s="21">
        <v>0</v>
      </c>
      <c r="F325" s="21">
        <v>0</v>
      </c>
      <c r="G325" s="21">
        <v>0</v>
      </c>
      <c r="H325" s="21">
        <v>0</v>
      </c>
      <c r="I325" s="21">
        <v>11566.30055</v>
      </c>
    </row>
    <row r="326" spans="1:9">
      <c r="A326" s="21">
        <v>29</v>
      </c>
      <c r="B326" s="21">
        <v>27.2</v>
      </c>
      <c r="C326" s="21">
        <v>0</v>
      </c>
      <c r="D326" s="21">
        <v>1</v>
      </c>
      <c r="E326" s="21">
        <v>0</v>
      </c>
      <c r="F326" s="21">
        <v>0</v>
      </c>
      <c r="G326" s="21">
        <v>0</v>
      </c>
      <c r="H326" s="21">
        <v>1</v>
      </c>
      <c r="I326" s="21">
        <v>2866.0909999999999</v>
      </c>
    </row>
    <row r="327" spans="1:9">
      <c r="A327" s="21">
        <v>40</v>
      </c>
      <c r="B327" s="21">
        <v>34.104999999999997</v>
      </c>
      <c r="C327" s="21">
        <v>1</v>
      </c>
      <c r="D327" s="21">
        <v>1</v>
      </c>
      <c r="E327" s="21">
        <v>0</v>
      </c>
      <c r="F327" s="21">
        <v>0</v>
      </c>
      <c r="G327" s="21">
        <v>0</v>
      </c>
      <c r="H327" s="21">
        <v>0</v>
      </c>
      <c r="I327" s="21">
        <v>6600.2059499999996</v>
      </c>
    </row>
    <row r="328" spans="1:9">
      <c r="A328" s="21">
        <v>27</v>
      </c>
      <c r="B328" s="21">
        <v>23.21</v>
      </c>
      <c r="C328" s="21">
        <v>1</v>
      </c>
      <c r="D328" s="21">
        <v>0</v>
      </c>
      <c r="E328" s="21">
        <v>0</v>
      </c>
      <c r="F328" s="21">
        <v>0</v>
      </c>
      <c r="G328" s="21">
        <v>1</v>
      </c>
      <c r="H328" s="21">
        <v>0</v>
      </c>
      <c r="I328" s="21">
        <v>3561.8888999999999</v>
      </c>
    </row>
    <row r="329" spans="1:9">
      <c r="A329" s="21">
        <v>45</v>
      </c>
      <c r="B329" s="21">
        <v>36.479999999999997</v>
      </c>
      <c r="C329" s="21">
        <v>2</v>
      </c>
      <c r="D329" s="21">
        <v>1</v>
      </c>
      <c r="E329" s="21">
        <v>1</v>
      </c>
      <c r="F329" s="21">
        <v>1</v>
      </c>
      <c r="G329" s="21">
        <v>0</v>
      </c>
      <c r="H329" s="21">
        <v>0</v>
      </c>
      <c r="I329" s="21">
        <v>42760.502200000003</v>
      </c>
    </row>
    <row r="330" spans="1:9">
      <c r="A330" s="21">
        <v>64</v>
      </c>
      <c r="B330" s="21">
        <v>33.799999999999997</v>
      </c>
      <c r="C330" s="21">
        <v>1</v>
      </c>
      <c r="D330" s="21">
        <v>0</v>
      </c>
      <c r="E330" s="21">
        <v>1</v>
      </c>
      <c r="F330" s="21">
        <v>0</v>
      </c>
      <c r="G330" s="21">
        <v>0</v>
      </c>
      <c r="H330" s="21">
        <v>1</v>
      </c>
      <c r="I330" s="21">
        <v>47928.03</v>
      </c>
    </row>
    <row r="331" spans="1:9">
      <c r="A331" s="21">
        <v>52</v>
      </c>
      <c r="B331" s="21">
        <v>36.700000000000003</v>
      </c>
      <c r="C331" s="21">
        <v>0</v>
      </c>
      <c r="D331" s="21">
        <v>1</v>
      </c>
      <c r="E331" s="21">
        <v>0</v>
      </c>
      <c r="F331" s="21">
        <v>0</v>
      </c>
      <c r="G331" s="21">
        <v>0</v>
      </c>
      <c r="H331" s="21">
        <v>1</v>
      </c>
      <c r="I331" s="21">
        <v>9144.5650000000005</v>
      </c>
    </row>
    <row r="332" spans="1:9">
      <c r="A332" s="21">
        <v>61</v>
      </c>
      <c r="B332" s="21">
        <v>36.384999999999998</v>
      </c>
      <c r="C332" s="21">
        <v>1</v>
      </c>
      <c r="D332" s="21">
        <v>0</v>
      </c>
      <c r="E332" s="21">
        <v>1</v>
      </c>
      <c r="F332" s="21">
        <v>0</v>
      </c>
      <c r="G332" s="21">
        <v>0</v>
      </c>
      <c r="H332" s="21">
        <v>0</v>
      </c>
      <c r="I332" s="21">
        <v>48517.563150000002</v>
      </c>
    </row>
    <row r="333" spans="1:9">
      <c r="A333" s="21">
        <v>52</v>
      </c>
      <c r="B333" s="21">
        <v>27.36</v>
      </c>
      <c r="C333" s="21">
        <v>0</v>
      </c>
      <c r="D333" s="21">
        <v>1</v>
      </c>
      <c r="E333" s="21">
        <v>1</v>
      </c>
      <c r="F333" s="21">
        <v>1</v>
      </c>
      <c r="G333" s="21">
        <v>0</v>
      </c>
      <c r="H333" s="21">
        <v>0</v>
      </c>
      <c r="I333" s="21">
        <v>24393.6224</v>
      </c>
    </row>
    <row r="334" spans="1:9">
      <c r="A334" s="21">
        <v>61</v>
      </c>
      <c r="B334" s="21">
        <v>31.16</v>
      </c>
      <c r="C334" s="21">
        <v>0</v>
      </c>
      <c r="D334" s="21">
        <v>0</v>
      </c>
      <c r="E334" s="21">
        <v>0</v>
      </c>
      <c r="F334" s="21">
        <v>1</v>
      </c>
      <c r="G334" s="21">
        <v>0</v>
      </c>
      <c r="H334" s="21">
        <v>0</v>
      </c>
      <c r="I334" s="21">
        <v>13429.035400000001</v>
      </c>
    </row>
    <row r="335" spans="1:9">
      <c r="A335" s="21">
        <v>56</v>
      </c>
      <c r="B335" s="21">
        <v>28.785</v>
      </c>
      <c r="C335" s="21">
        <v>0</v>
      </c>
      <c r="D335" s="21">
        <v>0</v>
      </c>
      <c r="E335" s="21">
        <v>0</v>
      </c>
      <c r="F335" s="21">
        <v>0</v>
      </c>
      <c r="G335" s="21">
        <v>0</v>
      </c>
      <c r="H335" s="21">
        <v>0</v>
      </c>
      <c r="I335" s="21">
        <v>11658.379150000001</v>
      </c>
    </row>
    <row r="336" spans="1:9">
      <c r="A336" s="21">
        <v>43</v>
      </c>
      <c r="B336" s="21">
        <v>35.72</v>
      </c>
      <c r="C336" s="21">
        <v>2</v>
      </c>
      <c r="D336" s="21">
        <v>0</v>
      </c>
      <c r="E336" s="21">
        <v>0</v>
      </c>
      <c r="F336" s="21">
        <v>0</v>
      </c>
      <c r="G336" s="21">
        <v>0</v>
      </c>
      <c r="H336" s="21">
        <v>0</v>
      </c>
      <c r="I336" s="21">
        <v>19144.576519999999</v>
      </c>
    </row>
    <row r="337" spans="1:9">
      <c r="A337" s="21">
        <v>64</v>
      </c>
      <c r="B337" s="21">
        <v>34.5</v>
      </c>
      <c r="C337" s="21">
        <v>0</v>
      </c>
      <c r="D337" s="21">
        <v>1</v>
      </c>
      <c r="E337" s="21">
        <v>0</v>
      </c>
      <c r="F337" s="21">
        <v>0</v>
      </c>
      <c r="G337" s="21">
        <v>0</v>
      </c>
      <c r="H337" s="21">
        <v>1</v>
      </c>
      <c r="I337" s="21">
        <v>13822.803</v>
      </c>
    </row>
    <row r="338" spans="1:9">
      <c r="A338" s="21">
        <v>60</v>
      </c>
      <c r="B338" s="21">
        <v>25.74</v>
      </c>
      <c r="C338" s="21">
        <v>0</v>
      </c>
      <c r="D338" s="21">
        <v>1</v>
      </c>
      <c r="E338" s="21">
        <v>0</v>
      </c>
      <c r="F338" s="21">
        <v>0</v>
      </c>
      <c r="G338" s="21">
        <v>1</v>
      </c>
      <c r="H338" s="21">
        <v>0</v>
      </c>
      <c r="I338" s="21">
        <v>12142.578600000001</v>
      </c>
    </row>
    <row r="339" spans="1:9">
      <c r="A339" s="21">
        <v>62</v>
      </c>
      <c r="B339" s="21">
        <v>27.55</v>
      </c>
      <c r="C339" s="21">
        <v>1</v>
      </c>
      <c r="D339" s="21">
        <v>1</v>
      </c>
      <c r="E339" s="21">
        <v>0</v>
      </c>
      <c r="F339" s="21">
        <v>1</v>
      </c>
      <c r="G339" s="21">
        <v>0</v>
      </c>
      <c r="H339" s="21">
        <v>0</v>
      </c>
      <c r="I339" s="21">
        <v>13937.666499999999</v>
      </c>
    </row>
    <row r="340" spans="1:9">
      <c r="A340" s="21">
        <v>50</v>
      </c>
      <c r="B340" s="21">
        <v>32.299999999999997</v>
      </c>
      <c r="C340" s="21">
        <v>1</v>
      </c>
      <c r="D340" s="21">
        <v>1</v>
      </c>
      <c r="E340" s="21">
        <v>1</v>
      </c>
      <c r="F340" s="21">
        <v>0</v>
      </c>
      <c r="G340" s="21">
        <v>0</v>
      </c>
      <c r="H340" s="21">
        <v>0</v>
      </c>
      <c r="I340" s="21">
        <v>41919.097000000002</v>
      </c>
    </row>
    <row r="341" spans="1:9">
      <c r="A341" s="21">
        <v>46</v>
      </c>
      <c r="B341" s="21">
        <v>27.72</v>
      </c>
      <c r="C341" s="21">
        <v>1</v>
      </c>
      <c r="D341" s="21">
        <v>0</v>
      </c>
      <c r="E341" s="21">
        <v>0</v>
      </c>
      <c r="F341" s="21">
        <v>0</v>
      </c>
      <c r="G341" s="21">
        <v>1</v>
      </c>
      <c r="H341" s="21">
        <v>0</v>
      </c>
      <c r="I341" s="21">
        <v>8232.6388000000006</v>
      </c>
    </row>
    <row r="342" spans="1:9">
      <c r="A342" s="21">
        <v>24</v>
      </c>
      <c r="B342" s="21">
        <v>27.6</v>
      </c>
      <c r="C342" s="21">
        <v>0</v>
      </c>
      <c r="D342" s="21">
        <v>0</v>
      </c>
      <c r="E342" s="21">
        <v>0</v>
      </c>
      <c r="F342" s="21">
        <v>0</v>
      </c>
      <c r="G342" s="21">
        <v>0</v>
      </c>
      <c r="H342" s="21">
        <v>1</v>
      </c>
      <c r="I342" s="21">
        <v>18955.220170000001</v>
      </c>
    </row>
    <row r="343" spans="1:9">
      <c r="A343" s="21">
        <v>62</v>
      </c>
      <c r="B343" s="21">
        <v>30.02</v>
      </c>
      <c r="C343" s="21">
        <v>0</v>
      </c>
      <c r="D343" s="21">
        <v>1</v>
      </c>
      <c r="E343" s="21">
        <v>0</v>
      </c>
      <c r="F343" s="21">
        <v>1</v>
      </c>
      <c r="G343" s="21">
        <v>0</v>
      </c>
      <c r="H343" s="21">
        <v>0</v>
      </c>
      <c r="I343" s="21">
        <v>13352.0998</v>
      </c>
    </row>
    <row r="344" spans="1:9">
      <c r="A344" s="21">
        <v>60</v>
      </c>
      <c r="B344" s="21">
        <v>27.55</v>
      </c>
      <c r="C344" s="21">
        <v>0</v>
      </c>
      <c r="D344" s="21">
        <v>0</v>
      </c>
      <c r="E344" s="21">
        <v>0</v>
      </c>
      <c r="F344" s="21">
        <v>0</v>
      </c>
      <c r="G344" s="21">
        <v>0</v>
      </c>
      <c r="H344" s="21">
        <v>0</v>
      </c>
      <c r="I344" s="21">
        <v>13217.094499999999</v>
      </c>
    </row>
    <row r="345" spans="1:9">
      <c r="A345" s="21">
        <v>63</v>
      </c>
      <c r="B345" s="21">
        <v>36.765000000000001</v>
      </c>
      <c r="C345" s="21">
        <v>0</v>
      </c>
      <c r="D345" s="21">
        <v>1</v>
      </c>
      <c r="E345" s="21">
        <v>0</v>
      </c>
      <c r="F345" s="21">
        <v>0</v>
      </c>
      <c r="G345" s="21">
        <v>0</v>
      </c>
      <c r="H345" s="21">
        <v>0</v>
      </c>
      <c r="I345" s="21">
        <v>13981.850350000001</v>
      </c>
    </row>
    <row r="346" spans="1:9">
      <c r="A346" s="21">
        <v>49</v>
      </c>
      <c r="B346" s="21">
        <v>41.47</v>
      </c>
      <c r="C346" s="21">
        <v>4</v>
      </c>
      <c r="D346" s="21">
        <v>0</v>
      </c>
      <c r="E346" s="21">
        <v>0</v>
      </c>
      <c r="F346" s="21">
        <v>0</v>
      </c>
      <c r="G346" s="21">
        <v>1</v>
      </c>
      <c r="H346" s="21">
        <v>0</v>
      </c>
      <c r="I346" s="21">
        <v>10977.2063</v>
      </c>
    </row>
    <row r="347" spans="1:9">
      <c r="A347" s="21">
        <v>34</v>
      </c>
      <c r="B347" s="21">
        <v>29.26</v>
      </c>
      <c r="C347" s="21">
        <v>3</v>
      </c>
      <c r="D347" s="21">
        <v>0</v>
      </c>
      <c r="E347" s="21">
        <v>0</v>
      </c>
      <c r="F347" s="21">
        <v>0</v>
      </c>
      <c r="G347" s="21">
        <v>1</v>
      </c>
      <c r="H347" s="21">
        <v>0</v>
      </c>
      <c r="I347" s="21">
        <v>6184.2993999999999</v>
      </c>
    </row>
    <row r="348" spans="1:9">
      <c r="A348" s="21">
        <v>33</v>
      </c>
      <c r="B348" s="21">
        <v>35.75</v>
      </c>
      <c r="C348" s="21">
        <v>2</v>
      </c>
      <c r="D348" s="21">
        <v>1</v>
      </c>
      <c r="E348" s="21">
        <v>0</v>
      </c>
      <c r="F348" s="21">
        <v>0</v>
      </c>
      <c r="G348" s="21">
        <v>1</v>
      </c>
      <c r="H348" s="21">
        <v>0</v>
      </c>
      <c r="I348" s="21">
        <v>4889.9994999999999</v>
      </c>
    </row>
    <row r="349" spans="1:9">
      <c r="A349" s="21">
        <v>46</v>
      </c>
      <c r="B349" s="21">
        <v>33.344999999999999</v>
      </c>
      <c r="C349" s="21">
        <v>1</v>
      </c>
      <c r="D349" s="21">
        <v>1</v>
      </c>
      <c r="E349" s="21">
        <v>0</v>
      </c>
      <c r="F349" s="21">
        <v>0</v>
      </c>
      <c r="G349" s="21">
        <v>0</v>
      </c>
      <c r="H349" s="21">
        <v>0</v>
      </c>
      <c r="I349" s="21">
        <v>8334.4575499999992</v>
      </c>
    </row>
    <row r="350" spans="1:9">
      <c r="A350" s="21">
        <v>36</v>
      </c>
      <c r="B350" s="21">
        <v>29.92</v>
      </c>
      <c r="C350" s="21">
        <v>1</v>
      </c>
      <c r="D350" s="21">
        <v>0</v>
      </c>
      <c r="E350" s="21">
        <v>0</v>
      </c>
      <c r="F350" s="21">
        <v>0</v>
      </c>
      <c r="G350" s="21">
        <v>1</v>
      </c>
      <c r="H350" s="21">
        <v>0</v>
      </c>
      <c r="I350" s="21">
        <v>5478.0367999999999</v>
      </c>
    </row>
    <row r="351" spans="1:9">
      <c r="A351" s="21">
        <v>19</v>
      </c>
      <c r="B351" s="21">
        <v>27.835000000000001</v>
      </c>
      <c r="C351" s="21">
        <v>0</v>
      </c>
      <c r="D351" s="21">
        <v>1</v>
      </c>
      <c r="E351" s="21">
        <v>0</v>
      </c>
      <c r="F351" s="21">
        <v>1</v>
      </c>
      <c r="G351" s="21">
        <v>0</v>
      </c>
      <c r="H351" s="21">
        <v>0</v>
      </c>
      <c r="I351" s="21">
        <v>1635.7336499999999</v>
      </c>
    </row>
    <row r="352" spans="1:9">
      <c r="A352" s="21">
        <v>57</v>
      </c>
      <c r="B352" s="21">
        <v>23.18</v>
      </c>
      <c r="C352" s="21">
        <v>0</v>
      </c>
      <c r="D352" s="21">
        <v>0</v>
      </c>
      <c r="E352" s="21">
        <v>0</v>
      </c>
      <c r="F352" s="21">
        <v>1</v>
      </c>
      <c r="G352" s="21">
        <v>0</v>
      </c>
      <c r="H352" s="21">
        <v>0</v>
      </c>
      <c r="I352" s="21">
        <v>11830.6072</v>
      </c>
    </row>
    <row r="353" spans="1:9">
      <c r="A353" s="21">
        <v>50</v>
      </c>
      <c r="B353" s="21">
        <v>25.6</v>
      </c>
      <c r="C353" s="21">
        <v>0</v>
      </c>
      <c r="D353" s="21">
        <v>0</v>
      </c>
      <c r="E353" s="21">
        <v>0</v>
      </c>
      <c r="F353" s="21">
        <v>0</v>
      </c>
      <c r="G353" s="21">
        <v>0</v>
      </c>
      <c r="H353" s="21">
        <v>1</v>
      </c>
      <c r="I353" s="21">
        <v>8932.0840000000007</v>
      </c>
    </row>
    <row r="354" spans="1:9">
      <c r="A354" s="21">
        <v>30</v>
      </c>
      <c r="B354" s="21">
        <v>27.7</v>
      </c>
      <c r="C354" s="21">
        <v>0</v>
      </c>
      <c r="D354" s="21">
        <v>0</v>
      </c>
      <c r="E354" s="21">
        <v>0</v>
      </c>
      <c r="F354" s="21">
        <v>0</v>
      </c>
      <c r="G354" s="21">
        <v>0</v>
      </c>
      <c r="H354" s="21">
        <v>1</v>
      </c>
      <c r="I354" s="21">
        <v>3554.203</v>
      </c>
    </row>
    <row r="355" spans="1:9">
      <c r="A355" s="21">
        <v>33</v>
      </c>
      <c r="B355" s="21">
        <v>35.244999999999997</v>
      </c>
      <c r="C355" s="21">
        <v>0</v>
      </c>
      <c r="D355" s="21">
        <v>1</v>
      </c>
      <c r="E355" s="21">
        <v>0</v>
      </c>
      <c r="F355" s="21">
        <v>0</v>
      </c>
      <c r="G355" s="21">
        <v>0</v>
      </c>
      <c r="H355" s="21">
        <v>0</v>
      </c>
      <c r="I355" s="21">
        <v>12404.8791</v>
      </c>
    </row>
    <row r="356" spans="1:9">
      <c r="A356" s="21">
        <v>18</v>
      </c>
      <c r="B356" s="21">
        <v>38.28</v>
      </c>
      <c r="C356" s="21">
        <v>0</v>
      </c>
      <c r="D356" s="21">
        <v>0</v>
      </c>
      <c r="E356" s="21">
        <v>0</v>
      </c>
      <c r="F356" s="21">
        <v>0</v>
      </c>
      <c r="G356" s="21">
        <v>1</v>
      </c>
      <c r="H356" s="21">
        <v>0</v>
      </c>
      <c r="I356" s="21">
        <v>14133.03775</v>
      </c>
    </row>
    <row r="357" spans="1:9">
      <c r="A357" s="21">
        <v>46</v>
      </c>
      <c r="B357" s="21">
        <v>27.6</v>
      </c>
      <c r="C357" s="21">
        <v>0</v>
      </c>
      <c r="D357" s="21">
        <v>1</v>
      </c>
      <c r="E357" s="21">
        <v>0</v>
      </c>
      <c r="F357" s="21">
        <v>0</v>
      </c>
      <c r="G357" s="21">
        <v>0</v>
      </c>
      <c r="H357" s="21">
        <v>1</v>
      </c>
      <c r="I357" s="21">
        <v>24603.04837</v>
      </c>
    </row>
    <row r="358" spans="1:9">
      <c r="A358" s="21">
        <v>46</v>
      </c>
      <c r="B358" s="21">
        <v>43.89</v>
      </c>
      <c r="C358" s="21">
        <v>3</v>
      </c>
      <c r="D358" s="21">
        <v>1</v>
      </c>
      <c r="E358" s="21">
        <v>0</v>
      </c>
      <c r="F358" s="21">
        <v>0</v>
      </c>
      <c r="G358" s="21">
        <v>1</v>
      </c>
      <c r="H358" s="21">
        <v>0</v>
      </c>
      <c r="I358" s="21">
        <v>8944.1151000000009</v>
      </c>
    </row>
    <row r="359" spans="1:9">
      <c r="A359" s="21">
        <v>47</v>
      </c>
      <c r="B359" s="21">
        <v>29.83</v>
      </c>
      <c r="C359" s="21">
        <v>3</v>
      </c>
      <c r="D359" s="21">
        <v>1</v>
      </c>
      <c r="E359" s="21">
        <v>0</v>
      </c>
      <c r="F359" s="21">
        <v>1</v>
      </c>
      <c r="G359" s="21">
        <v>0</v>
      </c>
      <c r="H359" s="21">
        <v>0</v>
      </c>
      <c r="I359" s="21">
        <v>9620.3307000000004</v>
      </c>
    </row>
    <row r="360" spans="1:9">
      <c r="A360" s="21">
        <v>23</v>
      </c>
      <c r="B360" s="21">
        <v>41.91</v>
      </c>
      <c r="C360" s="21">
        <v>0</v>
      </c>
      <c r="D360" s="21">
        <v>1</v>
      </c>
      <c r="E360" s="21">
        <v>0</v>
      </c>
      <c r="F360" s="21">
        <v>0</v>
      </c>
      <c r="G360" s="21">
        <v>1</v>
      </c>
      <c r="H360" s="21">
        <v>0</v>
      </c>
      <c r="I360" s="21">
        <v>1837.2819</v>
      </c>
    </row>
    <row r="361" spans="1:9">
      <c r="A361" s="21">
        <v>18</v>
      </c>
      <c r="B361" s="21">
        <v>20.79</v>
      </c>
      <c r="C361" s="21">
        <v>0</v>
      </c>
      <c r="D361" s="21">
        <v>0</v>
      </c>
      <c r="E361" s="21">
        <v>0</v>
      </c>
      <c r="F361" s="21">
        <v>0</v>
      </c>
      <c r="G361" s="21">
        <v>1</v>
      </c>
      <c r="H361" s="21">
        <v>0</v>
      </c>
      <c r="I361" s="21">
        <v>1607.5101</v>
      </c>
    </row>
    <row r="362" spans="1:9">
      <c r="A362" s="21">
        <v>48</v>
      </c>
      <c r="B362" s="21">
        <v>32.299999999999997</v>
      </c>
      <c r="C362" s="21">
        <v>2</v>
      </c>
      <c r="D362" s="21">
        <v>0</v>
      </c>
      <c r="E362" s="21">
        <v>0</v>
      </c>
      <c r="F362" s="21">
        <v>0</v>
      </c>
      <c r="G362" s="21">
        <v>0</v>
      </c>
      <c r="H362" s="21">
        <v>0</v>
      </c>
      <c r="I362" s="21">
        <v>10043.249</v>
      </c>
    </row>
    <row r="363" spans="1:9">
      <c r="A363" s="21">
        <v>35</v>
      </c>
      <c r="B363" s="21">
        <v>30.5</v>
      </c>
      <c r="C363" s="21">
        <v>1</v>
      </c>
      <c r="D363" s="21">
        <v>1</v>
      </c>
      <c r="E363" s="21">
        <v>0</v>
      </c>
      <c r="F363" s="21">
        <v>0</v>
      </c>
      <c r="G363" s="21">
        <v>0</v>
      </c>
      <c r="H363" s="21">
        <v>1</v>
      </c>
      <c r="I363" s="21">
        <v>4751.07</v>
      </c>
    </row>
    <row r="364" spans="1:9">
      <c r="A364" s="21">
        <v>19</v>
      </c>
      <c r="B364" s="21">
        <v>21.7</v>
      </c>
      <c r="C364" s="21">
        <v>0</v>
      </c>
      <c r="D364" s="21">
        <v>0</v>
      </c>
      <c r="E364" s="21">
        <v>1</v>
      </c>
      <c r="F364" s="21">
        <v>0</v>
      </c>
      <c r="G364" s="21">
        <v>0</v>
      </c>
      <c r="H364" s="21">
        <v>1</v>
      </c>
      <c r="I364" s="21">
        <v>13844.505999999999</v>
      </c>
    </row>
    <row r="365" spans="1:9">
      <c r="A365" s="21">
        <v>21</v>
      </c>
      <c r="B365" s="21">
        <v>26.4</v>
      </c>
      <c r="C365" s="21">
        <v>1</v>
      </c>
      <c r="D365" s="21">
        <v>0</v>
      </c>
      <c r="E365" s="21">
        <v>0</v>
      </c>
      <c r="F365" s="21">
        <v>0</v>
      </c>
      <c r="G365" s="21">
        <v>0</v>
      </c>
      <c r="H365" s="21">
        <v>1</v>
      </c>
      <c r="I365" s="21">
        <v>2597.779</v>
      </c>
    </row>
    <row r="366" spans="1:9">
      <c r="A366" s="21">
        <v>21</v>
      </c>
      <c r="B366" s="21">
        <v>21.89</v>
      </c>
      <c r="C366" s="21">
        <v>2</v>
      </c>
      <c r="D366" s="21">
        <v>0</v>
      </c>
      <c r="E366" s="21">
        <v>0</v>
      </c>
      <c r="F366" s="21">
        <v>0</v>
      </c>
      <c r="G366" s="21">
        <v>1</v>
      </c>
      <c r="H366" s="21">
        <v>0</v>
      </c>
      <c r="I366" s="21">
        <v>3180.5101</v>
      </c>
    </row>
    <row r="367" spans="1:9">
      <c r="A367" s="21">
        <v>49</v>
      </c>
      <c r="B367" s="21">
        <v>30.78</v>
      </c>
      <c r="C367" s="21">
        <v>1</v>
      </c>
      <c r="D367" s="21">
        <v>0</v>
      </c>
      <c r="E367" s="21">
        <v>0</v>
      </c>
      <c r="F367" s="21">
        <v>0</v>
      </c>
      <c r="G367" s="21">
        <v>0</v>
      </c>
      <c r="H367" s="21">
        <v>0</v>
      </c>
      <c r="I367" s="21">
        <v>9778.3472000000002</v>
      </c>
    </row>
    <row r="368" spans="1:9">
      <c r="A368" s="21">
        <v>56</v>
      </c>
      <c r="B368" s="21">
        <v>32.299999999999997</v>
      </c>
      <c r="C368" s="21">
        <v>3</v>
      </c>
      <c r="D368" s="21">
        <v>0</v>
      </c>
      <c r="E368" s="21">
        <v>0</v>
      </c>
      <c r="F368" s="21">
        <v>0</v>
      </c>
      <c r="G368" s="21">
        <v>0</v>
      </c>
      <c r="H368" s="21">
        <v>0</v>
      </c>
      <c r="I368" s="21">
        <v>13430.264999999999</v>
      </c>
    </row>
    <row r="369" spans="1:9">
      <c r="A369" s="21">
        <v>42</v>
      </c>
      <c r="B369" s="21">
        <v>24.984999999999999</v>
      </c>
      <c r="C369" s="21">
        <v>2</v>
      </c>
      <c r="D369" s="21">
        <v>0</v>
      </c>
      <c r="E369" s="21">
        <v>0</v>
      </c>
      <c r="F369" s="21">
        <v>1</v>
      </c>
      <c r="G369" s="21">
        <v>0</v>
      </c>
      <c r="H369" s="21">
        <v>0</v>
      </c>
      <c r="I369" s="21">
        <v>8017.0611500000005</v>
      </c>
    </row>
    <row r="370" spans="1:9">
      <c r="A370" s="21">
        <v>44</v>
      </c>
      <c r="B370" s="21">
        <v>32.015000000000001</v>
      </c>
      <c r="C370" s="21">
        <v>2</v>
      </c>
      <c r="D370" s="21">
        <v>1</v>
      </c>
      <c r="E370" s="21">
        <v>0</v>
      </c>
      <c r="F370" s="21">
        <v>1</v>
      </c>
      <c r="G370" s="21">
        <v>0</v>
      </c>
      <c r="H370" s="21">
        <v>0</v>
      </c>
      <c r="I370" s="21">
        <v>8116.2688500000004</v>
      </c>
    </row>
    <row r="371" spans="1:9">
      <c r="A371" s="21">
        <v>18</v>
      </c>
      <c r="B371" s="21">
        <v>30.4</v>
      </c>
      <c r="C371" s="21">
        <v>3</v>
      </c>
      <c r="D371" s="21">
        <v>1</v>
      </c>
      <c r="E371" s="21">
        <v>0</v>
      </c>
      <c r="F371" s="21">
        <v>0</v>
      </c>
      <c r="G371" s="21">
        <v>0</v>
      </c>
      <c r="H371" s="21">
        <v>0</v>
      </c>
      <c r="I371" s="21">
        <v>3481.8679999999999</v>
      </c>
    </row>
    <row r="372" spans="1:9">
      <c r="A372" s="21">
        <v>61</v>
      </c>
      <c r="B372" s="21">
        <v>21.09</v>
      </c>
      <c r="C372" s="21">
        <v>0</v>
      </c>
      <c r="D372" s="21">
        <v>0</v>
      </c>
      <c r="E372" s="21">
        <v>0</v>
      </c>
      <c r="F372" s="21">
        <v>1</v>
      </c>
      <c r="G372" s="21">
        <v>0</v>
      </c>
      <c r="H372" s="21">
        <v>0</v>
      </c>
      <c r="I372" s="21">
        <v>13415.0381</v>
      </c>
    </row>
    <row r="373" spans="1:9">
      <c r="A373" s="21">
        <v>57</v>
      </c>
      <c r="B373" s="21">
        <v>22.23</v>
      </c>
      <c r="C373" s="21">
        <v>0</v>
      </c>
      <c r="D373" s="21">
        <v>0</v>
      </c>
      <c r="E373" s="21">
        <v>0</v>
      </c>
      <c r="F373" s="21">
        <v>0</v>
      </c>
      <c r="G373" s="21">
        <v>0</v>
      </c>
      <c r="H373" s="21">
        <v>0</v>
      </c>
      <c r="I373" s="21">
        <v>12029.286700000001</v>
      </c>
    </row>
    <row r="374" spans="1:9">
      <c r="A374" s="21">
        <v>42</v>
      </c>
      <c r="B374" s="21">
        <v>33.155000000000001</v>
      </c>
      <c r="C374" s="21">
        <v>1</v>
      </c>
      <c r="D374" s="21">
        <v>0</v>
      </c>
      <c r="E374" s="21">
        <v>0</v>
      </c>
      <c r="F374" s="21">
        <v>0</v>
      </c>
      <c r="G374" s="21">
        <v>0</v>
      </c>
      <c r="H374" s="21">
        <v>0</v>
      </c>
      <c r="I374" s="21">
        <v>7639.4174499999999</v>
      </c>
    </row>
    <row r="375" spans="1:9">
      <c r="A375" s="21">
        <v>26</v>
      </c>
      <c r="B375" s="21">
        <v>32.9</v>
      </c>
      <c r="C375" s="21">
        <v>2</v>
      </c>
      <c r="D375" s="21">
        <v>1</v>
      </c>
      <c r="E375" s="21">
        <v>1</v>
      </c>
      <c r="F375" s="21">
        <v>0</v>
      </c>
      <c r="G375" s="21">
        <v>0</v>
      </c>
      <c r="H375" s="21">
        <v>1</v>
      </c>
      <c r="I375" s="21">
        <v>36085.218999999997</v>
      </c>
    </row>
    <row r="376" spans="1:9">
      <c r="A376" s="21">
        <v>20</v>
      </c>
      <c r="B376" s="21">
        <v>33.33</v>
      </c>
      <c r="C376" s="21">
        <v>0</v>
      </c>
      <c r="D376" s="21">
        <v>1</v>
      </c>
      <c r="E376" s="21">
        <v>0</v>
      </c>
      <c r="F376" s="21">
        <v>0</v>
      </c>
      <c r="G376" s="21">
        <v>1</v>
      </c>
      <c r="H376" s="21">
        <v>0</v>
      </c>
      <c r="I376" s="21">
        <v>1391.5287000000001</v>
      </c>
    </row>
    <row r="377" spans="1:9">
      <c r="A377" s="21">
        <v>23</v>
      </c>
      <c r="B377" s="21">
        <v>28.31</v>
      </c>
      <c r="C377" s="21">
        <v>0</v>
      </c>
      <c r="D377" s="21">
        <v>0</v>
      </c>
      <c r="E377" s="21">
        <v>1</v>
      </c>
      <c r="F377" s="21">
        <v>1</v>
      </c>
      <c r="G377" s="21">
        <v>0</v>
      </c>
      <c r="H377" s="21">
        <v>0</v>
      </c>
      <c r="I377" s="21">
        <v>18033.9679</v>
      </c>
    </row>
    <row r="378" spans="1:9">
      <c r="A378" s="21">
        <v>39</v>
      </c>
      <c r="B378" s="21">
        <v>24.89</v>
      </c>
      <c r="C378" s="21">
        <v>3</v>
      </c>
      <c r="D378" s="21">
        <v>0</v>
      </c>
      <c r="E378" s="21">
        <v>1</v>
      </c>
      <c r="F378" s="21">
        <v>0</v>
      </c>
      <c r="G378" s="21">
        <v>0</v>
      </c>
      <c r="H378" s="21">
        <v>0</v>
      </c>
      <c r="I378" s="21">
        <v>21659.930100000001</v>
      </c>
    </row>
    <row r="379" spans="1:9">
      <c r="A379" s="21">
        <v>24</v>
      </c>
      <c r="B379" s="21">
        <v>40.15</v>
      </c>
      <c r="C379" s="21">
        <v>0</v>
      </c>
      <c r="D379" s="21">
        <v>1</v>
      </c>
      <c r="E379" s="21">
        <v>1</v>
      </c>
      <c r="F379" s="21">
        <v>0</v>
      </c>
      <c r="G379" s="21">
        <v>1</v>
      </c>
      <c r="H379" s="21">
        <v>0</v>
      </c>
      <c r="I379" s="21">
        <v>38126.246500000001</v>
      </c>
    </row>
    <row r="380" spans="1:9">
      <c r="A380" s="21">
        <v>64</v>
      </c>
      <c r="B380" s="21">
        <v>30.114999999999998</v>
      </c>
      <c r="C380" s="21">
        <v>3</v>
      </c>
      <c r="D380" s="21">
        <v>0</v>
      </c>
      <c r="E380" s="21">
        <v>0</v>
      </c>
      <c r="F380" s="21">
        <v>1</v>
      </c>
      <c r="G380" s="21">
        <v>0</v>
      </c>
      <c r="H380" s="21">
        <v>0</v>
      </c>
      <c r="I380" s="21">
        <v>16455.707849999999</v>
      </c>
    </row>
    <row r="381" spans="1:9">
      <c r="A381" s="21">
        <v>62</v>
      </c>
      <c r="B381" s="21">
        <v>31.46</v>
      </c>
      <c r="C381" s="21">
        <v>1</v>
      </c>
      <c r="D381" s="21">
        <v>1</v>
      </c>
      <c r="E381" s="21">
        <v>0</v>
      </c>
      <c r="F381" s="21">
        <v>0</v>
      </c>
      <c r="G381" s="21">
        <v>1</v>
      </c>
      <c r="H381" s="21">
        <v>0</v>
      </c>
      <c r="I381" s="21">
        <v>27000.98473</v>
      </c>
    </row>
    <row r="382" spans="1:9">
      <c r="A382" s="21">
        <v>27</v>
      </c>
      <c r="B382" s="21">
        <v>17.954999999999998</v>
      </c>
      <c r="C382" s="21">
        <v>2</v>
      </c>
      <c r="D382" s="21">
        <v>0</v>
      </c>
      <c r="E382" s="21">
        <v>1</v>
      </c>
      <c r="F382" s="21">
        <v>0</v>
      </c>
      <c r="G382" s="21">
        <v>0</v>
      </c>
      <c r="H382" s="21">
        <v>0</v>
      </c>
      <c r="I382" s="21">
        <v>15006.579449999999</v>
      </c>
    </row>
    <row r="383" spans="1:9">
      <c r="A383" s="21">
        <v>55</v>
      </c>
      <c r="B383" s="21">
        <v>30.684999999999999</v>
      </c>
      <c r="C383" s="21">
        <v>0</v>
      </c>
      <c r="D383" s="21">
        <v>1</v>
      </c>
      <c r="E383" s="21">
        <v>1</v>
      </c>
      <c r="F383" s="21">
        <v>0</v>
      </c>
      <c r="G383" s="21">
        <v>0</v>
      </c>
      <c r="H383" s="21">
        <v>0</v>
      </c>
      <c r="I383" s="21">
        <v>42303.692150000003</v>
      </c>
    </row>
    <row r="384" spans="1:9">
      <c r="A384" s="21">
        <v>55</v>
      </c>
      <c r="B384" s="21">
        <v>33</v>
      </c>
      <c r="C384" s="21">
        <v>0</v>
      </c>
      <c r="D384" s="21">
        <v>1</v>
      </c>
      <c r="E384" s="21">
        <v>0</v>
      </c>
      <c r="F384" s="21">
        <v>0</v>
      </c>
      <c r="G384" s="21">
        <v>1</v>
      </c>
      <c r="H384" s="21">
        <v>0</v>
      </c>
      <c r="I384" s="21">
        <v>20781.48892</v>
      </c>
    </row>
    <row r="385" spans="1:9">
      <c r="A385" s="21">
        <v>35</v>
      </c>
      <c r="B385" s="21">
        <v>43.34</v>
      </c>
      <c r="C385" s="21">
        <v>2</v>
      </c>
      <c r="D385" s="21">
        <v>0</v>
      </c>
      <c r="E385" s="21">
        <v>0</v>
      </c>
      <c r="F385" s="21">
        <v>0</v>
      </c>
      <c r="G385" s="21">
        <v>1</v>
      </c>
      <c r="H385" s="21">
        <v>0</v>
      </c>
      <c r="I385" s="21">
        <v>5846.9175999999998</v>
      </c>
    </row>
    <row r="386" spans="1:9">
      <c r="A386" s="21">
        <v>44</v>
      </c>
      <c r="B386" s="21">
        <v>22.135000000000002</v>
      </c>
      <c r="C386" s="21">
        <v>2</v>
      </c>
      <c r="D386" s="21">
        <v>1</v>
      </c>
      <c r="E386" s="21">
        <v>0</v>
      </c>
      <c r="F386" s="21">
        <v>0</v>
      </c>
      <c r="G386" s="21">
        <v>0</v>
      </c>
      <c r="H386" s="21">
        <v>0</v>
      </c>
      <c r="I386" s="21">
        <v>8302.5356499999998</v>
      </c>
    </row>
    <row r="387" spans="1:9">
      <c r="A387" s="21">
        <v>19</v>
      </c>
      <c r="B387" s="21">
        <v>34.4</v>
      </c>
      <c r="C387" s="21">
        <v>0</v>
      </c>
      <c r="D387" s="21">
        <v>1</v>
      </c>
      <c r="E387" s="21">
        <v>0</v>
      </c>
      <c r="F387" s="21">
        <v>0</v>
      </c>
      <c r="G387" s="21">
        <v>0</v>
      </c>
      <c r="H387" s="21">
        <v>1</v>
      </c>
      <c r="I387" s="21">
        <v>1261.8589999999999</v>
      </c>
    </row>
    <row r="388" spans="1:9">
      <c r="A388" s="21">
        <v>58</v>
      </c>
      <c r="B388" s="21">
        <v>39.049999999999997</v>
      </c>
      <c r="C388" s="21">
        <v>0</v>
      </c>
      <c r="D388" s="21">
        <v>0</v>
      </c>
      <c r="E388" s="21">
        <v>0</v>
      </c>
      <c r="F388" s="21">
        <v>0</v>
      </c>
      <c r="G388" s="21">
        <v>1</v>
      </c>
      <c r="H388" s="21">
        <v>0</v>
      </c>
      <c r="I388" s="21">
        <v>11856.4115</v>
      </c>
    </row>
    <row r="389" spans="1:9">
      <c r="A389" s="21">
        <v>50</v>
      </c>
      <c r="B389" s="21">
        <v>25.364999999999998</v>
      </c>
      <c r="C389" s="21">
        <v>2</v>
      </c>
      <c r="D389" s="21">
        <v>1</v>
      </c>
      <c r="E389" s="21">
        <v>0</v>
      </c>
      <c r="F389" s="21">
        <v>1</v>
      </c>
      <c r="G389" s="21">
        <v>0</v>
      </c>
      <c r="H389" s="21">
        <v>0</v>
      </c>
      <c r="I389" s="21">
        <v>30284.642940000002</v>
      </c>
    </row>
    <row r="390" spans="1:9">
      <c r="A390" s="21">
        <v>26</v>
      </c>
      <c r="B390" s="21">
        <v>22.61</v>
      </c>
      <c r="C390" s="21">
        <v>0</v>
      </c>
      <c r="D390" s="21">
        <v>0</v>
      </c>
      <c r="E390" s="21">
        <v>0</v>
      </c>
      <c r="F390" s="21">
        <v>1</v>
      </c>
      <c r="G390" s="21">
        <v>0</v>
      </c>
      <c r="H390" s="21">
        <v>0</v>
      </c>
      <c r="I390" s="21">
        <v>3176.8159000000001</v>
      </c>
    </row>
    <row r="391" spans="1:9">
      <c r="A391" s="21">
        <v>24</v>
      </c>
      <c r="B391" s="21">
        <v>30.21</v>
      </c>
      <c r="C391" s="21">
        <v>3</v>
      </c>
      <c r="D391" s="21">
        <v>0</v>
      </c>
      <c r="E391" s="21">
        <v>0</v>
      </c>
      <c r="F391" s="21">
        <v>1</v>
      </c>
      <c r="G391" s="21">
        <v>0</v>
      </c>
      <c r="H391" s="21">
        <v>0</v>
      </c>
      <c r="I391" s="21">
        <v>4618.0798999999997</v>
      </c>
    </row>
    <row r="392" spans="1:9">
      <c r="A392" s="21">
        <v>48</v>
      </c>
      <c r="B392" s="21">
        <v>35.625</v>
      </c>
      <c r="C392" s="21">
        <v>4</v>
      </c>
      <c r="D392" s="21">
        <v>1</v>
      </c>
      <c r="E392" s="21">
        <v>0</v>
      </c>
      <c r="F392" s="21">
        <v>0</v>
      </c>
      <c r="G392" s="21">
        <v>0</v>
      </c>
      <c r="H392" s="21">
        <v>0</v>
      </c>
      <c r="I392" s="21">
        <v>10736.87075</v>
      </c>
    </row>
    <row r="393" spans="1:9">
      <c r="A393" s="21">
        <v>19</v>
      </c>
      <c r="B393" s="21">
        <v>37.43</v>
      </c>
      <c r="C393" s="21">
        <v>0</v>
      </c>
      <c r="D393" s="21">
        <v>0</v>
      </c>
      <c r="E393" s="21">
        <v>0</v>
      </c>
      <c r="F393" s="21">
        <v>1</v>
      </c>
      <c r="G393" s="21">
        <v>0</v>
      </c>
      <c r="H393" s="21">
        <v>0</v>
      </c>
      <c r="I393" s="21">
        <v>2138.0707000000002</v>
      </c>
    </row>
    <row r="394" spans="1:9">
      <c r="A394" s="21">
        <v>48</v>
      </c>
      <c r="B394" s="21">
        <v>31.445</v>
      </c>
      <c r="C394" s="21">
        <v>1</v>
      </c>
      <c r="D394" s="21">
        <v>1</v>
      </c>
      <c r="E394" s="21">
        <v>0</v>
      </c>
      <c r="F394" s="21">
        <v>0</v>
      </c>
      <c r="G394" s="21">
        <v>0</v>
      </c>
      <c r="H394" s="21">
        <v>0</v>
      </c>
      <c r="I394" s="21">
        <v>8964.0605500000001</v>
      </c>
    </row>
    <row r="395" spans="1:9">
      <c r="A395" s="21">
        <v>49</v>
      </c>
      <c r="B395" s="21">
        <v>31.35</v>
      </c>
      <c r="C395" s="21">
        <v>1</v>
      </c>
      <c r="D395" s="21">
        <v>1</v>
      </c>
      <c r="E395" s="21">
        <v>0</v>
      </c>
      <c r="F395" s="21">
        <v>0</v>
      </c>
      <c r="G395" s="21">
        <v>0</v>
      </c>
      <c r="H395" s="21">
        <v>0</v>
      </c>
      <c r="I395" s="21">
        <v>9290.1394999999993</v>
      </c>
    </row>
    <row r="396" spans="1:9">
      <c r="A396" s="21">
        <v>46</v>
      </c>
      <c r="B396" s="21">
        <v>32.299999999999997</v>
      </c>
      <c r="C396" s="21">
        <v>2</v>
      </c>
      <c r="D396" s="21">
        <v>0</v>
      </c>
      <c r="E396" s="21">
        <v>0</v>
      </c>
      <c r="F396" s="21">
        <v>0</v>
      </c>
      <c r="G396" s="21">
        <v>0</v>
      </c>
      <c r="H396" s="21">
        <v>0</v>
      </c>
      <c r="I396" s="21">
        <v>9411.0049999999992</v>
      </c>
    </row>
    <row r="397" spans="1:9">
      <c r="A397" s="21">
        <v>46</v>
      </c>
      <c r="B397" s="21">
        <v>19.855</v>
      </c>
      <c r="C397" s="21">
        <v>0</v>
      </c>
      <c r="D397" s="21">
        <v>1</v>
      </c>
      <c r="E397" s="21">
        <v>0</v>
      </c>
      <c r="F397" s="21">
        <v>1</v>
      </c>
      <c r="G397" s="21">
        <v>0</v>
      </c>
      <c r="H397" s="21">
        <v>0</v>
      </c>
      <c r="I397" s="21">
        <v>7526.7064499999997</v>
      </c>
    </row>
    <row r="398" spans="1:9">
      <c r="A398" s="21">
        <v>43</v>
      </c>
      <c r="B398" s="21">
        <v>34.4</v>
      </c>
      <c r="C398" s="21">
        <v>3</v>
      </c>
      <c r="D398" s="21">
        <v>0</v>
      </c>
      <c r="E398" s="21">
        <v>0</v>
      </c>
      <c r="F398" s="21">
        <v>0</v>
      </c>
      <c r="G398" s="21">
        <v>0</v>
      </c>
      <c r="H398" s="21">
        <v>1</v>
      </c>
      <c r="I398" s="21">
        <v>8522.0030000000006</v>
      </c>
    </row>
    <row r="399" spans="1:9">
      <c r="A399" s="21">
        <v>21</v>
      </c>
      <c r="B399" s="21">
        <v>31.02</v>
      </c>
      <c r="C399" s="21">
        <v>0</v>
      </c>
      <c r="D399" s="21">
        <v>1</v>
      </c>
      <c r="E399" s="21">
        <v>0</v>
      </c>
      <c r="F399" s="21">
        <v>0</v>
      </c>
      <c r="G399" s="21">
        <v>1</v>
      </c>
      <c r="H399" s="21">
        <v>0</v>
      </c>
      <c r="I399" s="21">
        <v>16586.49771</v>
      </c>
    </row>
    <row r="400" spans="1:9">
      <c r="A400" s="21">
        <v>64</v>
      </c>
      <c r="B400" s="21">
        <v>25.6</v>
      </c>
      <c r="C400" s="21">
        <v>2</v>
      </c>
      <c r="D400" s="21">
        <v>1</v>
      </c>
      <c r="E400" s="21">
        <v>0</v>
      </c>
      <c r="F400" s="21">
        <v>0</v>
      </c>
      <c r="G400" s="21">
        <v>0</v>
      </c>
      <c r="H400" s="21">
        <v>1</v>
      </c>
      <c r="I400" s="21">
        <v>14988.432000000001</v>
      </c>
    </row>
    <row r="401" spans="1:9">
      <c r="A401" s="21">
        <v>18</v>
      </c>
      <c r="B401" s="21">
        <v>38.17</v>
      </c>
      <c r="C401" s="21">
        <v>0</v>
      </c>
      <c r="D401" s="21">
        <v>0</v>
      </c>
      <c r="E401" s="21">
        <v>0</v>
      </c>
      <c r="F401" s="21">
        <v>0</v>
      </c>
      <c r="G401" s="21">
        <v>1</v>
      </c>
      <c r="H401" s="21">
        <v>0</v>
      </c>
      <c r="I401" s="21">
        <v>1631.6683</v>
      </c>
    </row>
    <row r="402" spans="1:9">
      <c r="A402" s="21">
        <v>51</v>
      </c>
      <c r="B402" s="21">
        <v>20.6</v>
      </c>
      <c r="C402" s="21">
        <v>0</v>
      </c>
      <c r="D402" s="21">
        <v>0</v>
      </c>
      <c r="E402" s="21">
        <v>0</v>
      </c>
      <c r="F402" s="21">
        <v>0</v>
      </c>
      <c r="G402" s="21">
        <v>0</v>
      </c>
      <c r="H402" s="21">
        <v>1</v>
      </c>
      <c r="I402" s="21">
        <v>9264.7970000000005</v>
      </c>
    </row>
    <row r="403" spans="1:9">
      <c r="A403" s="21">
        <v>47</v>
      </c>
      <c r="B403" s="21">
        <v>47.52</v>
      </c>
      <c r="C403" s="21">
        <v>1</v>
      </c>
      <c r="D403" s="21">
        <v>1</v>
      </c>
      <c r="E403" s="21">
        <v>0</v>
      </c>
      <c r="F403" s="21">
        <v>0</v>
      </c>
      <c r="G403" s="21">
        <v>1</v>
      </c>
      <c r="H403" s="21">
        <v>0</v>
      </c>
      <c r="I403" s="21">
        <v>8083.9197999999997</v>
      </c>
    </row>
    <row r="404" spans="1:9">
      <c r="A404" s="21">
        <v>64</v>
      </c>
      <c r="B404" s="21">
        <v>32.965000000000003</v>
      </c>
      <c r="C404" s="21">
        <v>0</v>
      </c>
      <c r="D404" s="21">
        <v>0</v>
      </c>
      <c r="E404" s="21">
        <v>0</v>
      </c>
      <c r="F404" s="21">
        <v>1</v>
      </c>
      <c r="G404" s="21">
        <v>0</v>
      </c>
      <c r="H404" s="21">
        <v>0</v>
      </c>
      <c r="I404" s="21">
        <v>14692.66935</v>
      </c>
    </row>
    <row r="405" spans="1:9">
      <c r="A405" s="21">
        <v>49</v>
      </c>
      <c r="B405" s="21">
        <v>32.299999999999997</v>
      </c>
      <c r="C405" s="21">
        <v>3</v>
      </c>
      <c r="D405" s="21">
        <v>1</v>
      </c>
      <c r="E405" s="21">
        <v>0</v>
      </c>
      <c r="F405" s="21">
        <v>1</v>
      </c>
      <c r="G405" s="21">
        <v>0</v>
      </c>
      <c r="H405" s="21">
        <v>0</v>
      </c>
      <c r="I405" s="21">
        <v>10269.459999999999</v>
      </c>
    </row>
    <row r="406" spans="1:9">
      <c r="A406" s="21">
        <v>31</v>
      </c>
      <c r="B406" s="21">
        <v>20.399999999999999</v>
      </c>
      <c r="C406" s="21">
        <v>0</v>
      </c>
      <c r="D406" s="21">
        <v>1</v>
      </c>
      <c r="E406" s="21">
        <v>0</v>
      </c>
      <c r="F406" s="21">
        <v>0</v>
      </c>
      <c r="G406" s="21">
        <v>0</v>
      </c>
      <c r="H406" s="21">
        <v>1</v>
      </c>
      <c r="I406" s="21">
        <v>3260.1990000000001</v>
      </c>
    </row>
    <row r="407" spans="1:9">
      <c r="A407" s="21">
        <v>52</v>
      </c>
      <c r="B407" s="21">
        <v>38.380000000000003</v>
      </c>
      <c r="C407" s="21">
        <v>2</v>
      </c>
      <c r="D407" s="21">
        <v>0</v>
      </c>
      <c r="E407" s="21">
        <v>0</v>
      </c>
      <c r="F407" s="21">
        <v>0</v>
      </c>
      <c r="G407" s="21">
        <v>0</v>
      </c>
      <c r="H407" s="21">
        <v>0</v>
      </c>
      <c r="I407" s="21">
        <v>11396.9002</v>
      </c>
    </row>
    <row r="408" spans="1:9">
      <c r="A408" s="21">
        <v>33</v>
      </c>
      <c r="B408" s="21">
        <v>24.31</v>
      </c>
      <c r="C408" s="21">
        <v>0</v>
      </c>
      <c r="D408" s="21">
        <v>0</v>
      </c>
      <c r="E408" s="21">
        <v>0</v>
      </c>
      <c r="F408" s="21">
        <v>0</v>
      </c>
      <c r="G408" s="21">
        <v>1</v>
      </c>
      <c r="H408" s="21">
        <v>0</v>
      </c>
      <c r="I408" s="21">
        <v>4185.0978999999998</v>
      </c>
    </row>
    <row r="409" spans="1:9">
      <c r="A409" s="21">
        <v>47</v>
      </c>
      <c r="B409" s="21">
        <v>23.6</v>
      </c>
      <c r="C409" s="21">
        <v>1</v>
      </c>
      <c r="D409" s="21">
        <v>0</v>
      </c>
      <c r="E409" s="21">
        <v>0</v>
      </c>
      <c r="F409" s="21">
        <v>0</v>
      </c>
      <c r="G409" s="21">
        <v>0</v>
      </c>
      <c r="H409" s="21">
        <v>1</v>
      </c>
      <c r="I409" s="21">
        <v>8539.6710000000003</v>
      </c>
    </row>
    <row r="410" spans="1:9">
      <c r="A410" s="21">
        <v>38</v>
      </c>
      <c r="B410" s="21">
        <v>21.12</v>
      </c>
      <c r="C410" s="21">
        <v>3</v>
      </c>
      <c r="D410" s="21">
        <v>1</v>
      </c>
      <c r="E410" s="21">
        <v>0</v>
      </c>
      <c r="F410" s="21">
        <v>0</v>
      </c>
      <c r="G410" s="21">
        <v>1</v>
      </c>
      <c r="H410" s="21">
        <v>0</v>
      </c>
      <c r="I410" s="21">
        <v>6652.5288</v>
      </c>
    </row>
    <row r="411" spans="1:9">
      <c r="A411" s="21">
        <v>32</v>
      </c>
      <c r="B411" s="21">
        <v>30.03</v>
      </c>
      <c r="C411" s="21">
        <v>1</v>
      </c>
      <c r="D411" s="21">
        <v>1</v>
      </c>
      <c r="E411" s="21">
        <v>0</v>
      </c>
      <c r="F411" s="21">
        <v>0</v>
      </c>
      <c r="G411" s="21">
        <v>1</v>
      </c>
      <c r="H411" s="21">
        <v>0</v>
      </c>
      <c r="I411" s="21">
        <v>4074.4537</v>
      </c>
    </row>
    <row r="412" spans="1:9">
      <c r="A412" s="21">
        <v>19</v>
      </c>
      <c r="B412" s="21">
        <v>17.48</v>
      </c>
      <c r="C412" s="21">
        <v>0</v>
      </c>
      <c r="D412" s="21">
        <v>1</v>
      </c>
      <c r="E412" s="21">
        <v>0</v>
      </c>
      <c r="F412" s="21">
        <v>1</v>
      </c>
      <c r="G412" s="21">
        <v>0</v>
      </c>
      <c r="H412" s="21">
        <v>0</v>
      </c>
      <c r="I412" s="21">
        <v>1621.3402000000001</v>
      </c>
    </row>
    <row r="413" spans="1:9">
      <c r="A413" s="21">
        <v>44</v>
      </c>
      <c r="B413" s="21">
        <v>20.234999999999999</v>
      </c>
      <c r="C413" s="21">
        <v>1</v>
      </c>
      <c r="D413" s="21">
        <v>0</v>
      </c>
      <c r="E413" s="21">
        <v>1</v>
      </c>
      <c r="F413" s="21">
        <v>0</v>
      </c>
      <c r="G413" s="21">
        <v>0</v>
      </c>
      <c r="H413" s="21">
        <v>0</v>
      </c>
      <c r="I413" s="21">
        <v>19594.809649999999</v>
      </c>
    </row>
    <row r="414" spans="1:9">
      <c r="A414" s="21">
        <v>26</v>
      </c>
      <c r="B414" s="21">
        <v>17.195</v>
      </c>
      <c r="C414" s="21">
        <v>2</v>
      </c>
      <c r="D414" s="21">
        <v>0</v>
      </c>
      <c r="E414" s="21">
        <v>1</v>
      </c>
      <c r="F414" s="21">
        <v>0</v>
      </c>
      <c r="G414" s="21">
        <v>0</v>
      </c>
      <c r="H414" s="21">
        <v>0</v>
      </c>
      <c r="I414" s="21">
        <v>14455.644050000001</v>
      </c>
    </row>
    <row r="415" spans="1:9">
      <c r="A415" s="21">
        <v>25</v>
      </c>
      <c r="B415" s="21">
        <v>23.9</v>
      </c>
      <c r="C415" s="21">
        <v>5</v>
      </c>
      <c r="D415" s="21">
        <v>1</v>
      </c>
      <c r="E415" s="21">
        <v>0</v>
      </c>
      <c r="F415" s="21">
        <v>0</v>
      </c>
      <c r="G415" s="21">
        <v>0</v>
      </c>
      <c r="H415" s="21">
        <v>1</v>
      </c>
      <c r="I415" s="21">
        <v>5080.0959999999995</v>
      </c>
    </row>
    <row r="416" spans="1:9">
      <c r="A416" s="21">
        <v>19</v>
      </c>
      <c r="B416" s="21">
        <v>35.15</v>
      </c>
      <c r="C416" s="21">
        <v>0</v>
      </c>
      <c r="D416" s="21">
        <v>0</v>
      </c>
      <c r="E416" s="21">
        <v>0</v>
      </c>
      <c r="F416" s="21">
        <v>1</v>
      </c>
      <c r="G416" s="21">
        <v>0</v>
      </c>
      <c r="H416" s="21">
        <v>0</v>
      </c>
      <c r="I416" s="21">
        <v>2134.9014999999999</v>
      </c>
    </row>
    <row r="417" spans="1:9">
      <c r="A417" s="21">
        <v>43</v>
      </c>
      <c r="B417" s="21">
        <v>35.64</v>
      </c>
      <c r="C417" s="21">
        <v>1</v>
      </c>
      <c r="D417" s="21">
        <v>0</v>
      </c>
      <c r="E417" s="21">
        <v>0</v>
      </c>
      <c r="F417" s="21">
        <v>0</v>
      </c>
      <c r="G417" s="21">
        <v>1</v>
      </c>
      <c r="H417" s="21">
        <v>0</v>
      </c>
      <c r="I417" s="21">
        <v>7345.7266</v>
      </c>
    </row>
    <row r="418" spans="1:9">
      <c r="A418" s="21">
        <v>52</v>
      </c>
      <c r="B418" s="21">
        <v>34.1</v>
      </c>
      <c r="C418" s="21">
        <v>0</v>
      </c>
      <c r="D418" s="21">
        <v>1</v>
      </c>
      <c r="E418" s="21">
        <v>0</v>
      </c>
      <c r="F418" s="21">
        <v>0</v>
      </c>
      <c r="G418" s="21">
        <v>1</v>
      </c>
      <c r="H418" s="21">
        <v>0</v>
      </c>
      <c r="I418" s="21">
        <v>9140.9509999999991</v>
      </c>
    </row>
    <row r="419" spans="1:9">
      <c r="A419" s="21">
        <v>36</v>
      </c>
      <c r="B419" s="21">
        <v>22.6</v>
      </c>
      <c r="C419" s="21">
        <v>2</v>
      </c>
      <c r="D419" s="21">
        <v>0</v>
      </c>
      <c r="E419" s="21">
        <v>1</v>
      </c>
      <c r="F419" s="21">
        <v>0</v>
      </c>
      <c r="G419" s="21">
        <v>0</v>
      </c>
      <c r="H419" s="21">
        <v>1</v>
      </c>
      <c r="I419" s="21">
        <v>18608.261999999999</v>
      </c>
    </row>
    <row r="420" spans="1:9">
      <c r="A420" s="21">
        <v>64</v>
      </c>
      <c r="B420" s="21">
        <v>39.159999999999997</v>
      </c>
      <c r="C420" s="21">
        <v>1</v>
      </c>
      <c r="D420" s="21">
        <v>1</v>
      </c>
      <c r="E420" s="21">
        <v>0</v>
      </c>
      <c r="F420" s="21">
        <v>0</v>
      </c>
      <c r="G420" s="21">
        <v>1</v>
      </c>
      <c r="H420" s="21">
        <v>0</v>
      </c>
      <c r="I420" s="21">
        <v>14418.2804</v>
      </c>
    </row>
    <row r="421" spans="1:9">
      <c r="A421" s="21">
        <v>63</v>
      </c>
      <c r="B421" s="21">
        <v>26.98</v>
      </c>
      <c r="C421" s="21">
        <v>0</v>
      </c>
      <c r="D421" s="21">
        <v>0</v>
      </c>
      <c r="E421" s="21">
        <v>1</v>
      </c>
      <c r="F421" s="21">
        <v>1</v>
      </c>
      <c r="G421" s="21">
        <v>0</v>
      </c>
      <c r="H421" s="21">
        <v>0</v>
      </c>
      <c r="I421" s="21">
        <v>28950.4692</v>
      </c>
    </row>
    <row r="422" spans="1:9">
      <c r="A422" s="21">
        <v>64</v>
      </c>
      <c r="B422" s="21">
        <v>33.880000000000003</v>
      </c>
      <c r="C422" s="21">
        <v>0</v>
      </c>
      <c r="D422" s="21">
        <v>1</v>
      </c>
      <c r="E422" s="21">
        <v>1</v>
      </c>
      <c r="F422" s="21">
        <v>0</v>
      </c>
      <c r="G422" s="21">
        <v>1</v>
      </c>
      <c r="H422" s="21">
        <v>0</v>
      </c>
      <c r="I422" s="21">
        <v>46889.261200000001</v>
      </c>
    </row>
    <row r="423" spans="1:9">
      <c r="A423" s="21">
        <v>61</v>
      </c>
      <c r="B423" s="21">
        <v>35.86</v>
      </c>
      <c r="C423" s="21">
        <v>0</v>
      </c>
      <c r="D423" s="21">
        <v>1</v>
      </c>
      <c r="E423" s="21">
        <v>1</v>
      </c>
      <c r="F423" s="21">
        <v>0</v>
      </c>
      <c r="G423" s="21">
        <v>1</v>
      </c>
      <c r="H423" s="21">
        <v>0</v>
      </c>
      <c r="I423" s="21">
        <v>46599.108399999997</v>
      </c>
    </row>
    <row r="424" spans="1:9">
      <c r="A424" s="21">
        <v>40</v>
      </c>
      <c r="B424" s="21">
        <v>32.774999999999999</v>
      </c>
      <c r="C424" s="21">
        <v>1</v>
      </c>
      <c r="D424" s="21">
        <v>1</v>
      </c>
      <c r="E424" s="21">
        <v>1</v>
      </c>
      <c r="F424" s="21">
        <v>0</v>
      </c>
      <c r="G424" s="21">
        <v>0</v>
      </c>
      <c r="H424" s="21">
        <v>0</v>
      </c>
      <c r="I424" s="21">
        <v>39125.332249999999</v>
      </c>
    </row>
    <row r="425" spans="1:9">
      <c r="A425" s="21">
        <v>25</v>
      </c>
      <c r="B425" s="21">
        <v>30.59</v>
      </c>
      <c r="C425" s="21">
        <v>0</v>
      </c>
      <c r="D425" s="21">
        <v>1</v>
      </c>
      <c r="E425" s="21">
        <v>0</v>
      </c>
      <c r="F425" s="21">
        <v>0</v>
      </c>
      <c r="G425" s="21">
        <v>0</v>
      </c>
      <c r="H425" s="21">
        <v>0</v>
      </c>
      <c r="I425" s="21">
        <v>2727.3951000000002</v>
      </c>
    </row>
    <row r="426" spans="1:9">
      <c r="A426" s="21">
        <v>48</v>
      </c>
      <c r="B426" s="21">
        <v>30.2</v>
      </c>
      <c r="C426" s="21">
        <v>2</v>
      </c>
      <c r="D426" s="21">
        <v>1</v>
      </c>
      <c r="E426" s="21">
        <v>0</v>
      </c>
      <c r="F426" s="21">
        <v>0</v>
      </c>
      <c r="G426" s="21">
        <v>0</v>
      </c>
      <c r="H426" s="21">
        <v>1</v>
      </c>
      <c r="I426" s="21">
        <v>8968.33</v>
      </c>
    </row>
    <row r="427" spans="1:9">
      <c r="A427" s="21">
        <v>45</v>
      </c>
      <c r="B427" s="21">
        <v>24.31</v>
      </c>
      <c r="C427" s="21">
        <v>5</v>
      </c>
      <c r="D427" s="21">
        <v>1</v>
      </c>
      <c r="E427" s="21">
        <v>0</v>
      </c>
      <c r="F427" s="21">
        <v>0</v>
      </c>
      <c r="G427" s="21">
        <v>1</v>
      </c>
      <c r="H427" s="21">
        <v>0</v>
      </c>
      <c r="I427" s="21">
        <v>9788.8659000000007</v>
      </c>
    </row>
    <row r="428" spans="1:9">
      <c r="A428" s="21">
        <v>38</v>
      </c>
      <c r="B428" s="21">
        <v>27.265000000000001</v>
      </c>
      <c r="C428" s="21">
        <v>1</v>
      </c>
      <c r="D428" s="21">
        <v>0</v>
      </c>
      <c r="E428" s="21">
        <v>0</v>
      </c>
      <c r="F428" s="21">
        <v>0</v>
      </c>
      <c r="G428" s="21">
        <v>0</v>
      </c>
      <c r="H428" s="21">
        <v>0</v>
      </c>
      <c r="I428" s="21">
        <v>6555.07035</v>
      </c>
    </row>
    <row r="429" spans="1:9">
      <c r="A429" s="21">
        <v>18</v>
      </c>
      <c r="B429" s="21">
        <v>29.164999999999999</v>
      </c>
      <c r="C429" s="21">
        <v>0</v>
      </c>
      <c r="D429" s="21">
        <v>0</v>
      </c>
      <c r="E429" s="21">
        <v>0</v>
      </c>
      <c r="F429" s="21">
        <v>0</v>
      </c>
      <c r="G429" s="21">
        <v>0</v>
      </c>
      <c r="H429" s="21">
        <v>0</v>
      </c>
      <c r="I429" s="21">
        <v>7323.7348190000002</v>
      </c>
    </row>
    <row r="430" spans="1:9">
      <c r="A430" s="21">
        <v>21</v>
      </c>
      <c r="B430" s="21">
        <v>16.815000000000001</v>
      </c>
      <c r="C430" s="21">
        <v>1</v>
      </c>
      <c r="D430" s="21">
        <v>0</v>
      </c>
      <c r="E430" s="21">
        <v>0</v>
      </c>
      <c r="F430" s="21">
        <v>0</v>
      </c>
      <c r="G430" s="21">
        <v>0</v>
      </c>
      <c r="H430" s="21">
        <v>0</v>
      </c>
      <c r="I430" s="21">
        <v>3167.4558499999998</v>
      </c>
    </row>
    <row r="431" spans="1:9">
      <c r="A431" s="21">
        <v>27</v>
      </c>
      <c r="B431" s="21">
        <v>30.4</v>
      </c>
      <c r="C431" s="21">
        <v>3</v>
      </c>
      <c r="D431" s="21">
        <v>0</v>
      </c>
      <c r="E431" s="21">
        <v>0</v>
      </c>
      <c r="F431" s="21">
        <v>1</v>
      </c>
      <c r="G431" s="21">
        <v>0</v>
      </c>
      <c r="H431" s="21">
        <v>0</v>
      </c>
      <c r="I431" s="21">
        <v>18804.752400000001</v>
      </c>
    </row>
    <row r="432" spans="1:9">
      <c r="A432" s="21">
        <v>19</v>
      </c>
      <c r="B432" s="21">
        <v>33.1</v>
      </c>
      <c r="C432" s="21">
        <v>0</v>
      </c>
      <c r="D432" s="21">
        <v>1</v>
      </c>
      <c r="E432" s="21">
        <v>0</v>
      </c>
      <c r="F432" s="21">
        <v>0</v>
      </c>
      <c r="G432" s="21">
        <v>0</v>
      </c>
      <c r="H432" s="21">
        <v>1</v>
      </c>
      <c r="I432" s="21">
        <v>23082.955330000001</v>
      </c>
    </row>
    <row r="433" spans="1:9">
      <c r="A433" s="21">
        <v>29</v>
      </c>
      <c r="B433" s="21">
        <v>20.234999999999999</v>
      </c>
      <c r="C433" s="21">
        <v>2</v>
      </c>
      <c r="D433" s="21">
        <v>0</v>
      </c>
      <c r="E433" s="21">
        <v>0</v>
      </c>
      <c r="F433" s="21">
        <v>1</v>
      </c>
      <c r="G433" s="21">
        <v>0</v>
      </c>
      <c r="H433" s="21">
        <v>0</v>
      </c>
      <c r="I433" s="21">
        <v>4906.4096499999996</v>
      </c>
    </row>
    <row r="434" spans="1:9">
      <c r="A434" s="21">
        <v>42</v>
      </c>
      <c r="B434" s="21">
        <v>26.9</v>
      </c>
      <c r="C434" s="21">
        <v>0</v>
      </c>
      <c r="D434" s="21">
        <v>1</v>
      </c>
      <c r="E434" s="21">
        <v>0</v>
      </c>
      <c r="F434" s="21">
        <v>0</v>
      </c>
      <c r="G434" s="21">
        <v>0</v>
      </c>
      <c r="H434" s="21">
        <v>1</v>
      </c>
      <c r="I434" s="21">
        <v>5969.723</v>
      </c>
    </row>
    <row r="435" spans="1:9">
      <c r="A435" s="21">
        <v>60</v>
      </c>
      <c r="B435" s="21">
        <v>30.5</v>
      </c>
      <c r="C435" s="21">
        <v>0</v>
      </c>
      <c r="D435" s="21">
        <v>0</v>
      </c>
      <c r="E435" s="21">
        <v>0</v>
      </c>
      <c r="F435" s="21">
        <v>0</v>
      </c>
      <c r="G435" s="21">
        <v>0</v>
      </c>
      <c r="H435" s="21">
        <v>1</v>
      </c>
      <c r="I435" s="21">
        <v>12638.195</v>
      </c>
    </row>
    <row r="436" spans="1:9">
      <c r="A436" s="21">
        <v>31</v>
      </c>
      <c r="B436" s="21">
        <v>28.594999999999999</v>
      </c>
      <c r="C436" s="21">
        <v>1</v>
      </c>
      <c r="D436" s="21">
        <v>1</v>
      </c>
      <c r="E436" s="21">
        <v>0</v>
      </c>
      <c r="F436" s="21">
        <v>1</v>
      </c>
      <c r="G436" s="21">
        <v>0</v>
      </c>
      <c r="H436" s="21">
        <v>0</v>
      </c>
      <c r="I436" s="21">
        <v>4243.5900499999998</v>
      </c>
    </row>
    <row r="437" spans="1:9">
      <c r="A437" s="21">
        <v>60</v>
      </c>
      <c r="B437" s="21">
        <v>33.11</v>
      </c>
      <c r="C437" s="21">
        <v>3</v>
      </c>
      <c r="D437" s="21">
        <v>1</v>
      </c>
      <c r="E437" s="21">
        <v>0</v>
      </c>
      <c r="F437" s="21">
        <v>0</v>
      </c>
      <c r="G437" s="21">
        <v>1</v>
      </c>
      <c r="H437" s="21">
        <v>0</v>
      </c>
      <c r="I437" s="21">
        <v>13919.822899999999</v>
      </c>
    </row>
    <row r="438" spans="1:9">
      <c r="A438" s="21">
        <v>22</v>
      </c>
      <c r="B438" s="21">
        <v>31.73</v>
      </c>
      <c r="C438" s="21">
        <v>0</v>
      </c>
      <c r="D438" s="21">
        <v>1</v>
      </c>
      <c r="E438" s="21">
        <v>0</v>
      </c>
      <c r="F438" s="21">
        <v>0</v>
      </c>
      <c r="G438" s="21">
        <v>0</v>
      </c>
      <c r="H438" s="21">
        <v>0</v>
      </c>
      <c r="I438" s="21">
        <v>2254.7966999999999</v>
      </c>
    </row>
    <row r="439" spans="1:9">
      <c r="A439" s="21">
        <v>35</v>
      </c>
      <c r="B439" s="21">
        <v>28.9</v>
      </c>
      <c r="C439" s="21">
        <v>3</v>
      </c>
      <c r="D439" s="21">
        <v>1</v>
      </c>
      <c r="E439" s="21">
        <v>0</v>
      </c>
      <c r="F439" s="21">
        <v>0</v>
      </c>
      <c r="G439" s="21">
        <v>0</v>
      </c>
      <c r="H439" s="21">
        <v>1</v>
      </c>
      <c r="I439" s="21">
        <v>5926.8459999999995</v>
      </c>
    </row>
    <row r="440" spans="1:9">
      <c r="A440" s="21">
        <v>52</v>
      </c>
      <c r="B440" s="21">
        <v>46.75</v>
      </c>
      <c r="C440" s="21">
        <v>5</v>
      </c>
      <c r="D440" s="21">
        <v>0</v>
      </c>
      <c r="E440" s="21">
        <v>0</v>
      </c>
      <c r="F440" s="21">
        <v>0</v>
      </c>
      <c r="G440" s="21">
        <v>1</v>
      </c>
      <c r="H440" s="21">
        <v>0</v>
      </c>
      <c r="I440" s="21">
        <v>12592.5345</v>
      </c>
    </row>
    <row r="441" spans="1:9">
      <c r="A441" s="21">
        <v>26</v>
      </c>
      <c r="B441" s="21">
        <v>29.45</v>
      </c>
      <c r="C441" s="21">
        <v>0</v>
      </c>
      <c r="D441" s="21">
        <v>1</v>
      </c>
      <c r="E441" s="21">
        <v>0</v>
      </c>
      <c r="F441" s="21">
        <v>0</v>
      </c>
      <c r="G441" s="21">
        <v>0</v>
      </c>
      <c r="H441" s="21">
        <v>0</v>
      </c>
      <c r="I441" s="21">
        <v>2897.3235</v>
      </c>
    </row>
    <row r="442" spans="1:9">
      <c r="A442" s="21">
        <v>31</v>
      </c>
      <c r="B442" s="21">
        <v>32.68</v>
      </c>
      <c r="C442" s="21">
        <v>1</v>
      </c>
      <c r="D442" s="21">
        <v>0</v>
      </c>
      <c r="E442" s="21">
        <v>0</v>
      </c>
      <c r="F442" s="21">
        <v>1</v>
      </c>
      <c r="G442" s="21">
        <v>0</v>
      </c>
      <c r="H442" s="21">
        <v>0</v>
      </c>
      <c r="I442" s="21">
        <v>4738.2682000000004</v>
      </c>
    </row>
    <row r="443" spans="1:9">
      <c r="A443" s="21">
        <v>33</v>
      </c>
      <c r="B443" s="21">
        <v>33.5</v>
      </c>
      <c r="C443" s="21">
        <v>0</v>
      </c>
      <c r="D443" s="21">
        <v>0</v>
      </c>
      <c r="E443" s="21">
        <v>1</v>
      </c>
      <c r="F443" s="21">
        <v>0</v>
      </c>
      <c r="G443" s="21">
        <v>0</v>
      </c>
      <c r="H443" s="21">
        <v>1</v>
      </c>
      <c r="I443" s="21">
        <v>37079.372000000003</v>
      </c>
    </row>
    <row r="444" spans="1:9">
      <c r="A444" s="21">
        <v>18</v>
      </c>
      <c r="B444" s="21">
        <v>43.01</v>
      </c>
      <c r="C444" s="21">
        <v>0</v>
      </c>
      <c r="D444" s="21">
        <v>1</v>
      </c>
      <c r="E444" s="21">
        <v>0</v>
      </c>
      <c r="F444" s="21">
        <v>0</v>
      </c>
      <c r="G444" s="21">
        <v>1</v>
      </c>
      <c r="H444" s="21">
        <v>0</v>
      </c>
      <c r="I444" s="21">
        <v>1149.3959</v>
      </c>
    </row>
    <row r="445" spans="1:9">
      <c r="A445" s="21">
        <v>59</v>
      </c>
      <c r="B445" s="21">
        <v>36.520000000000003</v>
      </c>
      <c r="C445" s="21">
        <v>1</v>
      </c>
      <c r="D445" s="21">
        <v>0</v>
      </c>
      <c r="E445" s="21">
        <v>0</v>
      </c>
      <c r="F445" s="21">
        <v>0</v>
      </c>
      <c r="G445" s="21">
        <v>1</v>
      </c>
      <c r="H445" s="21">
        <v>0</v>
      </c>
      <c r="I445" s="21">
        <v>28287.897659999999</v>
      </c>
    </row>
    <row r="446" spans="1:9">
      <c r="A446" s="21">
        <v>56</v>
      </c>
      <c r="B446" s="21">
        <v>26.695</v>
      </c>
      <c r="C446" s="21">
        <v>1</v>
      </c>
      <c r="D446" s="21">
        <v>1</v>
      </c>
      <c r="E446" s="21">
        <v>1</v>
      </c>
      <c r="F446" s="21">
        <v>1</v>
      </c>
      <c r="G446" s="21">
        <v>0</v>
      </c>
      <c r="H446" s="21">
        <v>0</v>
      </c>
      <c r="I446" s="21">
        <v>26109.32905</v>
      </c>
    </row>
    <row r="447" spans="1:9">
      <c r="A447" s="21">
        <v>45</v>
      </c>
      <c r="B447" s="21">
        <v>33.1</v>
      </c>
      <c r="C447" s="21">
        <v>0</v>
      </c>
      <c r="D447" s="21">
        <v>0</v>
      </c>
      <c r="E447" s="21">
        <v>0</v>
      </c>
      <c r="F447" s="21">
        <v>0</v>
      </c>
      <c r="G447" s="21">
        <v>0</v>
      </c>
      <c r="H447" s="21">
        <v>1</v>
      </c>
      <c r="I447" s="21">
        <v>7345.0839999999998</v>
      </c>
    </row>
    <row r="448" spans="1:9">
      <c r="A448" s="21">
        <v>60</v>
      </c>
      <c r="B448" s="21">
        <v>29.64</v>
      </c>
      <c r="C448" s="21">
        <v>0</v>
      </c>
      <c r="D448" s="21">
        <v>1</v>
      </c>
      <c r="E448" s="21">
        <v>0</v>
      </c>
      <c r="F448" s="21">
        <v>0</v>
      </c>
      <c r="G448" s="21">
        <v>0</v>
      </c>
      <c r="H448" s="21">
        <v>0</v>
      </c>
      <c r="I448" s="21">
        <v>12730.999599999999</v>
      </c>
    </row>
    <row r="449" spans="1:9">
      <c r="A449" s="21">
        <v>56</v>
      </c>
      <c r="B449" s="21">
        <v>25.65</v>
      </c>
      <c r="C449" s="21">
        <v>0</v>
      </c>
      <c r="D449" s="21">
        <v>0</v>
      </c>
      <c r="E449" s="21">
        <v>0</v>
      </c>
      <c r="F449" s="21">
        <v>1</v>
      </c>
      <c r="G449" s="21">
        <v>0</v>
      </c>
      <c r="H449" s="21">
        <v>0</v>
      </c>
      <c r="I449" s="21">
        <v>11454.021500000001</v>
      </c>
    </row>
    <row r="450" spans="1:9">
      <c r="A450" s="21">
        <v>40</v>
      </c>
      <c r="B450" s="21">
        <v>29.6</v>
      </c>
      <c r="C450" s="21">
        <v>0</v>
      </c>
      <c r="D450" s="21">
        <v>0</v>
      </c>
      <c r="E450" s="21">
        <v>0</v>
      </c>
      <c r="F450" s="21">
        <v>0</v>
      </c>
      <c r="G450" s="21">
        <v>0</v>
      </c>
      <c r="H450" s="21">
        <v>1</v>
      </c>
      <c r="I450" s="21">
        <v>5910.9440000000004</v>
      </c>
    </row>
    <row r="451" spans="1:9">
      <c r="A451" s="21">
        <v>35</v>
      </c>
      <c r="B451" s="21">
        <v>38.6</v>
      </c>
      <c r="C451" s="21">
        <v>1</v>
      </c>
      <c r="D451" s="21">
        <v>1</v>
      </c>
      <c r="E451" s="21">
        <v>0</v>
      </c>
      <c r="F451" s="21">
        <v>0</v>
      </c>
      <c r="G451" s="21">
        <v>0</v>
      </c>
      <c r="H451" s="21">
        <v>1</v>
      </c>
      <c r="I451" s="21">
        <v>4762.3289999999997</v>
      </c>
    </row>
    <row r="452" spans="1:9">
      <c r="A452" s="21">
        <v>39</v>
      </c>
      <c r="B452" s="21">
        <v>29.6</v>
      </c>
      <c r="C452" s="21">
        <v>4</v>
      </c>
      <c r="D452" s="21">
        <v>1</v>
      </c>
      <c r="E452" s="21">
        <v>0</v>
      </c>
      <c r="F452" s="21">
        <v>0</v>
      </c>
      <c r="G452" s="21">
        <v>0</v>
      </c>
      <c r="H452" s="21">
        <v>1</v>
      </c>
      <c r="I452" s="21">
        <v>7512.2669999999998</v>
      </c>
    </row>
    <row r="453" spans="1:9">
      <c r="A453" s="21">
        <v>30</v>
      </c>
      <c r="B453" s="21">
        <v>24.13</v>
      </c>
      <c r="C453" s="21">
        <v>1</v>
      </c>
      <c r="D453" s="21">
        <v>1</v>
      </c>
      <c r="E453" s="21">
        <v>0</v>
      </c>
      <c r="F453" s="21">
        <v>1</v>
      </c>
      <c r="G453" s="21">
        <v>0</v>
      </c>
      <c r="H453" s="21">
        <v>0</v>
      </c>
      <c r="I453" s="21">
        <v>4032.2406999999998</v>
      </c>
    </row>
    <row r="454" spans="1:9">
      <c r="A454" s="21">
        <v>24</v>
      </c>
      <c r="B454" s="21">
        <v>23.4</v>
      </c>
      <c r="C454" s="21">
        <v>0</v>
      </c>
      <c r="D454" s="21">
        <v>1</v>
      </c>
      <c r="E454" s="21">
        <v>0</v>
      </c>
      <c r="F454" s="21">
        <v>0</v>
      </c>
      <c r="G454" s="21">
        <v>0</v>
      </c>
      <c r="H454" s="21">
        <v>1</v>
      </c>
      <c r="I454" s="21">
        <v>1969.614</v>
      </c>
    </row>
    <row r="455" spans="1:9">
      <c r="A455" s="21">
        <v>20</v>
      </c>
      <c r="B455" s="21">
        <v>29.734999999999999</v>
      </c>
      <c r="C455" s="21">
        <v>0</v>
      </c>
      <c r="D455" s="21">
        <v>1</v>
      </c>
      <c r="E455" s="21">
        <v>0</v>
      </c>
      <c r="F455" s="21">
        <v>1</v>
      </c>
      <c r="G455" s="21">
        <v>0</v>
      </c>
      <c r="H455" s="21">
        <v>0</v>
      </c>
      <c r="I455" s="21">
        <v>1769.5316499999999</v>
      </c>
    </row>
    <row r="456" spans="1:9">
      <c r="A456" s="21">
        <v>32</v>
      </c>
      <c r="B456" s="21">
        <v>46.53</v>
      </c>
      <c r="C456" s="21">
        <v>2</v>
      </c>
      <c r="D456" s="21">
        <v>1</v>
      </c>
      <c r="E456" s="21">
        <v>0</v>
      </c>
      <c r="F456" s="21">
        <v>0</v>
      </c>
      <c r="G456" s="21">
        <v>1</v>
      </c>
      <c r="H456" s="21">
        <v>0</v>
      </c>
      <c r="I456" s="21">
        <v>4686.3887000000004</v>
      </c>
    </row>
    <row r="457" spans="1:9">
      <c r="A457" s="21">
        <v>59</v>
      </c>
      <c r="B457" s="21">
        <v>37.4</v>
      </c>
      <c r="C457" s="21">
        <v>0</v>
      </c>
      <c r="D457" s="21">
        <v>1</v>
      </c>
      <c r="E457" s="21">
        <v>0</v>
      </c>
      <c r="F457" s="21">
        <v>0</v>
      </c>
      <c r="G457" s="21">
        <v>0</v>
      </c>
      <c r="H457" s="21">
        <v>1</v>
      </c>
      <c r="I457" s="21">
        <v>21797.000400000001</v>
      </c>
    </row>
    <row r="458" spans="1:9">
      <c r="A458" s="21">
        <v>55</v>
      </c>
      <c r="B458" s="21">
        <v>30.14</v>
      </c>
      <c r="C458" s="21">
        <v>2</v>
      </c>
      <c r="D458" s="21">
        <v>0</v>
      </c>
      <c r="E458" s="21">
        <v>0</v>
      </c>
      <c r="F458" s="21">
        <v>0</v>
      </c>
      <c r="G458" s="21">
        <v>1</v>
      </c>
      <c r="H458" s="21">
        <v>0</v>
      </c>
      <c r="I458" s="21">
        <v>11881.9696</v>
      </c>
    </row>
    <row r="459" spans="1:9">
      <c r="A459" s="21">
        <v>57</v>
      </c>
      <c r="B459" s="21">
        <v>30.495000000000001</v>
      </c>
      <c r="C459" s="21">
        <v>0</v>
      </c>
      <c r="D459" s="21">
        <v>0</v>
      </c>
      <c r="E459" s="21">
        <v>0</v>
      </c>
      <c r="F459" s="21">
        <v>1</v>
      </c>
      <c r="G459" s="21">
        <v>0</v>
      </c>
      <c r="H459" s="21">
        <v>0</v>
      </c>
      <c r="I459" s="21">
        <v>11840.77505</v>
      </c>
    </row>
    <row r="460" spans="1:9">
      <c r="A460" s="21">
        <v>56</v>
      </c>
      <c r="B460" s="21">
        <v>39.6</v>
      </c>
      <c r="C460" s="21">
        <v>0</v>
      </c>
      <c r="D460" s="21">
        <v>1</v>
      </c>
      <c r="E460" s="21">
        <v>0</v>
      </c>
      <c r="F460" s="21">
        <v>0</v>
      </c>
      <c r="G460" s="21">
        <v>0</v>
      </c>
      <c r="H460" s="21">
        <v>1</v>
      </c>
      <c r="I460" s="21">
        <v>10601.412</v>
      </c>
    </row>
    <row r="461" spans="1:9">
      <c r="A461" s="21">
        <v>40</v>
      </c>
      <c r="B461" s="21">
        <v>33</v>
      </c>
      <c r="C461" s="21">
        <v>3</v>
      </c>
      <c r="D461" s="21">
        <v>0</v>
      </c>
      <c r="E461" s="21">
        <v>0</v>
      </c>
      <c r="F461" s="21">
        <v>0</v>
      </c>
      <c r="G461" s="21">
        <v>1</v>
      </c>
      <c r="H461" s="21">
        <v>0</v>
      </c>
      <c r="I461" s="21">
        <v>7682.67</v>
      </c>
    </row>
    <row r="462" spans="1:9">
      <c r="A462" s="21">
        <v>49</v>
      </c>
      <c r="B462" s="21">
        <v>36.630000000000003</v>
      </c>
      <c r="C462" s="21">
        <v>3</v>
      </c>
      <c r="D462" s="21">
        <v>0</v>
      </c>
      <c r="E462" s="21">
        <v>0</v>
      </c>
      <c r="F462" s="21">
        <v>0</v>
      </c>
      <c r="G462" s="21">
        <v>1</v>
      </c>
      <c r="H462" s="21">
        <v>0</v>
      </c>
      <c r="I462" s="21">
        <v>10381.4787</v>
      </c>
    </row>
    <row r="463" spans="1:9">
      <c r="A463" s="21">
        <v>42</v>
      </c>
      <c r="B463" s="21">
        <v>30</v>
      </c>
      <c r="C463" s="21">
        <v>0</v>
      </c>
      <c r="D463" s="21">
        <v>1</v>
      </c>
      <c r="E463" s="21">
        <v>1</v>
      </c>
      <c r="F463" s="21">
        <v>0</v>
      </c>
      <c r="G463" s="21">
        <v>0</v>
      </c>
      <c r="H463" s="21">
        <v>1</v>
      </c>
      <c r="I463" s="21">
        <v>22144.031999999999</v>
      </c>
    </row>
    <row r="464" spans="1:9">
      <c r="A464" s="21">
        <v>62</v>
      </c>
      <c r="B464" s="21">
        <v>38.094999999999999</v>
      </c>
      <c r="C464" s="21">
        <v>2</v>
      </c>
      <c r="D464" s="21">
        <v>0</v>
      </c>
      <c r="E464" s="21">
        <v>0</v>
      </c>
      <c r="F464" s="21">
        <v>0</v>
      </c>
      <c r="G464" s="21">
        <v>0</v>
      </c>
      <c r="H464" s="21">
        <v>0</v>
      </c>
      <c r="I464" s="21">
        <v>15230.324049999999</v>
      </c>
    </row>
    <row r="465" spans="1:9">
      <c r="A465" s="21">
        <v>56</v>
      </c>
      <c r="B465" s="21">
        <v>25.934999999999999</v>
      </c>
      <c r="C465" s="21">
        <v>0</v>
      </c>
      <c r="D465" s="21">
        <v>1</v>
      </c>
      <c r="E465" s="21">
        <v>0</v>
      </c>
      <c r="F465" s="21">
        <v>0</v>
      </c>
      <c r="G465" s="21">
        <v>0</v>
      </c>
      <c r="H465" s="21">
        <v>0</v>
      </c>
      <c r="I465" s="21">
        <v>11165.417649999999</v>
      </c>
    </row>
    <row r="466" spans="1:9">
      <c r="A466" s="21">
        <v>19</v>
      </c>
      <c r="B466" s="21">
        <v>25.175000000000001</v>
      </c>
      <c r="C466" s="21">
        <v>0</v>
      </c>
      <c r="D466" s="21">
        <v>1</v>
      </c>
      <c r="E466" s="21">
        <v>0</v>
      </c>
      <c r="F466" s="21">
        <v>1</v>
      </c>
      <c r="G466" s="21">
        <v>0</v>
      </c>
      <c r="H466" s="21">
        <v>0</v>
      </c>
      <c r="I466" s="21">
        <v>1632.0362500000001</v>
      </c>
    </row>
    <row r="467" spans="1:9">
      <c r="A467" s="21">
        <v>30</v>
      </c>
      <c r="B467" s="21">
        <v>28.38</v>
      </c>
      <c r="C467" s="21">
        <v>1</v>
      </c>
      <c r="D467" s="21">
        <v>0</v>
      </c>
      <c r="E467" s="21">
        <v>1</v>
      </c>
      <c r="F467" s="21">
        <v>0</v>
      </c>
      <c r="G467" s="21">
        <v>1</v>
      </c>
      <c r="H467" s="21">
        <v>0</v>
      </c>
      <c r="I467" s="21">
        <v>19521.968199999999</v>
      </c>
    </row>
    <row r="468" spans="1:9">
      <c r="A468" s="21">
        <v>60</v>
      </c>
      <c r="B468" s="21">
        <v>28.7</v>
      </c>
      <c r="C468" s="21">
        <v>1</v>
      </c>
      <c r="D468" s="21">
        <v>0</v>
      </c>
      <c r="E468" s="21">
        <v>0</v>
      </c>
      <c r="F468" s="21">
        <v>0</v>
      </c>
      <c r="G468" s="21">
        <v>0</v>
      </c>
      <c r="H468" s="21">
        <v>1</v>
      </c>
      <c r="I468" s="21">
        <v>13224.692999999999</v>
      </c>
    </row>
    <row r="469" spans="1:9">
      <c r="A469" s="21">
        <v>56</v>
      </c>
      <c r="B469" s="21">
        <v>33.82</v>
      </c>
      <c r="C469" s="21">
        <v>2</v>
      </c>
      <c r="D469" s="21">
        <v>0</v>
      </c>
      <c r="E469" s="21">
        <v>0</v>
      </c>
      <c r="F469" s="21">
        <v>1</v>
      </c>
      <c r="G469" s="21">
        <v>0</v>
      </c>
      <c r="H469" s="21">
        <v>0</v>
      </c>
      <c r="I469" s="21">
        <v>12643.3778</v>
      </c>
    </row>
    <row r="470" spans="1:9">
      <c r="A470" s="21">
        <v>28</v>
      </c>
      <c r="B470" s="21">
        <v>24.32</v>
      </c>
      <c r="C470" s="21">
        <v>1</v>
      </c>
      <c r="D470" s="21">
        <v>0</v>
      </c>
      <c r="E470" s="21">
        <v>0</v>
      </c>
      <c r="F470" s="21">
        <v>0</v>
      </c>
      <c r="G470" s="21">
        <v>0</v>
      </c>
      <c r="H470" s="21">
        <v>0</v>
      </c>
      <c r="I470" s="21">
        <v>23288.928400000001</v>
      </c>
    </row>
    <row r="471" spans="1:9">
      <c r="A471" s="21">
        <v>18</v>
      </c>
      <c r="B471" s="21">
        <v>24.09</v>
      </c>
      <c r="C471" s="21">
        <v>1</v>
      </c>
      <c r="D471" s="21">
        <v>0</v>
      </c>
      <c r="E471" s="21">
        <v>0</v>
      </c>
      <c r="F471" s="21">
        <v>0</v>
      </c>
      <c r="G471" s="21">
        <v>1</v>
      </c>
      <c r="H471" s="21">
        <v>0</v>
      </c>
      <c r="I471" s="21">
        <v>2201.0971</v>
      </c>
    </row>
    <row r="472" spans="1:9">
      <c r="A472" s="21">
        <v>27</v>
      </c>
      <c r="B472" s="21">
        <v>32.67</v>
      </c>
      <c r="C472" s="21">
        <v>0</v>
      </c>
      <c r="D472" s="21">
        <v>1</v>
      </c>
      <c r="E472" s="21">
        <v>0</v>
      </c>
      <c r="F472" s="21">
        <v>0</v>
      </c>
      <c r="G472" s="21">
        <v>1</v>
      </c>
      <c r="H472" s="21">
        <v>0</v>
      </c>
      <c r="I472" s="21">
        <v>2497.0383000000002</v>
      </c>
    </row>
    <row r="473" spans="1:9">
      <c r="A473" s="21">
        <v>18</v>
      </c>
      <c r="B473" s="21">
        <v>30.114999999999998</v>
      </c>
      <c r="C473" s="21">
        <v>0</v>
      </c>
      <c r="D473" s="21">
        <v>0</v>
      </c>
      <c r="E473" s="21">
        <v>0</v>
      </c>
      <c r="F473" s="21">
        <v>0</v>
      </c>
      <c r="G473" s="21">
        <v>0</v>
      </c>
      <c r="H473" s="21">
        <v>0</v>
      </c>
      <c r="I473" s="21">
        <v>2203.4718499999999</v>
      </c>
    </row>
    <row r="474" spans="1:9">
      <c r="A474" s="21">
        <v>19</v>
      </c>
      <c r="B474" s="21">
        <v>29.8</v>
      </c>
      <c r="C474" s="21">
        <v>0</v>
      </c>
      <c r="D474" s="21">
        <v>0</v>
      </c>
      <c r="E474" s="21">
        <v>0</v>
      </c>
      <c r="F474" s="21">
        <v>0</v>
      </c>
      <c r="G474" s="21">
        <v>0</v>
      </c>
      <c r="H474" s="21">
        <v>1</v>
      </c>
      <c r="I474" s="21">
        <v>1744.4649999999999</v>
      </c>
    </row>
    <row r="475" spans="1:9">
      <c r="A475" s="21">
        <v>47</v>
      </c>
      <c r="B475" s="21">
        <v>33.344999999999999</v>
      </c>
      <c r="C475" s="21">
        <v>0</v>
      </c>
      <c r="D475" s="21">
        <v>0</v>
      </c>
      <c r="E475" s="21">
        <v>0</v>
      </c>
      <c r="F475" s="21">
        <v>0</v>
      </c>
      <c r="G475" s="21">
        <v>0</v>
      </c>
      <c r="H475" s="21">
        <v>0</v>
      </c>
      <c r="I475" s="21">
        <v>20878.78443</v>
      </c>
    </row>
    <row r="476" spans="1:9">
      <c r="A476" s="21">
        <v>54</v>
      </c>
      <c r="B476" s="21">
        <v>25.1</v>
      </c>
      <c r="C476" s="21">
        <v>3</v>
      </c>
      <c r="D476" s="21">
        <v>1</v>
      </c>
      <c r="E476" s="21">
        <v>1</v>
      </c>
      <c r="F476" s="21">
        <v>0</v>
      </c>
      <c r="G476" s="21">
        <v>0</v>
      </c>
      <c r="H476" s="21">
        <v>1</v>
      </c>
      <c r="I476" s="21">
        <v>25382.296999999999</v>
      </c>
    </row>
    <row r="477" spans="1:9">
      <c r="A477" s="21">
        <v>61</v>
      </c>
      <c r="B477" s="21">
        <v>28.31</v>
      </c>
      <c r="C477" s="21">
        <v>1</v>
      </c>
      <c r="D477" s="21">
        <v>1</v>
      </c>
      <c r="E477" s="21">
        <v>1</v>
      </c>
      <c r="F477" s="21">
        <v>1</v>
      </c>
      <c r="G477" s="21">
        <v>0</v>
      </c>
      <c r="H477" s="21">
        <v>0</v>
      </c>
      <c r="I477" s="21">
        <v>28868.6639</v>
      </c>
    </row>
    <row r="478" spans="1:9">
      <c r="A478" s="21">
        <v>24</v>
      </c>
      <c r="B478" s="21">
        <v>28.5</v>
      </c>
      <c r="C478" s="21">
        <v>0</v>
      </c>
      <c r="D478" s="21">
        <v>1</v>
      </c>
      <c r="E478" s="21">
        <v>1</v>
      </c>
      <c r="F478" s="21">
        <v>0</v>
      </c>
      <c r="G478" s="21">
        <v>0</v>
      </c>
      <c r="H478" s="21">
        <v>0</v>
      </c>
      <c r="I478" s="21">
        <v>35147.528480000001</v>
      </c>
    </row>
    <row r="479" spans="1:9">
      <c r="A479" s="21">
        <v>25</v>
      </c>
      <c r="B479" s="21">
        <v>35.625</v>
      </c>
      <c r="C479" s="21">
        <v>0</v>
      </c>
      <c r="D479" s="21">
        <v>1</v>
      </c>
      <c r="E479" s="21">
        <v>0</v>
      </c>
      <c r="F479" s="21">
        <v>1</v>
      </c>
      <c r="G479" s="21">
        <v>0</v>
      </c>
      <c r="H479" s="21">
        <v>0</v>
      </c>
      <c r="I479" s="21">
        <v>2534.3937500000002</v>
      </c>
    </row>
    <row r="480" spans="1:9">
      <c r="A480" s="21">
        <v>21</v>
      </c>
      <c r="B480" s="21">
        <v>36.85</v>
      </c>
      <c r="C480" s="21">
        <v>0</v>
      </c>
      <c r="D480" s="21">
        <v>1</v>
      </c>
      <c r="E480" s="21">
        <v>0</v>
      </c>
      <c r="F480" s="21">
        <v>0</v>
      </c>
      <c r="G480" s="21">
        <v>1</v>
      </c>
      <c r="H480" s="21">
        <v>0</v>
      </c>
      <c r="I480" s="21">
        <v>1534.3045</v>
      </c>
    </row>
    <row r="481" spans="1:9">
      <c r="A481" s="21">
        <v>23</v>
      </c>
      <c r="B481" s="21">
        <v>32.56</v>
      </c>
      <c r="C481" s="21">
        <v>0</v>
      </c>
      <c r="D481" s="21">
        <v>1</v>
      </c>
      <c r="E481" s="21">
        <v>0</v>
      </c>
      <c r="F481" s="21">
        <v>0</v>
      </c>
      <c r="G481" s="21">
        <v>1</v>
      </c>
      <c r="H481" s="21">
        <v>0</v>
      </c>
      <c r="I481" s="21">
        <v>1824.2854</v>
      </c>
    </row>
    <row r="482" spans="1:9">
      <c r="A482" s="21">
        <v>63</v>
      </c>
      <c r="B482" s="21">
        <v>41.325000000000003</v>
      </c>
      <c r="C482" s="21">
        <v>3</v>
      </c>
      <c r="D482" s="21">
        <v>1</v>
      </c>
      <c r="E482" s="21">
        <v>0</v>
      </c>
      <c r="F482" s="21">
        <v>1</v>
      </c>
      <c r="G482" s="21">
        <v>0</v>
      </c>
      <c r="H482" s="21">
        <v>0</v>
      </c>
      <c r="I482" s="21">
        <v>15555.188749999999</v>
      </c>
    </row>
    <row r="483" spans="1:9">
      <c r="A483" s="21">
        <v>49</v>
      </c>
      <c r="B483" s="21">
        <v>37.51</v>
      </c>
      <c r="C483" s="21">
        <v>2</v>
      </c>
      <c r="D483" s="21">
        <v>1</v>
      </c>
      <c r="E483" s="21">
        <v>0</v>
      </c>
      <c r="F483" s="21">
        <v>0</v>
      </c>
      <c r="G483" s="21">
        <v>1</v>
      </c>
      <c r="H483" s="21">
        <v>0</v>
      </c>
      <c r="I483" s="21">
        <v>9304.7019</v>
      </c>
    </row>
    <row r="484" spans="1:9">
      <c r="A484" s="21">
        <v>18</v>
      </c>
      <c r="B484" s="21">
        <v>31.35</v>
      </c>
      <c r="C484" s="21">
        <v>0</v>
      </c>
      <c r="D484" s="21">
        <v>0</v>
      </c>
      <c r="E484" s="21">
        <v>0</v>
      </c>
      <c r="F484" s="21">
        <v>0</v>
      </c>
      <c r="G484" s="21">
        <v>1</v>
      </c>
      <c r="H484" s="21">
        <v>0</v>
      </c>
      <c r="I484" s="21">
        <v>1622.1885</v>
      </c>
    </row>
    <row r="485" spans="1:9">
      <c r="A485" s="21">
        <v>51</v>
      </c>
      <c r="B485" s="21">
        <v>39.5</v>
      </c>
      <c r="C485" s="21">
        <v>1</v>
      </c>
      <c r="D485" s="21">
        <v>0</v>
      </c>
      <c r="E485" s="21">
        <v>0</v>
      </c>
      <c r="F485" s="21">
        <v>0</v>
      </c>
      <c r="G485" s="21">
        <v>0</v>
      </c>
      <c r="H485" s="21">
        <v>1</v>
      </c>
      <c r="I485" s="21">
        <v>9880.0679999999993</v>
      </c>
    </row>
    <row r="486" spans="1:9">
      <c r="A486" s="21">
        <v>48</v>
      </c>
      <c r="B486" s="21">
        <v>34.299999999999997</v>
      </c>
      <c r="C486" s="21">
        <v>3</v>
      </c>
      <c r="D486" s="21">
        <v>1</v>
      </c>
      <c r="E486" s="21">
        <v>0</v>
      </c>
      <c r="F486" s="21">
        <v>0</v>
      </c>
      <c r="G486" s="21">
        <v>0</v>
      </c>
      <c r="H486" s="21">
        <v>1</v>
      </c>
      <c r="I486" s="21">
        <v>9563.0290000000005</v>
      </c>
    </row>
    <row r="487" spans="1:9">
      <c r="A487" s="21">
        <v>31</v>
      </c>
      <c r="B487" s="21">
        <v>31.065000000000001</v>
      </c>
      <c r="C487" s="21">
        <v>0</v>
      </c>
      <c r="D487" s="21">
        <v>0</v>
      </c>
      <c r="E487" s="21">
        <v>0</v>
      </c>
      <c r="F487" s="21">
        <v>0</v>
      </c>
      <c r="G487" s="21">
        <v>0</v>
      </c>
      <c r="H487" s="21">
        <v>0</v>
      </c>
      <c r="I487" s="21">
        <v>4347.0233500000004</v>
      </c>
    </row>
    <row r="488" spans="1:9">
      <c r="A488" s="21">
        <v>54</v>
      </c>
      <c r="B488" s="21">
        <v>21.47</v>
      </c>
      <c r="C488" s="21">
        <v>3</v>
      </c>
      <c r="D488" s="21">
        <v>0</v>
      </c>
      <c r="E488" s="21">
        <v>0</v>
      </c>
      <c r="F488" s="21">
        <v>1</v>
      </c>
      <c r="G488" s="21">
        <v>0</v>
      </c>
      <c r="H488" s="21">
        <v>0</v>
      </c>
      <c r="I488" s="21">
        <v>12475.3513</v>
      </c>
    </row>
    <row r="489" spans="1:9">
      <c r="A489" s="21">
        <v>19</v>
      </c>
      <c r="B489" s="21">
        <v>28.7</v>
      </c>
      <c r="C489" s="21">
        <v>0</v>
      </c>
      <c r="D489" s="21">
        <v>1</v>
      </c>
      <c r="E489" s="21">
        <v>0</v>
      </c>
      <c r="F489" s="21">
        <v>0</v>
      </c>
      <c r="G489" s="21">
        <v>0</v>
      </c>
      <c r="H489" s="21">
        <v>1</v>
      </c>
      <c r="I489" s="21">
        <v>1253.9359999999999</v>
      </c>
    </row>
    <row r="490" spans="1:9">
      <c r="A490" s="21">
        <v>44</v>
      </c>
      <c r="B490" s="21">
        <v>38.06</v>
      </c>
      <c r="C490" s="21">
        <v>0</v>
      </c>
      <c r="D490" s="21">
        <v>0</v>
      </c>
      <c r="E490" s="21">
        <v>1</v>
      </c>
      <c r="F490" s="21">
        <v>0</v>
      </c>
      <c r="G490" s="21">
        <v>1</v>
      </c>
      <c r="H490" s="21">
        <v>0</v>
      </c>
      <c r="I490" s="21">
        <v>48885.135609999998</v>
      </c>
    </row>
    <row r="491" spans="1:9">
      <c r="A491" s="21">
        <v>53</v>
      </c>
      <c r="B491" s="21">
        <v>31.16</v>
      </c>
      <c r="C491" s="21">
        <v>1</v>
      </c>
      <c r="D491" s="21">
        <v>1</v>
      </c>
      <c r="E491" s="21">
        <v>0</v>
      </c>
      <c r="F491" s="21">
        <v>1</v>
      </c>
      <c r="G491" s="21">
        <v>0</v>
      </c>
      <c r="H491" s="21">
        <v>0</v>
      </c>
      <c r="I491" s="21">
        <v>10461.9794</v>
      </c>
    </row>
    <row r="492" spans="1:9">
      <c r="A492" s="21">
        <v>19</v>
      </c>
      <c r="B492" s="21">
        <v>32.9</v>
      </c>
      <c r="C492" s="21">
        <v>0</v>
      </c>
      <c r="D492" s="21">
        <v>0</v>
      </c>
      <c r="E492" s="21">
        <v>0</v>
      </c>
      <c r="F492" s="21">
        <v>0</v>
      </c>
      <c r="G492" s="21">
        <v>0</v>
      </c>
      <c r="H492" s="21">
        <v>1</v>
      </c>
      <c r="I492" s="21">
        <v>1748.7739999999999</v>
      </c>
    </row>
    <row r="493" spans="1:9">
      <c r="A493" s="21">
        <v>61</v>
      </c>
      <c r="B493" s="21">
        <v>25.08</v>
      </c>
      <c r="C493" s="21">
        <v>0</v>
      </c>
      <c r="D493" s="21">
        <v>0</v>
      </c>
      <c r="E493" s="21">
        <v>0</v>
      </c>
      <c r="F493" s="21">
        <v>0</v>
      </c>
      <c r="G493" s="21">
        <v>1</v>
      </c>
      <c r="H493" s="21">
        <v>0</v>
      </c>
      <c r="I493" s="21">
        <v>24513.091260000001</v>
      </c>
    </row>
    <row r="494" spans="1:9">
      <c r="A494" s="21">
        <v>18</v>
      </c>
      <c r="B494" s="21">
        <v>25.08</v>
      </c>
      <c r="C494" s="21">
        <v>0</v>
      </c>
      <c r="D494" s="21">
        <v>0</v>
      </c>
      <c r="E494" s="21">
        <v>0</v>
      </c>
      <c r="F494" s="21">
        <v>0</v>
      </c>
      <c r="G494" s="21">
        <v>0</v>
      </c>
      <c r="H494" s="21">
        <v>0</v>
      </c>
      <c r="I494" s="21">
        <v>2196.4731999999999</v>
      </c>
    </row>
    <row r="495" spans="1:9">
      <c r="A495" s="21">
        <v>61</v>
      </c>
      <c r="B495" s="21">
        <v>43.4</v>
      </c>
      <c r="C495" s="21">
        <v>0</v>
      </c>
      <c r="D495" s="21">
        <v>1</v>
      </c>
      <c r="E495" s="21">
        <v>0</v>
      </c>
      <c r="F495" s="21">
        <v>0</v>
      </c>
      <c r="G495" s="21">
        <v>0</v>
      </c>
      <c r="H495" s="21">
        <v>1</v>
      </c>
      <c r="I495" s="21">
        <v>12574.049000000001</v>
      </c>
    </row>
    <row r="496" spans="1:9">
      <c r="A496" s="21">
        <v>21</v>
      </c>
      <c r="B496" s="21">
        <v>25.7</v>
      </c>
      <c r="C496" s="21">
        <v>4</v>
      </c>
      <c r="D496" s="21">
        <v>1</v>
      </c>
      <c r="E496" s="21">
        <v>1</v>
      </c>
      <c r="F496" s="21">
        <v>0</v>
      </c>
      <c r="G496" s="21">
        <v>0</v>
      </c>
      <c r="H496" s="21">
        <v>1</v>
      </c>
      <c r="I496" s="21">
        <v>17942.106</v>
      </c>
    </row>
    <row r="497" spans="1:9">
      <c r="A497" s="21">
        <v>20</v>
      </c>
      <c r="B497" s="21">
        <v>27.93</v>
      </c>
      <c r="C497" s="21">
        <v>0</v>
      </c>
      <c r="D497" s="21">
        <v>1</v>
      </c>
      <c r="E497" s="21">
        <v>0</v>
      </c>
      <c r="F497" s="21">
        <v>0</v>
      </c>
      <c r="G497" s="21">
        <v>0</v>
      </c>
      <c r="H497" s="21">
        <v>0</v>
      </c>
      <c r="I497" s="21">
        <v>1967.0227</v>
      </c>
    </row>
    <row r="498" spans="1:9">
      <c r="A498" s="21">
        <v>31</v>
      </c>
      <c r="B498" s="21">
        <v>23.6</v>
      </c>
      <c r="C498" s="21">
        <v>2</v>
      </c>
      <c r="D498" s="21">
        <v>0</v>
      </c>
      <c r="E498" s="21">
        <v>0</v>
      </c>
      <c r="F498" s="21">
        <v>0</v>
      </c>
      <c r="G498" s="21">
        <v>0</v>
      </c>
      <c r="H498" s="21">
        <v>1</v>
      </c>
      <c r="I498" s="21">
        <v>4931.6469999999999</v>
      </c>
    </row>
    <row r="499" spans="1:9">
      <c r="A499" s="21">
        <v>45</v>
      </c>
      <c r="B499" s="21">
        <v>28.7</v>
      </c>
      <c r="C499" s="21">
        <v>2</v>
      </c>
      <c r="D499" s="21">
        <v>1</v>
      </c>
      <c r="E499" s="21">
        <v>0</v>
      </c>
      <c r="F499" s="21">
        <v>0</v>
      </c>
      <c r="G499" s="21">
        <v>0</v>
      </c>
      <c r="H499" s="21">
        <v>1</v>
      </c>
      <c r="I499" s="21">
        <v>8027.9679999999998</v>
      </c>
    </row>
    <row r="500" spans="1:9">
      <c r="A500" s="21">
        <v>44</v>
      </c>
      <c r="B500" s="21">
        <v>23.98</v>
      </c>
      <c r="C500" s="21">
        <v>2</v>
      </c>
      <c r="D500" s="21">
        <v>0</v>
      </c>
      <c r="E500" s="21">
        <v>0</v>
      </c>
      <c r="F500" s="21">
        <v>0</v>
      </c>
      <c r="G500" s="21">
        <v>1</v>
      </c>
      <c r="H500" s="21">
        <v>0</v>
      </c>
      <c r="I500" s="21">
        <v>8211.1002000000008</v>
      </c>
    </row>
    <row r="501" spans="1:9">
      <c r="A501" s="21">
        <v>62</v>
      </c>
      <c r="B501" s="21">
        <v>39.200000000000003</v>
      </c>
      <c r="C501" s="21">
        <v>0</v>
      </c>
      <c r="D501" s="21">
        <v>0</v>
      </c>
      <c r="E501" s="21">
        <v>0</v>
      </c>
      <c r="F501" s="21">
        <v>0</v>
      </c>
      <c r="G501" s="21">
        <v>0</v>
      </c>
      <c r="H501" s="21">
        <v>1</v>
      </c>
      <c r="I501" s="21">
        <v>13470.86</v>
      </c>
    </row>
    <row r="502" spans="1:9">
      <c r="A502" s="21">
        <v>29</v>
      </c>
      <c r="B502" s="21">
        <v>34.4</v>
      </c>
      <c r="C502" s="21">
        <v>0</v>
      </c>
      <c r="D502" s="21">
        <v>1</v>
      </c>
      <c r="E502" s="21">
        <v>1</v>
      </c>
      <c r="F502" s="21">
        <v>0</v>
      </c>
      <c r="G502" s="21">
        <v>0</v>
      </c>
      <c r="H502" s="21">
        <v>1</v>
      </c>
      <c r="I502" s="21">
        <v>36197.699000000001</v>
      </c>
    </row>
    <row r="503" spans="1:9">
      <c r="A503" s="21">
        <v>43</v>
      </c>
      <c r="B503" s="21">
        <v>26.03</v>
      </c>
      <c r="C503" s="21">
        <v>0</v>
      </c>
      <c r="D503" s="21">
        <v>1</v>
      </c>
      <c r="E503" s="21">
        <v>0</v>
      </c>
      <c r="F503" s="21">
        <v>0</v>
      </c>
      <c r="G503" s="21">
        <v>0</v>
      </c>
      <c r="H503" s="21">
        <v>0</v>
      </c>
      <c r="I503" s="21">
        <v>6837.3687</v>
      </c>
    </row>
    <row r="504" spans="1:9">
      <c r="A504" s="21">
        <v>51</v>
      </c>
      <c r="B504" s="21">
        <v>23.21</v>
      </c>
      <c r="C504" s="21">
        <v>1</v>
      </c>
      <c r="D504" s="21">
        <v>1</v>
      </c>
      <c r="E504" s="21">
        <v>1</v>
      </c>
      <c r="F504" s="21">
        <v>0</v>
      </c>
      <c r="G504" s="21">
        <v>1</v>
      </c>
      <c r="H504" s="21">
        <v>0</v>
      </c>
      <c r="I504" s="21">
        <v>22218.1149</v>
      </c>
    </row>
    <row r="505" spans="1:9">
      <c r="A505" s="21">
        <v>19</v>
      </c>
      <c r="B505" s="21">
        <v>30.25</v>
      </c>
      <c r="C505" s="21">
        <v>0</v>
      </c>
      <c r="D505" s="21">
        <v>1</v>
      </c>
      <c r="E505" s="21">
        <v>1</v>
      </c>
      <c r="F505" s="21">
        <v>0</v>
      </c>
      <c r="G505" s="21">
        <v>1</v>
      </c>
      <c r="H505" s="21">
        <v>0</v>
      </c>
      <c r="I505" s="21">
        <v>32548.340499999998</v>
      </c>
    </row>
    <row r="506" spans="1:9">
      <c r="A506" s="21">
        <v>38</v>
      </c>
      <c r="B506" s="21">
        <v>28.93</v>
      </c>
      <c r="C506" s="21">
        <v>1</v>
      </c>
      <c r="D506" s="21">
        <v>0</v>
      </c>
      <c r="E506" s="21">
        <v>0</v>
      </c>
      <c r="F506" s="21">
        <v>0</v>
      </c>
      <c r="G506" s="21">
        <v>1</v>
      </c>
      <c r="H506" s="21">
        <v>0</v>
      </c>
      <c r="I506" s="21">
        <v>5974.3846999999996</v>
      </c>
    </row>
    <row r="507" spans="1:9">
      <c r="A507" s="21">
        <v>37</v>
      </c>
      <c r="B507" s="21">
        <v>30.875</v>
      </c>
      <c r="C507" s="21">
        <v>3</v>
      </c>
      <c r="D507" s="21">
        <v>1</v>
      </c>
      <c r="E507" s="21">
        <v>0</v>
      </c>
      <c r="F507" s="21">
        <v>1</v>
      </c>
      <c r="G507" s="21">
        <v>0</v>
      </c>
      <c r="H507" s="21">
        <v>0</v>
      </c>
      <c r="I507" s="21">
        <v>6796.8632500000003</v>
      </c>
    </row>
    <row r="508" spans="1:9">
      <c r="A508" s="21">
        <v>22</v>
      </c>
      <c r="B508" s="21">
        <v>31.35</v>
      </c>
      <c r="C508" s="21">
        <v>1</v>
      </c>
      <c r="D508" s="21">
        <v>1</v>
      </c>
      <c r="E508" s="21">
        <v>0</v>
      </c>
      <c r="F508" s="21">
        <v>1</v>
      </c>
      <c r="G508" s="21">
        <v>0</v>
      </c>
      <c r="H508" s="21">
        <v>0</v>
      </c>
      <c r="I508" s="21">
        <v>2643.2685000000001</v>
      </c>
    </row>
    <row r="509" spans="1:9">
      <c r="A509" s="21">
        <v>21</v>
      </c>
      <c r="B509" s="21">
        <v>23.75</v>
      </c>
      <c r="C509" s="21">
        <v>2</v>
      </c>
      <c r="D509" s="21">
        <v>1</v>
      </c>
      <c r="E509" s="21">
        <v>0</v>
      </c>
      <c r="F509" s="21">
        <v>1</v>
      </c>
      <c r="G509" s="21">
        <v>0</v>
      </c>
      <c r="H509" s="21">
        <v>0</v>
      </c>
      <c r="I509" s="21">
        <v>3077.0954999999999</v>
      </c>
    </row>
    <row r="510" spans="1:9">
      <c r="A510" s="21">
        <v>24</v>
      </c>
      <c r="B510" s="21">
        <v>25.27</v>
      </c>
      <c r="C510" s="21">
        <v>0</v>
      </c>
      <c r="D510" s="21">
        <v>0</v>
      </c>
      <c r="E510" s="21">
        <v>0</v>
      </c>
      <c r="F510" s="21">
        <v>0</v>
      </c>
      <c r="G510" s="21">
        <v>0</v>
      </c>
      <c r="H510" s="21">
        <v>0</v>
      </c>
      <c r="I510" s="21">
        <v>3044.2132999999999</v>
      </c>
    </row>
    <row r="511" spans="1:9">
      <c r="A511" s="21">
        <v>57</v>
      </c>
      <c r="B511" s="21">
        <v>28.7</v>
      </c>
      <c r="C511" s="21">
        <v>0</v>
      </c>
      <c r="D511" s="21">
        <v>0</v>
      </c>
      <c r="E511" s="21">
        <v>0</v>
      </c>
      <c r="F511" s="21">
        <v>0</v>
      </c>
      <c r="G511" s="21">
        <v>0</v>
      </c>
      <c r="H511" s="21">
        <v>1</v>
      </c>
      <c r="I511" s="21">
        <v>11455.28</v>
      </c>
    </row>
    <row r="512" spans="1:9">
      <c r="A512" s="21">
        <v>56</v>
      </c>
      <c r="B512" s="21">
        <v>32.11</v>
      </c>
      <c r="C512" s="21">
        <v>1</v>
      </c>
      <c r="D512" s="21">
        <v>1</v>
      </c>
      <c r="E512" s="21">
        <v>0</v>
      </c>
      <c r="F512" s="21">
        <v>0</v>
      </c>
      <c r="G512" s="21">
        <v>0</v>
      </c>
      <c r="H512" s="21">
        <v>0</v>
      </c>
      <c r="I512" s="21">
        <v>11763.000899999999</v>
      </c>
    </row>
    <row r="513" spans="1:9">
      <c r="A513" s="21">
        <v>27</v>
      </c>
      <c r="B513" s="21">
        <v>33.659999999999997</v>
      </c>
      <c r="C513" s="21">
        <v>0</v>
      </c>
      <c r="D513" s="21">
        <v>1</v>
      </c>
      <c r="E513" s="21">
        <v>0</v>
      </c>
      <c r="F513" s="21">
        <v>0</v>
      </c>
      <c r="G513" s="21">
        <v>1</v>
      </c>
      <c r="H513" s="21">
        <v>0</v>
      </c>
      <c r="I513" s="21">
        <v>2498.4144000000001</v>
      </c>
    </row>
    <row r="514" spans="1:9">
      <c r="A514" s="21">
        <v>51</v>
      </c>
      <c r="B514" s="21">
        <v>22.42</v>
      </c>
      <c r="C514" s="21">
        <v>0</v>
      </c>
      <c r="D514" s="21">
        <v>1</v>
      </c>
      <c r="E514" s="21">
        <v>0</v>
      </c>
      <c r="F514" s="21">
        <v>0</v>
      </c>
      <c r="G514" s="21">
        <v>0</v>
      </c>
      <c r="H514" s="21">
        <v>0</v>
      </c>
      <c r="I514" s="21">
        <v>9361.3268000000007</v>
      </c>
    </row>
    <row r="515" spans="1:9">
      <c r="A515" s="21">
        <v>19</v>
      </c>
      <c r="B515" s="21">
        <v>30.4</v>
      </c>
      <c r="C515" s="21">
        <v>0</v>
      </c>
      <c r="D515" s="21">
        <v>1</v>
      </c>
      <c r="E515" s="21">
        <v>0</v>
      </c>
      <c r="F515" s="21">
        <v>0</v>
      </c>
      <c r="G515" s="21">
        <v>0</v>
      </c>
      <c r="H515" s="21">
        <v>1</v>
      </c>
      <c r="I515" s="21">
        <v>1256.299</v>
      </c>
    </row>
    <row r="516" spans="1:9">
      <c r="A516" s="21">
        <v>39</v>
      </c>
      <c r="B516" s="21">
        <v>28.3</v>
      </c>
      <c r="C516" s="21">
        <v>1</v>
      </c>
      <c r="D516" s="21">
        <v>1</v>
      </c>
      <c r="E516" s="21">
        <v>1</v>
      </c>
      <c r="F516" s="21">
        <v>0</v>
      </c>
      <c r="G516" s="21">
        <v>0</v>
      </c>
      <c r="H516" s="21">
        <v>1</v>
      </c>
      <c r="I516" s="21">
        <v>21082.16</v>
      </c>
    </row>
    <row r="517" spans="1:9">
      <c r="A517" s="21">
        <v>58</v>
      </c>
      <c r="B517" s="21">
        <v>35.700000000000003</v>
      </c>
      <c r="C517" s="21">
        <v>0</v>
      </c>
      <c r="D517" s="21">
        <v>1</v>
      </c>
      <c r="E517" s="21">
        <v>0</v>
      </c>
      <c r="F517" s="21">
        <v>0</v>
      </c>
      <c r="G517" s="21">
        <v>0</v>
      </c>
      <c r="H517" s="21">
        <v>1</v>
      </c>
      <c r="I517" s="21">
        <v>11362.754999999999</v>
      </c>
    </row>
    <row r="518" spans="1:9">
      <c r="A518" s="21">
        <v>20</v>
      </c>
      <c r="B518" s="21">
        <v>35.31</v>
      </c>
      <c r="C518" s="21">
        <v>1</v>
      </c>
      <c r="D518" s="21">
        <v>1</v>
      </c>
      <c r="E518" s="21">
        <v>0</v>
      </c>
      <c r="F518" s="21">
        <v>0</v>
      </c>
      <c r="G518" s="21">
        <v>1</v>
      </c>
      <c r="H518" s="21">
        <v>0</v>
      </c>
      <c r="I518" s="21">
        <v>27724.28875</v>
      </c>
    </row>
    <row r="519" spans="1:9">
      <c r="A519" s="21">
        <v>45</v>
      </c>
      <c r="B519" s="21">
        <v>30.495000000000001</v>
      </c>
      <c r="C519" s="21">
        <v>2</v>
      </c>
      <c r="D519" s="21">
        <v>1</v>
      </c>
      <c r="E519" s="21">
        <v>0</v>
      </c>
      <c r="F519" s="21">
        <v>1</v>
      </c>
      <c r="G519" s="21">
        <v>0</v>
      </c>
      <c r="H519" s="21">
        <v>0</v>
      </c>
      <c r="I519" s="21">
        <v>8413.4630500000003</v>
      </c>
    </row>
    <row r="520" spans="1:9">
      <c r="A520" s="21">
        <v>35</v>
      </c>
      <c r="B520" s="21">
        <v>31</v>
      </c>
      <c r="C520" s="21">
        <v>1</v>
      </c>
      <c r="D520" s="21">
        <v>0</v>
      </c>
      <c r="E520" s="21">
        <v>0</v>
      </c>
      <c r="F520" s="21">
        <v>0</v>
      </c>
      <c r="G520" s="21">
        <v>0</v>
      </c>
      <c r="H520" s="21">
        <v>1</v>
      </c>
      <c r="I520" s="21">
        <v>5240.7650000000003</v>
      </c>
    </row>
    <row r="521" spans="1:9">
      <c r="A521" s="21">
        <v>31</v>
      </c>
      <c r="B521" s="21">
        <v>30.875</v>
      </c>
      <c r="C521" s="21">
        <v>0</v>
      </c>
      <c r="D521" s="21">
        <v>1</v>
      </c>
      <c r="E521" s="21">
        <v>0</v>
      </c>
      <c r="F521" s="21">
        <v>0</v>
      </c>
      <c r="G521" s="21">
        <v>0</v>
      </c>
      <c r="H521" s="21">
        <v>0</v>
      </c>
      <c r="I521" s="21">
        <v>3857.7592500000001</v>
      </c>
    </row>
    <row r="522" spans="1:9">
      <c r="A522" s="21">
        <v>50</v>
      </c>
      <c r="B522" s="21">
        <v>27.36</v>
      </c>
      <c r="C522" s="21">
        <v>0</v>
      </c>
      <c r="D522" s="21">
        <v>0</v>
      </c>
      <c r="E522" s="21">
        <v>0</v>
      </c>
      <c r="F522" s="21">
        <v>0</v>
      </c>
      <c r="G522" s="21">
        <v>0</v>
      </c>
      <c r="H522" s="21">
        <v>0</v>
      </c>
      <c r="I522" s="21">
        <v>25656.575260000001</v>
      </c>
    </row>
    <row r="523" spans="1:9">
      <c r="A523" s="21">
        <v>32</v>
      </c>
      <c r="B523" s="21">
        <v>44.22</v>
      </c>
      <c r="C523" s="21">
        <v>0</v>
      </c>
      <c r="D523" s="21">
        <v>0</v>
      </c>
      <c r="E523" s="21">
        <v>0</v>
      </c>
      <c r="F523" s="21">
        <v>0</v>
      </c>
      <c r="G523" s="21">
        <v>1</v>
      </c>
      <c r="H523" s="21">
        <v>0</v>
      </c>
      <c r="I523" s="21">
        <v>3994.1777999999999</v>
      </c>
    </row>
    <row r="524" spans="1:9">
      <c r="A524" s="21">
        <v>51</v>
      </c>
      <c r="B524" s="21">
        <v>33.914999999999999</v>
      </c>
      <c r="C524" s="21">
        <v>0</v>
      </c>
      <c r="D524" s="21">
        <v>0</v>
      </c>
      <c r="E524" s="21">
        <v>0</v>
      </c>
      <c r="F524" s="21">
        <v>0</v>
      </c>
      <c r="G524" s="21">
        <v>0</v>
      </c>
      <c r="H524" s="21">
        <v>0</v>
      </c>
      <c r="I524" s="21">
        <v>9866.3048500000004</v>
      </c>
    </row>
    <row r="525" spans="1:9">
      <c r="A525" s="21">
        <v>38</v>
      </c>
      <c r="B525" s="21">
        <v>37.729999999999997</v>
      </c>
      <c r="C525" s="21">
        <v>0</v>
      </c>
      <c r="D525" s="21">
        <v>0</v>
      </c>
      <c r="E525" s="21">
        <v>0</v>
      </c>
      <c r="F525" s="21">
        <v>0</v>
      </c>
      <c r="G525" s="21">
        <v>1</v>
      </c>
      <c r="H525" s="21">
        <v>0</v>
      </c>
      <c r="I525" s="21">
        <v>5397.6166999999996</v>
      </c>
    </row>
    <row r="526" spans="1:9">
      <c r="A526" s="21">
        <v>42</v>
      </c>
      <c r="B526" s="21">
        <v>26.07</v>
      </c>
      <c r="C526" s="21">
        <v>1</v>
      </c>
      <c r="D526" s="21">
        <v>1</v>
      </c>
      <c r="E526" s="21">
        <v>1</v>
      </c>
      <c r="F526" s="21">
        <v>0</v>
      </c>
      <c r="G526" s="21">
        <v>1</v>
      </c>
      <c r="H526" s="21">
        <v>0</v>
      </c>
      <c r="I526" s="21">
        <v>38245.593269999998</v>
      </c>
    </row>
    <row r="527" spans="1:9">
      <c r="A527" s="21">
        <v>18</v>
      </c>
      <c r="B527" s="21">
        <v>33.880000000000003</v>
      </c>
      <c r="C527" s="21">
        <v>0</v>
      </c>
      <c r="D527" s="21">
        <v>0</v>
      </c>
      <c r="E527" s="21">
        <v>0</v>
      </c>
      <c r="F527" s="21">
        <v>0</v>
      </c>
      <c r="G527" s="21">
        <v>1</v>
      </c>
      <c r="H527" s="21">
        <v>0</v>
      </c>
      <c r="I527" s="21">
        <v>11482.63485</v>
      </c>
    </row>
    <row r="528" spans="1:9">
      <c r="A528" s="21">
        <v>19</v>
      </c>
      <c r="B528" s="21">
        <v>30.59</v>
      </c>
      <c r="C528" s="21">
        <v>2</v>
      </c>
      <c r="D528" s="21">
        <v>0</v>
      </c>
      <c r="E528" s="21">
        <v>0</v>
      </c>
      <c r="F528" s="21">
        <v>1</v>
      </c>
      <c r="G528" s="21">
        <v>0</v>
      </c>
      <c r="H528" s="21">
        <v>0</v>
      </c>
      <c r="I528" s="21">
        <v>24059.680189999999</v>
      </c>
    </row>
    <row r="529" spans="1:9">
      <c r="A529" s="21">
        <v>51</v>
      </c>
      <c r="B529" s="21">
        <v>25.8</v>
      </c>
      <c r="C529" s="21">
        <v>1</v>
      </c>
      <c r="D529" s="21">
        <v>0</v>
      </c>
      <c r="E529" s="21">
        <v>0</v>
      </c>
      <c r="F529" s="21">
        <v>0</v>
      </c>
      <c r="G529" s="21">
        <v>0</v>
      </c>
      <c r="H529" s="21">
        <v>1</v>
      </c>
      <c r="I529" s="21">
        <v>9861.0249999999996</v>
      </c>
    </row>
    <row r="530" spans="1:9">
      <c r="A530" s="21">
        <v>46</v>
      </c>
      <c r="B530" s="21">
        <v>39.424999999999997</v>
      </c>
      <c r="C530" s="21">
        <v>1</v>
      </c>
      <c r="D530" s="21">
        <v>1</v>
      </c>
      <c r="E530" s="21">
        <v>0</v>
      </c>
      <c r="F530" s="21">
        <v>0</v>
      </c>
      <c r="G530" s="21">
        <v>0</v>
      </c>
      <c r="H530" s="21">
        <v>0</v>
      </c>
      <c r="I530" s="21">
        <v>8342.9087500000005</v>
      </c>
    </row>
    <row r="531" spans="1:9">
      <c r="A531" s="21">
        <v>18</v>
      </c>
      <c r="B531" s="21">
        <v>25.46</v>
      </c>
      <c r="C531" s="21">
        <v>0</v>
      </c>
      <c r="D531" s="21">
        <v>1</v>
      </c>
      <c r="E531" s="21">
        <v>0</v>
      </c>
      <c r="F531" s="21">
        <v>0</v>
      </c>
      <c r="G531" s="21">
        <v>0</v>
      </c>
      <c r="H531" s="21">
        <v>0</v>
      </c>
      <c r="I531" s="21">
        <v>1708.0014000000001</v>
      </c>
    </row>
    <row r="532" spans="1:9">
      <c r="A532" s="21">
        <v>57</v>
      </c>
      <c r="B532" s="21">
        <v>42.13</v>
      </c>
      <c r="C532" s="21">
        <v>1</v>
      </c>
      <c r="D532" s="21">
        <v>1</v>
      </c>
      <c r="E532" s="21">
        <v>1</v>
      </c>
      <c r="F532" s="21">
        <v>0</v>
      </c>
      <c r="G532" s="21">
        <v>1</v>
      </c>
      <c r="H532" s="21">
        <v>0</v>
      </c>
      <c r="I532" s="21">
        <v>48675.517699999997</v>
      </c>
    </row>
    <row r="533" spans="1:9">
      <c r="A533" s="21">
        <v>62</v>
      </c>
      <c r="B533" s="21">
        <v>31.73</v>
      </c>
      <c r="C533" s="21">
        <v>0</v>
      </c>
      <c r="D533" s="21">
        <v>0</v>
      </c>
      <c r="E533" s="21">
        <v>0</v>
      </c>
      <c r="F533" s="21">
        <v>0</v>
      </c>
      <c r="G533" s="21">
        <v>0</v>
      </c>
      <c r="H533" s="21">
        <v>0</v>
      </c>
      <c r="I533" s="21">
        <v>14043.476699999999</v>
      </c>
    </row>
    <row r="534" spans="1:9">
      <c r="A534" s="21">
        <v>59</v>
      </c>
      <c r="B534" s="21">
        <v>29.7</v>
      </c>
      <c r="C534" s="21">
        <v>2</v>
      </c>
      <c r="D534" s="21">
        <v>1</v>
      </c>
      <c r="E534" s="21">
        <v>0</v>
      </c>
      <c r="F534" s="21">
        <v>0</v>
      </c>
      <c r="G534" s="21">
        <v>1</v>
      </c>
      <c r="H534" s="21">
        <v>0</v>
      </c>
      <c r="I534" s="21">
        <v>12925.886</v>
      </c>
    </row>
    <row r="535" spans="1:9">
      <c r="A535" s="21">
        <v>37</v>
      </c>
      <c r="B535" s="21">
        <v>36.19</v>
      </c>
      <c r="C535" s="21">
        <v>0</v>
      </c>
      <c r="D535" s="21">
        <v>1</v>
      </c>
      <c r="E535" s="21">
        <v>0</v>
      </c>
      <c r="F535" s="21">
        <v>0</v>
      </c>
      <c r="G535" s="21">
        <v>1</v>
      </c>
      <c r="H535" s="21">
        <v>0</v>
      </c>
      <c r="I535" s="21">
        <v>19214.705529999999</v>
      </c>
    </row>
    <row r="536" spans="1:9">
      <c r="A536" s="21">
        <v>64</v>
      </c>
      <c r="B536" s="21">
        <v>40.479999999999997</v>
      </c>
      <c r="C536" s="21">
        <v>0</v>
      </c>
      <c r="D536" s="21">
        <v>1</v>
      </c>
      <c r="E536" s="21">
        <v>0</v>
      </c>
      <c r="F536" s="21">
        <v>0</v>
      </c>
      <c r="G536" s="21">
        <v>1</v>
      </c>
      <c r="H536" s="21">
        <v>0</v>
      </c>
      <c r="I536" s="21">
        <v>13831.1152</v>
      </c>
    </row>
    <row r="537" spans="1:9">
      <c r="A537" s="21">
        <v>38</v>
      </c>
      <c r="B537" s="21">
        <v>28.024999999999999</v>
      </c>
      <c r="C537" s="21">
        <v>1</v>
      </c>
      <c r="D537" s="21">
        <v>1</v>
      </c>
      <c r="E537" s="21">
        <v>0</v>
      </c>
      <c r="F537" s="21">
        <v>0</v>
      </c>
      <c r="G537" s="21">
        <v>0</v>
      </c>
      <c r="H537" s="21">
        <v>0</v>
      </c>
      <c r="I537" s="21">
        <v>6067.1267500000004</v>
      </c>
    </row>
    <row r="538" spans="1:9">
      <c r="A538" s="21">
        <v>33</v>
      </c>
      <c r="B538" s="21">
        <v>38.9</v>
      </c>
      <c r="C538" s="21">
        <v>3</v>
      </c>
      <c r="D538" s="21">
        <v>0</v>
      </c>
      <c r="E538" s="21">
        <v>0</v>
      </c>
      <c r="F538" s="21">
        <v>0</v>
      </c>
      <c r="G538" s="21">
        <v>0</v>
      </c>
      <c r="H538" s="21">
        <v>1</v>
      </c>
      <c r="I538" s="21">
        <v>5972.3779999999997</v>
      </c>
    </row>
    <row r="539" spans="1:9">
      <c r="A539" s="21">
        <v>46</v>
      </c>
      <c r="B539" s="21">
        <v>30.2</v>
      </c>
      <c r="C539" s="21">
        <v>2</v>
      </c>
      <c r="D539" s="21">
        <v>0</v>
      </c>
      <c r="E539" s="21">
        <v>0</v>
      </c>
      <c r="F539" s="21">
        <v>0</v>
      </c>
      <c r="G539" s="21">
        <v>0</v>
      </c>
      <c r="H539" s="21">
        <v>1</v>
      </c>
      <c r="I539" s="21">
        <v>8825.0859999999993</v>
      </c>
    </row>
    <row r="540" spans="1:9">
      <c r="A540" s="21">
        <v>46</v>
      </c>
      <c r="B540" s="21">
        <v>28.05</v>
      </c>
      <c r="C540" s="21">
        <v>1</v>
      </c>
      <c r="D540" s="21">
        <v>0</v>
      </c>
      <c r="E540" s="21">
        <v>0</v>
      </c>
      <c r="F540" s="21">
        <v>0</v>
      </c>
      <c r="G540" s="21">
        <v>1</v>
      </c>
      <c r="H540" s="21">
        <v>0</v>
      </c>
      <c r="I540" s="21">
        <v>8233.0974999999999</v>
      </c>
    </row>
    <row r="541" spans="1:9">
      <c r="A541" s="21">
        <v>53</v>
      </c>
      <c r="B541" s="21">
        <v>31.35</v>
      </c>
      <c r="C541" s="21">
        <v>0</v>
      </c>
      <c r="D541" s="21">
        <v>1</v>
      </c>
      <c r="E541" s="21">
        <v>0</v>
      </c>
      <c r="F541" s="21">
        <v>0</v>
      </c>
      <c r="G541" s="21">
        <v>1</v>
      </c>
      <c r="H541" s="21">
        <v>0</v>
      </c>
      <c r="I541" s="21">
        <v>27346.04207</v>
      </c>
    </row>
    <row r="542" spans="1:9">
      <c r="A542" s="21">
        <v>34</v>
      </c>
      <c r="B542" s="21">
        <v>38</v>
      </c>
      <c r="C542" s="21">
        <v>3</v>
      </c>
      <c r="D542" s="21">
        <v>0</v>
      </c>
      <c r="E542" s="21">
        <v>0</v>
      </c>
      <c r="F542" s="21">
        <v>0</v>
      </c>
      <c r="G542" s="21">
        <v>0</v>
      </c>
      <c r="H542" s="21">
        <v>1</v>
      </c>
      <c r="I542" s="21">
        <v>6196.4480000000003</v>
      </c>
    </row>
    <row r="543" spans="1:9">
      <c r="A543" s="21">
        <v>20</v>
      </c>
      <c r="B543" s="21">
        <v>31.79</v>
      </c>
      <c r="C543" s="21">
        <v>2</v>
      </c>
      <c r="D543" s="21">
        <v>0</v>
      </c>
      <c r="E543" s="21">
        <v>0</v>
      </c>
      <c r="F543" s="21">
        <v>0</v>
      </c>
      <c r="G543" s="21">
        <v>1</v>
      </c>
      <c r="H543" s="21">
        <v>0</v>
      </c>
      <c r="I543" s="21">
        <v>3056.3881000000001</v>
      </c>
    </row>
    <row r="544" spans="1:9">
      <c r="A544" s="21">
        <v>63</v>
      </c>
      <c r="B544" s="21">
        <v>36.299999999999997</v>
      </c>
      <c r="C544" s="21">
        <v>0</v>
      </c>
      <c r="D544" s="21">
        <v>0</v>
      </c>
      <c r="E544" s="21">
        <v>0</v>
      </c>
      <c r="F544" s="21">
        <v>0</v>
      </c>
      <c r="G544" s="21">
        <v>1</v>
      </c>
      <c r="H544" s="21">
        <v>0</v>
      </c>
      <c r="I544" s="21">
        <v>13887.204</v>
      </c>
    </row>
    <row r="545" spans="1:9">
      <c r="A545" s="21">
        <v>54</v>
      </c>
      <c r="B545" s="21">
        <v>47.41</v>
      </c>
      <c r="C545" s="21">
        <v>0</v>
      </c>
      <c r="D545" s="21">
        <v>0</v>
      </c>
      <c r="E545" s="21">
        <v>1</v>
      </c>
      <c r="F545" s="21">
        <v>0</v>
      </c>
      <c r="G545" s="21">
        <v>1</v>
      </c>
      <c r="H545" s="21">
        <v>0</v>
      </c>
      <c r="I545" s="21">
        <v>63770.428010000003</v>
      </c>
    </row>
    <row r="546" spans="1:9">
      <c r="A546" s="21">
        <v>54</v>
      </c>
      <c r="B546" s="21">
        <v>30.21</v>
      </c>
      <c r="C546" s="21">
        <v>0</v>
      </c>
      <c r="D546" s="21">
        <v>1</v>
      </c>
      <c r="E546" s="21">
        <v>0</v>
      </c>
      <c r="F546" s="21">
        <v>1</v>
      </c>
      <c r="G546" s="21">
        <v>0</v>
      </c>
      <c r="H546" s="21">
        <v>0</v>
      </c>
      <c r="I546" s="21">
        <v>10231.499900000001</v>
      </c>
    </row>
    <row r="547" spans="1:9">
      <c r="A547" s="21">
        <v>49</v>
      </c>
      <c r="B547" s="21">
        <v>25.84</v>
      </c>
      <c r="C547" s="21">
        <v>2</v>
      </c>
      <c r="D547" s="21">
        <v>1</v>
      </c>
      <c r="E547" s="21">
        <v>1</v>
      </c>
      <c r="F547" s="21">
        <v>1</v>
      </c>
      <c r="G547" s="21">
        <v>0</v>
      </c>
      <c r="H547" s="21">
        <v>0</v>
      </c>
      <c r="I547" s="21">
        <v>23807.240600000001</v>
      </c>
    </row>
    <row r="548" spans="1:9">
      <c r="A548" s="21">
        <v>28</v>
      </c>
      <c r="B548" s="21">
        <v>35.435000000000002</v>
      </c>
      <c r="C548" s="21">
        <v>0</v>
      </c>
      <c r="D548" s="21">
        <v>1</v>
      </c>
      <c r="E548" s="21">
        <v>0</v>
      </c>
      <c r="F548" s="21">
        <v>0</v>
      </c>
      <c r="G548" s="21">
        <v>0</v>
      </c>
      <c r="H548" s="21">
        <v>0</v>
      </c>
      <c r="I548" s="21">
        <v>3268.84665</v>
      </c>
    </row>
    <row r="549" spans="1:9">
      <c r="A549" s="21">
        <v>54</v>
      </c>
      <c r="B549" s="21">
        <v>46.7</v>
      </c>
      <c r="C549" s="21">
        <v>2</v>
      </c>
      <c r="D549" s="21">
        <v>0</v>
      </c>
      <c r="E549" s="21">
        <v>0</v>
      </c>
      <c r="F549" s="21">
        <v>0</v>
      </c>
      <c r="G549" s="21">
        <v>0</v>
      </c>
      <c r="H549" s="21">
        <v>1</v>
      </c>
      <c r="I549" s="21">
        <v>11538.421</v>
      </c>
    </row>
    <row r="550" spans="1:9">
      <c r="A550" s="21">
        <v>25</v>
      </c>
      <c r="B550" s="21">
        <v>28.594999999999999</v>
      </c>
      <c r="C550" s="21">
        <v>0</v>
      </c>
      <c r="D550" s="21">
        <v>0</v>
      </c>
      <c r="E550" s="21">
        <v>0</v>
      </c>
      <c r="F550" s="21">
        <v>0</v>
      </c>
      <c r="G550" s="21">
        <v>0</v>
      </c>
      <c r="H550" s="21">
        <v>0</v>
      </c>
      <c r="I550" s="21">
        <v>3213.6220499999999</v>
      </c>
    </row>
    <row r="551" spans="1:9">
      <c r="A551" s="21">
        <v>43</v>
      </c>
      <c r="B551" s="21">
        <v>46.2</v>
      </c>
      <c r="C551" s="21">
        <v>0</v>
      </c>
      <c r="D551" s="21">
        <v>0</v>
      </c>
      <c r="E551" s="21">
        <v>1</v>
      </c>
      <c r="F551" s="21">
        <v>0</v>
      </c>
      <c r="G551" s="21">
        <v>1</v>
      </c>
      <c r="H551" s="21">
        <v>0</v>
      </c>
      <c r="I551" s="21">
        <v>45863.205000000002</v>
      </c>
    </row>
    <row r="552" spans="1:9">
      <c r="A552" s="21">
        <v>63</v>
      </c>
      <c r="B552" s="21">
        <v>30.8</v>
      </c>
      <c r="C552" s="21">
        <v>0</v>
      </c>
      <c r="D552" s="21">
        <v>1</v>
      </c>
      <c r="E552" s="21">
        <v>0</v>
      </c>
      <c r="F552" s="21">
        <v>0</v>
      </c>
      <c r="G552" s="21">
        <v>0</v>
      </c>
      <c r="H552" s="21">
        <v>1</v>
      </c>
      <c r="I552" s="21">
        <v>13390.558999999999</v>
      </c>
    </row>
    <row r="553" spans="1:9">
      <c r="A553" s="21">
        <v>32</v>
      </c>
      <c r="B553" s="21">
        <v>28.93</v>
      </c>
      <c r="C553" s="21">
        <v>0</v>
      </c>
      <c r="D553" s="21">
        <v>0</v>
      </c>
      <c r="E553" s="21">
        <v>0</v>
      </c>
      <c r="F553" s="21">
        <v>0</v>
      </c>
      <c r="G553" s="21">
        <v>1</v>
      </c>
      <c r="H553" s="21">
        <v>0</v>
      </c>
      <c r="I553" s="21">
        <v>3972.9247</v>
      </c>
    </row>
    <row r="554" spans="1:9">
      <c r="A554" s="21">
        <v>62</v>
      </c>
      <c r="B554" s="21">
        <v>21.4</v>
      </c>
      <c r="C554" s="21">
        <v>0</v>
      </c>
      <c r="D554" s="21">
        <v>1</v>
      </c>
      <c r="E554" s="21">
        <v>0</v>
      </c>
      <c r="F554" s="21">
        <v>0</v>
      </c>
      <c r="G554" s="21">
        <v>0</v>
      </c>
      <c r="H554" s="21">
        <v>1</v>
      </c>
      <c r="I554" s="21">
        <v>12957.118</v>
      </c>
    </row>
    <row r="555" spans="1:9">
      <c r="A555" s="21">
        <v>52</v>
      </c>
      <c r="B555" s="21">
        <v>31.73</v>
      </c>
      <c r="C555" s="21">
        <v>2</v>
      </c>
      <c r="D555" s="21">
        <v>0</v>
      </c>
      <c r="E555" s="21">
        <v>0</v>
      </c>
      <c r="F555" s="21">
        <v>1</v>
      </c>
      <c r="G555" s="21">
        <v>0</v>
      </c>
      <c r="H555" s="21">
        <v>0</v>
      </c>
      <c r="I555" s="21">
        <v>11187.6567</v>
      </c>
    </row>
    <row r="556" spans="1:9">
      <c r="A556" s="21">
        <v>25</v>
      </c>
      <c r="B556" s="21">
        <v>41.325000000000003</v>
      </c>
      <c r="C556" s="21">
        <v>0</v>
      </c>
      <c r="D556" s="21">
        <v>0</v>
      </c>
      <c r="E556" s="21">
        <v>0</v>
      </c>
      <c r="F556" s="21">
        <v>0</v>
      </c>
      <c r="G556" s="21">
        <v>0</v>
      </c>
      <c r="H556" s="21">
        <v>0</v>
      </c>
      <c r="I556" s="21">
        <v>17878.900679999999</v>
      </c>
    </row>
    <row r="557" spans="1:9">
      <c r="A557" s="21">
        <v>28</v>
      </c>
      <c r="B557" s="21">
        <v>23.8</v>
      </c>
      <c r="C557" s="21">
        <v>2</v>
      </c>
      <c r="D557" s="21">
        <v>1</v>
      </c>
      <c r="E557" s="21">
        <v>0</v>
      </c>
      <c r="F557" s="21">
        <v>0</v>
      </c>
      <c r="G557" s="21">
        <v>0</v>
      </c>
      <c r="H557" s="21">
        <v>1</v>
      </c>
      <c r="I557" s="21">
        <v>3847.674</v>
      </c>
    </row>
    <row r="558" spans="1:9">
      <c r="A558" s="21">
        <v>46</v>
      </c>
      <c r="B558" s="21">
        <v>33.44</v>
      </c>
      <c r="C558" s="21">
        <v>1</v>
      </c>
      <c r="D558" s="21">
        <v>1</v>
      </c>
      <c r="E558" s="21">
        <v>0</v>
      </c>
      <c r="F558" s="21">
        <v>0</v>
      </c>
      <c r="G558" s="21">
        <v>0</v>
      </c>
      <c r="H558" s="21">
        <v>0</v>
      </c>
      <c r="I558" s="21">
        <v>8334.5895999999993</v>
      </c>
    </row>
    <row r="559" spans="1:9">
      <c r="A559" s="21">
        <v>34</v>
      </c>
      <c r="B559" s="21">
        <v>34.21</v>
      </c>
      <c r="C559" s="21">
        <v>0</v>
      </c>
      <c r="D559" s="21">
        <v>1</v>
      </c>
      <c r="E559" s="21">
        <v>0</v>
      </c>
      <c r="F559" s="21">
        <v>0</v>
      </c>
      <c r="G559" s="21">
        <v>1</v>
      </c>
      <c r="H559" s="21">
        <v>0</v>
      </c>
      <c r="I559" s="21">
        <v>3935.1799000000001</v>
      </c>
    </row>
    <row r="560" spans="1:9">
      <c r="A560" s="21">
        <v>35</v>
      </c>
      <c r="B560" s="21">
        <v>34.104999999999997</v>
      </c>
      <c r="C560" s="21">
        <v>3</v>
      </c>
      <c r="D560" s="21">
        <v>0</v>
      </c>
      <c r="E560" s="21">
        <v>1</v>
      </c>
      <c r="F560" s="21">
        <v>1</v>
      </c>
      <c r="G560" s="21">
        <v>0</v>
      </c>
      <c r="H560" s="21">
        <v>0</v>
      </c>
      <c r="I560" s="21">
        <v>39983.425949999997</v>
      </c>
    </row>
    <row r="561" spans="1:9">
      <c r="A561" s="21">
        <v>19</v>
      </c>
      <c r="B561" s="21">
        <v>35.53</v>
      </c>
      <c r="C561" s="21">
        <v>0</v>
      </c>
      <c r="D561" s="21">
        <v>1</v>
      </c>
      <c r="E561" s="21">
        <v>0</v>
      </c>
      <c r="F561" s="21">
        <v>1</v>
      </c>
      <c r="G561" s="21">
        <v>0</v>
      </c>
      <c r="H561" s="21">
        <v>0</v>
      </c>
      <c r="I561" s="21">
        <v>1646.4296999999999</v>
      </c>
    </row>
    <row r="562" spans="1:9">
      <c r="A562" s="21">
        <v>46</v>
      </c>
      <c r="B562" s="21">
        <v>19.95</v>
      </c>
      <c r="C562" s="21">
        <v>2</v>
      </c>
      <c r="D562" s="21">
        <v>0</v>
      </c>
      <c r="E562" s="21">
        <v>0</v>
      </c>
      <c r="F562" s="21">
        <v>1</v>
      </c>
      <c r="G562" s="21">
        <v>0</v>
      </c>
      <c r="H562" s="21">
        <v>0</v>
      </c>
      <c r="I562" s="21">
        <v>9193.8384999999998</v>
      </c>
    </row>
    <row r="563" spans="1:9">
      <c r="A563" s="21">
        <v>54</v>
      </c>
      <c r="B563" s="21">
        <v>32.68</v>
      </c>
      <c r="C563" s="21">
        <v>0</v>
      </c>
      <c r="D563" s="21">
        <v>0</v>
      </c>
      <c r="E563" s="21">
        <v>0</v>
      </c>
      <c r="F563" s="21">
        <v>0</v>
      </c>
      <c r="G563" s="21">
        <v>0</v>
      </c>
      <c r="H563" s="21">
        <v>0</v>
      </c>
      <c r="I563" s="21">
        <v>10923.933199999999</v>
      </c>
    </row>
    <row r="564" spans="1:9">
      <c r="A564" s="21">
        <v>27</v>
      </c>
      <c r="B564" s="21">
        <v>30.5</v>
      </c>
      <c r="C564" s="21">
        <v>0</v>
      </c>
      <c r="D564" s="21">
        <v>1</v>
      </c>
      <c r="E564" s="21">
        <v>0</v>
      </c>
      <c r="F564" s="21">
        <v>0</v>
      </c>
      <c r="G564" s="21">
        <v>0</v>
      </c>
      <c r="H564" s="21">
        <v>1</v>
      </c>
      <c r="I564" s="21">
        <v>2494.0219999999999</v>
      </c>
    </row>
    <row r="565" spans="1:9">
      <c r="A565" s="21">
        <v>50</v>
      </c>
      <c r="B565" s="21">
        <v>44.77</v>
      </c>
      <c r="C565" s="21">
        <v>1</v>
      </c>
      <c r="D565" s="21">
        <v>1</v>
      </c>
      <c r="E565" s="21">
        <v>0</v>
      </c>
      <c r="F565" s="21">
        <v>0</v>
      </c>
      <c r="G565" s="21">
        <v>1</v>
      </c>
      <c r="H565" s="21">
        <v>0</v>
      </c>
      <c r="I565" s="21">
        <v>9058.7302999999993</v>
      </c>
    </row>
    <row r="566" spans="1:9">
      <c r="A566" s="21">
        <v>18</v>
      </c>
      <c r="B566" s="21">
        <v>32.119999999999997</v>
      </c>
      <c r="C566" s="21">
        <v>2</v>
      </c>
      <c r="D566" s="21">
        <v>0</v>
      </c>
      <c r="E566" s="21">
        <v>0</v>
      </c>
      <c r="F566" s="21">
        <v>0</v>
      </c>
      <c r="G566" s="21">
        <v>1</v>
      </c>
      <c r="H566" s="21">
        <v>0</v>
      </c>
      <c r="I566" s="21">
        <v>2801.2588000000001</v>
      </c>
    </row>
    <row r="567" spans="1:9">
      <c r="A567" s="21">
        <v>19</v>
      </c>
      <c r="B567" s="21">
        <v>30.495000000000001</v>
      </c>
      <c r="C567" s="21">
        <v>0</v>
      </c>
      <c r="D567" s="21">
        <v>0</v>
      </c>
      <c r="E567" s="21">
        <v>0</v>
      </c>
      <c r="F567" s="21">
        <v>1</v>
      </c>
      <c r="G567" s="21">
        <v>0</v>
      </c>
      <c r="H567" s="21">
        <v>0</v>
      </c>
      <c r="I567" s="21">
        <v>2128.4310500000001</v>
      </c>
    </row>
    <row r="568" spans="1:9">
      <c r="A568" s="21">
        <v>38</v>
      </c>
      <c r="B568" s="21">
        <v>40.564999999999998</v>
      </c>
      <c r="C568" s="21">
        <v>1</v>
      </c>
      <c r="D568" s="21">
        <v>0</v>
      </c>
      <c r="E568" s="21">
        <v>0</v>
      </c>
      <c r="F568" s="21">
        <v>1</v>
      </c>
      <c r="G568" s="21">
        <v>0</v>
      </c>
      <c r="H568" s="21">
        <v>0</v>
      </c>
      <c r="I568" s="21">
        <v>6373.55735</v>
      </c>
    </row>
    <row r="569" spans="1:9">
      <c r="A569" s="21">
        <v>41</v>
      </c>
      <c r="B569" s="21">
        <v>30.59</v>
      </c>
      <c r="C569" s="21">
        <v>2</v>
      </c>
      <c r="D569" s="21">
        <v>1</v>
      </c>
      <c r="E569" s="21">
        <v>0</v>
      </c>
      <c r="F569" s="21">
        <v>1</v>
      </c>
      <c r="G569" s="21">
        <v>0</v>
      </c>
      <c r="H569" s="21">
        <v>0</v>
      </c>
      <c r="I569" s="21">
        <v>7256.7231000000002</v>
      </c>
    </row>
    <row r="570" spans="1:9">
      <c r="A570" s="21">
        <v>49</v>
      </c>
      <c r="B570" s="21">
        <v>31.9</v>
      </c>
      <c r="C570" s="21">
        <v>5</v>
      </c>
      <c r="D570" s="21">
        <v>0</v>
      </c>
      <c r="E570" s="21">
        <v>0</v>
      </c>
      <c r="F570" s="21">
        <v>0</v>
      </c>
      <c r="G570" s="21">
        <v>0</v>
      </c>
      <c r="H570" s="21">
        <v>1</v>
      </c>
      <c r="I570" s="21">
        <v>11552.904</v>
      </c>
    </row>
    <row r="571" spans="1:9">
      <c r="A571" s="21">
        <v>48</v>
      </c>
      <c r="B571" s="21">
        <v>40.564999999999998</v>
      </c>
      <c r="C571" s="21">
        <v>2</v>
      </c>
      <c r="D571" s="21">
        <v>1</v>
      </c>
      <c r="E571" s="21">
        <v>1</v>
      </c>
      <c r="F571" s="21">
        <v>1</v>
      </c>
      <c r="G571" s="21">
        <v>0</v>
      </c>
      <c r="H571" s="21">
        <v>0</v>
      </c>
      <c r="I571" s="21">
        <v>45702.022349999999</v>
      </c>
    </row>
    <row r="572" spans="1:9">
      <c r="A572" s="21">
        <v>31</v>
      </c>
      <c r="B572" s="21">
        <v>29.1</v>
      </c>
      <c r="C572" s="21">
        <v>0</v>
      </c>
      <c r="D572" s="21">
        <v>0</v>
      </c>
      <c r="E572" s="21">
        <v>0</v>
      </c>
      <c r="F572" s="21">
        <v>0</v>
      </c>
      <c r="G572" s="21">
        <v>0</v>
      </c>
      <c r="H572" s="21">
        <v>1</v>
      </c>
      <c r="I572" s="21">
        <v>3761.2919999999999</v>
      </c>
    </row>
    <row r="573" spans="1:9">
      <c r="A573" s="21">
        <v>18</v>
      </c>
      <c r="B573" s="21">
        <v>37.29</v>
      </c>
      <c r="C573" s="21">
        <v>1</v>
      </c>
      <c r="D573" s="21">
        <v>0</v>
      </c>
      <c r="E573" s="21">
        <v>0</v>
      </c>
      <c r="F573" s="21">
        <v>0</v>
      </c>
      <c r="G573" s="21">
        <v>1</v>
      </c>
      <c r="H573" s="21">
        <v>0</v>
      </c>
      <c r="I573" s="21">
        <v>2219.4450999999999</v>
      </c>
    </row>
    <row r="574" spans="1:9">
      <c r="A574" s="21">
        <v>30</v>
      </c>
      <c r="B574" s="21">
        <v>43.12</v>
      </c>
      <c r="C574" s="21">
        <v>2</v>
      </c>
      <c r="D574" s="21">
        <v>0</v>
      </c>
      <c r="E574" s="21">
        <v>0</v>
      </c>
      <c r="F574" s="21">
        <v>0</v>
      </c>
      <c r="G574" s="21">
        <v>1</v>
      </c>
      <c r="H574" s="21">
        <v>0</v>
      </c>
      <c r="I574" s="21">
        <v>4753.6368000000002</v>
      </c>
    </row>
    <row r="575" spans="1:9">
      <c r="A575" s="21">
        <v>62</v>
      </c>
      <c r="B575" s="21">
        <v>36.86</v>
      </c>
      <c r="C575" s="21">
        <v>1</v>
      </c>
      <c r="D575" s="21">
        <v>0</v>
      </c>
      <c r="E575" s="21">
        <v>0</v>
      </c>
      <c r="F575" s="21">
        <v>0</v>
      </c>
      <c r="G575" s="21">
        <v>0</v>
      </c>
      <c r="H575" s="21">
        <v>0</v>
      </c>
      <c r="I575" s="21">
        <v>31620.001059999999</v>
      </c>
    </row>
    <row r="576" spans="1:9">
      <c r="A576" s="21">
        <v>57</v>
      </c>
      <c r="B576" s="21">
        <v>34.295000000000002</v>
      </c>
      <c r="C576" s="21">
        <v>2</v>
      </c>
      <c r="D576" s="21">
        <v>0</v>
      </c>
      <c r="E576" s="21">
        <v>0</v>
      </c>
      <c r="F576" s="21">
        <v>0</v>
      </c>
      <c r="G576" s="21">
        <v>0</v>
      </c>
      <c r="H576" s="21">
        <v>0</v>
      </c>
      <c r="I576" s="21">
        <v>13224.057049999999</v>
      </c>
    </row>
    <row r="577" spans="1:9">
      <c r="A577" s="21">
        <v>58</v>
      </c>
      <c r="B577" s="21">
        <v>27.17</v>
      </c>
      <c r="C577" s="21">
        <v>0</v>
      </c>
      <c r="D577" s="21">
        <v>0</v>
      </c>
      <c r="E577" s="21">
        <v>0</v>
      </c>
      <c r="F577" s="21">
        <v>1</v>
      </c>
      <c r="G577" s="21">
        <v>0</v>
      </c>
      <c r="H577" s="21">
        <v>0</v>
      </c>
      <c r="I577" s="21">
        <v>12222.898300000001</v>
      </c>
    </row>
    <row r="578" spans="1:9">
      <c r="A578" s="21">
        <v>22</v>
      </c>
      <c r="B578" s="21">
        <v>26.84</v>
      </c>
      <c r="C578" s="21">
        <v>0</v>
      </c>
      <c r="D578" s="21">
        <v>1</v>
      </c>
      <c r="E578" s="21">
        <v>0</v>
      </c>
      <c r="F578" s="21">
        <v>0</v>
      </c>
      <c r="G578" s="21">
        <v>1</v>
      </c>
      <c r="H578" s="21">
        <v>0</v>
      </c>
      <c r="I578" s="21">
        <v>1664.9996000000001</v>
      </c>
    </row>
    <row r="579" spans="1:9">
      <c r="A579" s="21">
        <v>31</v>
      </c>
      <c r="B579" s="21">
        <v>38.094999999999999</v>
      </c>
      <c r="C579" s="21">
        <v>1</v>
      </c>
      <c r="D579" s="21">
        <v>0</v>
      </c>
      <c r="E579" s="21">
        <v>1</v>
      </c>
      <c r="F579" s="21">
        <v>0</v>
      </c>
      <c r="G579" s="21">
        <v>0</v>
      </c>
      <c r="H579" s="21">
        <v>0</v>
      </c>
      <c r="I579" s="21">
        <v>58571.074480000003</v>
      </c>
    </row>
    <row r="580" spans="1:9">
      <c r="A580" s="21">
        <v>52</v>
      </c>
      <c r="B580" s="21">
        <v>30.2</v>
      </c>
      <c r="C580" s="21">
        <v>1</v>
      </c>
      <c r="D580" s="21">
        <v>1</v>
      </c>
      <c r="E580" s="21">
        <v>0</v>
      </c>
      <c r="F580" s="21">
        <v>0</v>
      </c>
      <c r="G580" s="21">
        <v>0</v>
      </c>
      <c r="H580" s="21">
        <v>1</v>
      </c>
      <c r="I580" s="21">
        <v>9724.5300000000007</v>
      </c>
    </row>
    <row r="581" spans="1:9">
      <c r="A581" s="21">
        <v>25</v>
      </c>
      <c r="B581" s="21">
        <v>23.465</v>
      </c>
      <c r="C581" s="21">
        <v>0</v>
      </c>
      <c r="D581" s="21">
        <v>0</v>
      </c>
      <c r="E581" s="21">
        <v>0</v>
      </c>
      <c r="F581" s="21">
        <v>0</v>
      </c>
      <c r="G581" s="21">
        <v>0</v>
      </c>
      <c r="H581" s="21">
        <v>0</v>
      </c>
      <c r="I581" s="21">
        <v>3206.4913499999998</v>
      </c>
    </row>
    <row r="582" spans="1:9">
      <c r="A582" s="21">
        <v>59</v>
      </c>
      <c r="B582" s="21">
        <v>25.46</v>
      </c>
      <c r="C582" s="21">
        <v>1</v>
      </c>
      <c r="D582" s="21">
        <v>1</v>
      </c>
      <c r="E582" s="21">
        <v>0</v>
      </c>
      <c r="F582" s="21">
        <v>0</v>
      </c>
      <c r="G582" s="21">
        <v>0</v>
      </c>
      <c r="H582" s="21">
        <v>0</v>
      </c>
      <c r="I582" s="21">
        <v>12913.992399999999</v>
      </c>
    </row>
    <row r="583" spans="1:9">
      <c r="A583" s="21">
        <v>19</v>
      </c>
      <c r="B583" s="21">
        <v>30.59</v>
      </c>
      <c r="C583" s="21">
        <v>0</v>
      </c>
      <c r="D583" s="21">
        <v>1</v>
      </c>
      <c r="E583" s="21">
        <v>0</v>
      </c>
      <c r="F583" s="21">
        <v>1</v>
      </c>
      <c r="G583" s="21">
        <v>0</v>
      </c>
      <c r="H583" s="21">
        <v>0</v>
      </c>
      <c r="I583" s="21">
        <v>1639.5631000000001</v>
      </c>
    </row>
    <row r="584" spans="1:9">
      <c r="A584" s="21">
        <v>39</v>
      </c>
      <c r="B584" s="21">
        <v>45.43</v>
      </c>
      <c r="C584" s="21">
        <v>2</v>
      </c>
      <c r="D584" s="21">
        <v>1</v>
      </c>
      <c r="E584" s="21">
        <v>0</v>
      </c>
      <c r="F584" s="21">
        <v>0</v>
      </c>
      <c r="G584" s="21">
        <v>1</v>
      </c>
      <c r="H584" s="21">
        <v>0</v>
      </c>
      <c r="I584" s="21">
        <v>6356.2707</v>
      </c>
    </row>
    <row r="585" spans="1:9">
      <c r="A585" s="21">
        <v>32</v>
      </c>
      <c r="B585" s="21">
        <v>23.65</v>
      </c>
      <c r="C585" s="21">
        <v>1</v>
      </c>
      <c r="D585" s="21">
        <v>0</v>
      </c>
      <c r="E585" s="21">
        <v>0</v>
      </c>
      <c r="F585" s="21">
        <v>0</v>
      </c>
      <c r="G585" s="21">
        <v>1</v>
      </c>
      <c r="H585" s="21">
        <v>0</v>
      </c>
      <c r="I585" s="21">
        <v>17626.239509999999</v>
      </c>
    </row>
    <row r="586" spans="1:9">
      <c r="A586" s="21">
        <v>19</v>
      </c>
      <c r="B586" s="21">
        <v>20.7</v>
      </c>
      <c r="C586" s="21">
        <v>0</v>
      </c>
      <c r="D586" s="21">
        <v>1</v>
      </c>
      <c r="E586" s="21">
        <v>0</v>
      </c>
      <c r="F586" s="21">
        <v>0</v>
      </c>
      <c r="G586" s="21">
        <v>0</v>
      </c>
      <c r="H586" s="21">
        <v>1</v>
      </c>
      <c r="I586" s="21">
        <v>1242.816</v>
      </c>
    </row>
    <row r="587" spans="1:9">
      <c r="A587" s="21">
        <v>33</v>
      </c>
      <c r="B587" s="21">
        <v>28.27</v>
      </c>
      <c r="C587" s="21">
        <v>1</v>
      </c>
      <c r="D587" s="21">
        <v>0</v>
      </c>
      <c r="E587" s="21">
        <v>0</v>
      </c>
      <c r="F587" s="21">
        <v>0</v>
      </c>
      <c r="G587" s="21">
        <v>1</v>
      </c>
      <c r="H587" s="21">
        <v>0</v>
      </c>
      <c r="I587" s="21">
        <v>4779.6022999999996</v>
      </c>
    </row>
    <row r="588" spans="1:9">
      <c r="A588" s="21">
        <v>21</v>
      </c>
      <c r="B588" s="21">
        <v>20.234999999999999</v>
      </c>
      <c r="C588" s="21">
        <v>3</v>
      </c>
      <c r="D588" s="21">
        <v>1</v>
      </c>
      <c r="E588" s="21">
        <v>0</v>
      </c>
      <c r="F588" s="21">
        <v>0</v>
      </c>
      <c r="G588" s="21">
        <v>0</v>
      </c>
      <c r="H588" s="21">
        <v>0</v>
      </c>
      <c r="I588" s="21">
        <v>3861.2096499999998</v>
      </c>
    </row>
    <row r="589" spans="1:9">
      <c r="A589" s="21">
        <v>34</v>
      </c>
      <c r="B589" s="21">
        <v>30.21</v>
      </c>
      <c r="C589" s="21">
        <v>1</v>
      </c>
      <c r="D589" s="21">
        <v>0</v>
      </c>
      <c r="E589" s="21">
        <v>1</v>
      </c>
      <c r="F589" s="21">
        <v>1</v>
      </c>
      <c r="G589" s="21">
        <v>0</v>
      </c>
      <c r="H589" s="21">
        <v>0</v>
      </c>
      <c r="I589" s="21">
        <v>43943.876100000001</v>
      </c>
    </row>
    <row r="590" spans="1:9">
      <c r="A590" s="21">
        <v>61</v>
      </c>
      <c r="B590" s="21">
        <v>35.909999999999997</v>
      </c>
      <c r="C590" s="21">
        <v>0</v>
      </c>
      <c r="D590" s="21">
        <v>0</v>
      </c>
      <c r="E590" s="21">
        <v>0</v>
      </c>
      <c r="F590" s="21">
        <v>0</v>
      </c>
      <c r="G590" s="21">
        <v>0</v>
      </c>
      <c r="H590" s="21">
        <v>0</v>
      </c>
      <c r="I590" s="21">
        <v>13635.6379</v>
      </c>
    </row>
    <row r="591" spans="1:9">
      <c r="A591" s="21">
        <v>38</v>
      </c>
      <c r="B591" s="21">
        <v>30.69</v>
      </c>
      <c r="C591" s="21">
        <v>1</v>
      </c>
      <c r="D591" s="21">
        <v>0</v>
      </c>
      <c r="E591" s="21">
        <v>0</v>
      </c>
      <c r="F591" s="21">
        <v>0</v>
      </c>
      <c r="G591" s="21">
        <v>1</v>
      </c>
      <c r="H591" s="21">
        <v>0</v>
      </c>
      <c r="I591" s="21">
        <v>5976.8311000000003</v>
      </c>
    </row>
    <row r="592" spans="1:9">
      <c r="A592" s="21">
        <v>58</v>
      </c>
      <c r="B592" s="21">
        <v>29</v>
      </c>
      <c r="C592" s="21">
        <v>0</v>
      </c>
      <c r="D592" s="21">
        <v>0</v>
      </c>
      <c r="E592" s="21">
        <v>0</v>
      </c>
      <c r="F592" s="21">
        <v>0</v>
      </c>
      <c r="G592" s="21">
        <v>0</v>
      </c>
      <c r="H592" s="21">
        <v>1</v>
      </c>
      <c r="I592" s="21">
        <v>11842.441999999999</v>
      </c>
    </row>
    <row r="593" spans="1:9">
      <c r="A593" s="21">
        <v>47</v>
      </c>
      <c r="B593" s="21">
        <v>19.57</v>
      </c>
      <c r="C593" s="21">
        <v>1</v>
      </c>
      <c r="D593" s="21">
        <v>1</v>
      </c>
      <c r="E593" s="21">
        <v>0</v>
      </c>
      <c r="F593" s="21">
        <v>1</v>
      </c>
      <c r="G593" s="21">
        <v>0</v>
      </c>
      <c r="H593" s="21">
        <v>0</v>
      </c>
      <c r="I593" s="21">
        <v>8428.0692999999992</v>
      </c>
    </row>
    <row r="594" spans="1:9">
      <c r="A594" s="21">
        <v>20</v>
      </c>
      <c r="B594" s="21">
        <v>31.13</v>
      </c>
      <c r="C594" s="21">
        <v>2</v>
      </c>
      <c r="D594" s="21">
        <v>1</v>
      </c>
      <c r="E594" s="21">
        <v>0</v>
      </c>
      <c r="F594" s="21">
        <v>0</v>
      </c>
      <c r="G594" s="21">
        <v>1</v>
      </c>
      <c r="H594" s="21">
        <v>0</v>
      </c>
      <c r="I594" s="21">
        <v>2566.4706999999999</v>
      </c>
    </row>
    <row r="595" spans="1:9">
      <c r="A595" s="21">
        <v>21</v>
      </c>
      <c r="B595" s="21">
        <v>21.85</v>
      </c>
      <c r="C595" s="21">
        <v>1</v>
      </c>
      <c r="D595" s="21">
        <v>0</v>
      </c>
      <c r="E595" s="21">
        <v>1</v>
      </c>
      <c r="F595" s="21">
        <v>0</v>
      </c>
      <c r="G595" s="21">
        <v>0</v>
      </c>
      <c r="H595" s="21">
        <v>0</v>
      </c>
      <c r="I595" s="21">
        <v>15359.104499999999</v>
      </c>
    </row>
    <row r="596" spans="1:9">
      <c r="A596" s="21">
        <v>41</v>
      </c>
      <c r="B596" s="21">
        <v>40.26</v>
      </c>
      <c r="C596" s="21">
        <v>0</v>
      </c>
      <c r="D596" s="21">
        <v>1</v>
      </c>
      <c r="E596" s="21">
        <v>0</v>
      </c>
      <c r="F596" s="21">
        <v>0</v>
      </c>
      <c r="G596" s="21">
        <v>1</v>
      </c>
      <c r="H596" s="21">
        <v>0</v>
      </c>
      <c r="I596" s="21">
        <v>5709.1643999999997</v>
      </c>
    </row>
    <row r="597" spans="1:9">
      <c r="A597" s="21">
        <v>46</v>
      </c>
      <c r="B597" s="21">
        <v>33.725000000000001</v>
      </c>
      <c r="C597" s="21">
        <v>1</v>
      </c>
      <c r="D597" s="21">
        <v>0</v>
      </c>
      <c r="E597" s="21">
        <v>0</v>
      </c>
      <c r="F597" s="21">
        <v>0</v>
      </c>
      <c r="G597" s="21">
        <v>0</v>
      </c>
      <c r="H597" s="21">
        <v>0</v>
      </c>
      <c r="I597" s="21">
        <v>8823.9857499999998</v>
      </c>
    </row>
    <row r="598" spans="1:9">
      <c r="A598" s="21">
        <v>42</v>
      </c>
      <c r="B598" s="21">
        <v>29.48</v>
      </c>
      <c r="C598" s="21">
        <v>2</v>
      </c>
      <c r="D598" s="21">
        <v>0</v>
      </c>
      <c r="E598" s="21">
        <v>0</v>
      </c>
      <c r="F598" s="21">
        <v>0</v>
      </c>
      <c r="G598" s="21">
        <v>1</v>
      </c>
      <c r="H598" s="21">
        <v>0</v>
      </c>
      <c r="I598" s="21">
        <v>7640.3091999999997</v>
      </c>
    </row>
    <row r="599" spans="1:9">
      <c r="A599" s="21">
        <v>34</v>
      </c>
      <c r="B599" s="21">
        <v>33.25</v>
      </c>
      <c r="C599" s="21">
        <v>1</v>
      </c>
      <c r="D599" s="21">
        <v>0</v>
      </c>
      <c r="E599" s="21">
        <v>0</v>
      </c>
      <c r="F599" s="21">
        <v>0</v>
      </c>
      <c r="G599" s="21">
        <v>0</v>
      </c>
      <c r="H599" s="21">
        <v>0</v>
      </c>
      <c r="I599" s="21">
        <v>5594.8455000000004</v>
      </c>
    </row>
    <row r="600" spans="1:9">
      <c r="A600" s="21">
        <v>43</v>
      </c>
      <c r="B600" s="21">
        <v>32.6</v>
      </c>
      <c r="C600" s="21">
        <v>2</v>
      </c>
      <c r="D600" s="21">
        <v>1</v>
      </c>
      <c r="E600" s="21">
        <v>0</v>
      </c>
      <c r="F600" s="21">
        <v>0</v>
      </c>
      <c r="G600" s="21">
        <v>0</v>
      </c>
      <c r="H600" s="21">
        <v>1</v>
      </c>
      <c r="I600" s="21">
        <v>7441.5010000000002</v>
      </c>
    </row>
    <row r="601" spans="1:9">
      <c r="A601" s="21">
        <v>52</v>
      </c>
      <c r="B601" s="21">
        <v>37.524999999999999</v>
      </c>
      <c r="C601" s="21">
        <v>2</v>
      </c>
      <c r="D601" s="21">
        <v>0</v>
      </c>
      <c r="E601" s="21">
        <v>0</v>
      </c>
      <c r="F601" s="21">
        <v>1</v>
      </c>
      <c r="G601" s="21">
        <v>0</v>
      </c>
      <c r="H601" s="21">
        <v>0</v>
      </c>
      <c r="I601" s="21">
        <v>33471.971890000001</v>
      </c>
    </row>
    <row r="602" spans="1:9">
      <c r="A602" s="21">
        <v>18</v>
      </c>
      <c r="B602" s="21">
        <v>39.159999999999997</v>
      </c>
      <c r="C602" s="21">
        <v>0</v>
      </c>
      <c r="D602" s="21">
        <v>0</v>
      </c>
      <c r="E602" s="21">
        <v>0</v>
      </c>
      <c r="F602" s="21">
        <v>0</v>
      </c>
      <c r="G602" s="21">
        <v>1</v>
      </c>
      <c r="H602" s="21">
        <v>0</v>
      </c>
      <c r="I602" s="21">
        <v>1633.0444</v>
      </c>
    </row>
    <row r="603" spans="1:9">
      <c r="A603" s="21">
        <v>51</v>
      </c>
      <c r="B603" s="21">
        <v>31.635000000000002</v>
      </c>
      <c r="C603" s="21">
        <v>0</v>
      </c>
      <c r="D603" s="21">
        <v>1</v>
      </c>
      <c r="E603" s="21">
        <v>0</v>
      </c>
      <c r="F603" s="21">
        <v>1</v>
      </c>
      <c r="G603" s="21">
        <v>0</v>
      </c>
      <c r="H603" s="21">
        <v>0</v>
      </c>
      <c r="I603" s="21">
        <v>9174.1356500000002</v>
      </c>
    </row>
    <row r="604" spans="1:9">
      <c r="A604" s="21">
        <v>56</v>
      </c>
      <c r="B604" s="21">
        <v>25.3</v>
      </c>
      <c r="C604" s="21">
        <v>0</v>
      </c>
      <c r="D604" s="21">
        <v>0</v>
      </c>
      <c r="E604" s="21">
        <v>0</v>
      </c>
      <c r="F604" s="21">
        <v>0</v>
      </c>
      <c r="G604" s="21">
        <v>0</v>
      </c>
      <c r="H604" s="21">
        <v>1</v>
      </c>
      <c r="I604" s="21">
        <v>11070.535</v>
      </c>
    </row>
    <row r="605" spans="1:9">
      <c r="A605" s="21">
        <v>64</v>
      </c>
      <c r="B605" s="21">
        <v>39.049999999999997</v>
      </c>
      <c r="C605" s="21">
        <v>3</v>
      </c>
      <c r="D605" s="21">
        <v>0</v>
      </c>
      <c r="E605" s="21">
        <v>0</v>
      </c>
      <c r="F605" s="21">
        <v>0</v>
      </c>
      <c r="G605" s="21">
        <v>1</v>
      </c>
      <c r="H605" s="21">
        <v>0</v>
      </c>
      <c r="I605" s="21">
        <v>16085.127500000001</v>
      </c>
    </row>
    <row r="606" spans="1:9">
      <c r="A606" s="21">
        <v>19</v>
      </c>
      <c r="B606" s="21">
        <v>28.31</v>
      </c>
      <c r="C606" s="21">
        <v>0</v>
      </c>
      <c r="D606" s="21">
        <v>0</v>
      </c>
      <c r="E606" s="21">
        <v>1</v>
      </c>
      <c r="F606" s="21">
        <v>1</v>
      </c>
      <c r="G606" s="21">
        <v>0</v>
      </c>
      <c r="H606" s="21">
        <v>0</v>
      </c>
      <c r="I606" s="21">
        <v>17468.983899999999</v>
      </c>
    </row>
    <row r="607" spans="1:9">
      <c r="A607" s="21">
        <v>51</v>
      </c>
      <c r="B607" s="21">
        <v>34.1</v>
      </c>
      <c r="C607" s="21">
        <v>0</v>
      </c>
      <c r="D607" s="21">
        <v>0</v>
      </c>
      <c r="E607" s="21">
        <v>0</v>
      </c>
      <c r="F607" s="21">
        <v>0</v>
      </c>
      <c r="G607" s="21">
        <v>1</v>
      </c>
      <c r="H607" s="21">
        <v>0</v>
      </c>
      <c r="I607" s="21">
        <v>9283.5619999999999</v>
      </c>
    </row>
    <row r="608" spans="1:9">
      <c r="A608" s="21">
        <v>27</v>
      </c>
      <c r="B608" s="21">
        <v>25.175000000000001</v>
      </c>
      <c r="C608" s="21">
        <v>0</v>
      </c>
      <c r="D608" s="21">
        <v>0</v>
      </c>
      <c r="E608" s="21">
        <v>0</v>
      </c>
      <c r="F608" s="21">
        <v>0</v>
      </c>
      <c r="G608" s="21">
        <v>0</v>
      </c>
      <c r="H608" s="21">
        <v>0</v>
      </c>
      <c r="I608" s="21">
        <v>3558.6202499999999</v>
      </c>
    </row>
    <row r="609" spans="1:9">
      <c r="A609" s="21">
        <v>59</v>
      </c>
      <c r="B609" s="21">
        <v>23.655000000000001</v>
      </c>
      <c r="C609" s="21">
        <v>0</v>
      </c>
      <c r="D609" s="21">
        <v>0</v>
      </c>
      <c r="E609" s="21">
        <v>1</v>
      </c>
      <c r="F609" s="21">
        <v>1</v>
      </c>
      <c r="G609" s="21">
        <v>0</v>
      </c>
      <c r="H609" s="21">
        <v>0</v>
      </c>
      <c r="I609" s="21">
        <v>25678.778450000002</v>
      </c>
    </row>
    <row r="610" spans="1:9">
      <c r="A610" s="21">
        <v>28</v>
      </c>
      <c r="B610" s="21">
        <v>26.98</v>
      </c>
      <c r="C610" s="21">
        <v>2</v>
      </c>
      <c r="D610" s="21">
        <v>1</v>
      </c>
      <c r="E610" s="21">
        <v>0</v>
      </c>
      <c r="F610" s="21">
        <v>0</v>
      </c>
      <c r="G610" s="21">
        <v>0</v>
      </c>
      <c r="H610" s="21">
        <v>0</v>
      </c>
      <c r="I610" s="21">
        <v>4435.0941999999995</v>
      </c>
    </row>
    <row r="611" spans="1:9">
      <c r="A611" s="21">
        <v>30</v>
      </c>
      <c r="B611" s="21">
        <v>37.799999999999997</v>
      </c>
      <c r="C611" s="21">
        <v>2</v>
      </c>
      <c r="D611" s="21">
        <v>1</v>
      </c>
      <c r="E611" s="21">
        <v>1</v>
      </c>
      <c r="F611" s="21">
        <v>0</v>
      </c>
      <c r="G611" s="21">
        <v>0</v>
      </c>
      <c r="H611" s="21">
        <v>1</v>
      </c>
      <c r="I611" s="21">
        <v>39241.442000000003</v>
      </c>
    </row>
    <row r="612" spans="1:9">
      <c r="A612" s="21">
        <v>47</v>
      </c>
      <c r="B612" s="21">
        <v>29.37</v>
      </c>
      <c r="C612" s="21">
        <v>1</v>
      </c>
      <c r="D612" s="21">
        <v>0</v>
      </c>
      <c r="E612" s="21">
        <v>0</v>
      </c>
      <c r="F612" s="21">
        <v>0</v>
      </c>
      <c r="G612" s="21">
        <v>1</v>
      </c>
      <c r="H612" s="21">
        <v>0</v>
      </c>
      <c r="I612" s="21">
        <v>8547.6913000000004</v>
      </c>
    </row>
    <row r="613" spans="1:9">
      <c r="A613" s="21">
        <v>38</v>
      </c>
      <c r="B613" s="21">
        <v>34.799999999999997</v>
      </c>
      <c r="C613" s="21">
        <v>2</v>
      </c>
      <c r="D613" s="21">
        <v>0</v>
      </c>
      <c r="E613" s="21">
        <v>0</v>
      </c>
      <c r="F613" s="21">
        <v>0</v>
      </c>
      <c r="G613" s="21">
        <v>0</v>
      </c>
      <c r="H613" s="21">
        <v>1</v>
      </c>
      <c r="I613" s="21">
        <v>6571.5439999999999</v>
      </c>
    </row>
    <row r="614" spans="1:9">
      <c r="A614" s="21">
        <v>18</v>
      </c>
      <c r="B614" s="21">
        <v>33.155000000000001</v>
      </c>
      <c r="C614" s="21">
        <v>0</v>
      </c>
      <c r="D614" s="21">
        <v>0</v>
      </c>
      <c r="E614" s="21">
        <v>0</v>
      </c>
      <c r="F614" s="21">
        <v>0</v>
      </c>
      <c r="G614" s="21">
        <v>0</v>
      </c>
      <c r="H614" s="21">
        <v>0</v>
      </c>
      <c r="I614" s="21">
        <v>2207.6974500000001</v>
      </c>
    </row>
    <row r="615" spans="1:9">
      <c r="A615" s="21">
        <v>34</v>
      </c>
      <c r="B615" s="21">
        <v>19</v>
      </c>
      <c r="C615" s="21">
        <v>3</v>
      </c>
      <c r="D615" s="21">
        <v>0</v>
      </c>
      <c r="E615" s="21">
        <v>0</v>
      </c>
      <c r="F615" s="21">
        <v>0</v>
      </c>
      <c r="G615" s="21">
        <v>0</v>
      </c>
      <c r="H615" s="21">
        <v>0</v>
      </c>
      <c r="I615" s="21">
        <v>6753.0379999999996</v>
      </c>
    </row>
    <row r="616" spans="1:9">
      <c r="A616" s="21">
        <v>20</v>
      </c>
      <c r="B616" s="21">
        <v>33</v>
      </c>
      <c r="C616" s="21">
        <v>0</v>
      </c>
      <c r="D616" s="21">
        <v>0</v>
      </c>
      <c r="E616" s="21">
        <v>0</v>
      </c>
      <c r="F616" s="21">
        <v>0</v>
      </c>
      <c r="G616" s="21">
        <v>1</v>
      </c>
      <c r="H616" s="21">
        <v>0</v>
      </c>
      <c r="I616" s="21">
        <v>1880.07</v>
      </c>
    </row>
    <row r="617" spans="1:9">
      <c r="A617" s="21">
        <v>47</v>
      </c>
      <c r="B617" s="21">
        <v>36.630000000000003</v>
      </c>
      <c r="C617" s="21">
        <v>1</v>
      </c>
      <c r="D617" s="21">
        <v>0</v>
      </c>
      <c r="E617" s="21">
        <v>1</v>
      </c>
      <c r="F617" s="21">
        <v>0</v>
      </c>
      <c r="G617" s="21">
        <v>1</v>
      </c>
      <c r="H617" s="21">
        <v>0</v>
      </c>
      <c r="I617" s="21">
        <v>42969.852700000003</v>
      </c>
    </row>
    <row r="618" spans="1:9">
      <c r="A618" s="21">
        <v>56</v>
      </c>
      <c r="B618" s="21">
        <v>28.594999999999999</v>
      </c>
      <c r="C618" s="21">
        <v>0</v>
      </c>
      <c r="D618" s="21">
        <v>0</v>
      </c>
      <c r="E618" s="21">
        <v>0</v>
      </c>
      <c r="F618" s="21">
        <v>0</v>
      </c>
      <c r="G618" s="21">
        <v>0</v>
      </c>
      <c r="H618" s="21">
        <v>0</v>
      </c>
      <c r="I618" s="21">
        <v>11658.11505</v>
      </c>
    </row>
    <row r="619" spans="1:9">
      <c r="A619" s="21">
        <v>49</v>
      </c>
      <c r="B619" s="21">
        <v>25.6</v>
      </c>
      <c r="C619" s="21">
        <v>2</v>
      </c>
      <c r="D619" s="21">
        <v>1</v>
      </c>
      <c r="E619" s="21">
        <v>1</v>
      </c>
      <c r="F619" s="21">
        <v>0</v>
      </c>
      <c r="G619" s="21">
        <v>0</v>
      </c>
      <c r="H619" s="21">
        <v>1</v>
      </c>
      <c r="I619" s="21">
        <v>23306.546999999999</v>
      </c>
    </row>
    <row r="620" spans="1:9">
      <c r="A620" s="21">
        <v>19</v>
      </c>
      <c r="B620" s="21">
        <v>33.11</v>
      </c>
      <c r="C620" s="21">
        <v>0</v>
      </c>
      <c r="D620" s="21">
        <v>0</v>
      </c>
      <c r="E620" s="21">
        <v>1</v>
      </c>
      <c r="F620" s="21">
        <v>0</v>
      </c>
      <c r="G620" s="21">
        <v>1</v>
      </c>
      <c r="H620" s="21">
        <v>0</v>
      </c>
      <c r="I620" s="21">
        <v>34439.855900000002</v>
      </c>
    </row>
    <row r="621" spans="1:9">
      <c r="A621" s="21">
        <v>55</v>
      </c>
      <c r="B621" s="21">
        <v>37.1</v>
      </c>
      <c r="C621" s="21">
        <v>0</v>
      </c>
      <c r="D621" s="21">
        <v>0</v>
      </c>
      <c r="E621" s="21">
        <v>0</v>
      </c>
      <c r="F621" s="21">
        <v>0</v>
      </c>
      <c r="G621" s="21">
        <v>0</v>
      </c>
      <c r="H621" s="21">
        <v>1</v>
      </c>
      <c r="I621" s="21">
        <v>10713.644</v>
      </c>
    </row>
    <row r="622" spans="1:9">
      <c r="A622" s="21">
        <v>30</v>
      </c>
      <c r="B622" s="21">
        <v>31.4</v>
      </c>
      <c r="C622" s="21">
        <v>1</v>
      </c>
      <c r="D622" s="21">
        <v>1</v>
      </c>
      <c r="E622" s="21">
        <v>0</v>
      </c>
      <c r="F622" s="21">
        <v>0</v>
      </c>
      <c r="G622" s="21">
        <v>0</v>
      </c>
      <c r="H622" s="21">
        <v>1</v>
      </c>
      <c r="I622" s="21">
        <v>3659.346</v>
      </c>
    </row>
    <row r="623" spans="1:9">
      <c r="A623" s="21">
        <v>37</v>
      </c>
      <c r="B623" s="21">
        <v>34.1</v>
      </c>
      <c r="C623" s="21">
        <v>4</v>
      </c>
      <c r="D623" s="21">
        <v>1</v>
      </c>
      <c r="E623" s="21">
        <v>1</v>
      </c>
      <c r="F623" s="21">
        <v>0</v>
      </c>
      <c r="G623" s="21">
        <v>0</v>
      </c>
      <c r="H623" s="21">
        <v>1</v>
      </c>
      <c r="I623" s="21">
        <v>40182.245999999999</v>
      </c>
    </row>
    <row r="624" spans="1:9">
      <c r="A624" s="21">
        <v>49</v>
      </c>
      <c r="B624" s="21">
        <v>21.3</v>
      </c>
      <c r="C624" s="21">
        <v>1</v>
      </c>
      <c r="D624" s="21">
        <v>0</v>
      </c>
      <c r="E624" s="21">
        <v>0</v>
      </c>
      <c r="F624" s="21">
        <v>0</v>
      </c>
      <c r="G624" s="21">
        <v>0</v>
      </c>
      <c r="H624" s="21">
        <v>1</v>
      </c>
      <c r="I624" s="21">
        <v>9182.17</v>
      </c>
    </row>
    <row r="625" spans="1:9">
      <c r="A625" s="21">
        <v>18</v>
      </c>
      <c r="B625" s="21">
        <v>33.534999999999997</v>
      </c>
      <c r="C625" s="21">
        <v>0</v>
      </c>
      <c r="D625" s="21">
        <v>1</v>
      </c>
      <c r="E625" s="21">
        <v>1</v>
      </c>
      <c r="F625" s="21">
        <v>0</v>
      </c>
      <c r="G625" s="21">
        <v>0</v>
      </c>
      <c r="H625" s="21">
        <v>0</v>
      </c>
      <c r="I625" s="21">
        <v>34617.840649999998</v>
      </c>
    </row>
    <row r="626" spans="1:9">
      <c r="A626" s="21">
        <v>59</v>
      </c>
      <c r="B626" s="21">
        <v>28.785</v>
      </c>
      <c r="C626" s="21">
        <v>0</v>
      </c>
      <c r="D626" s="21">
        <v>1</v>
      </c>
      <c r="E626" s="21">
        <v>0</v>
      </c>
      <c r="F626" s="21">
        <v>1</v>
      </c>
      <c r="G626" s="21">
        <v>0</v>
      </c>
      <c r="H626" s="21">
        <v>0</v>
      </c>
      <c r="I626" s="21">
        <v>12129.614149999999</v>
      </c>
    </row>
    <row r="627" spans="1:9">
      <c r="A627" s="21">
        <v>29</v>
      </c>
      <c r="B627" s="21">
        <v>26.03</v>
      </c>
      <c r="C627" s="21">
        <v>0</v>
      </c>
      <c r="D627" s="21">
        <v>0</v>
      </c>
      <c r="E627" s="21">
        <v>0</v>
      </c>
      <c r="F627" s="21">
        <v>1</v>
      </c>
      <c r="G627" s="21">
        <v>0</v>
      </c>
      <c r="H627" s="21">
        <v>0</v>
      </c>
      <c r="I627" s="21">
        <v>3736.4647</v>
      </c>
    </row>
    <row r="628" spans="1:9">
      <c r="A628" s="21">
        <v>36</v>
      </c>
      <c r="B628" s="21">
        <v>28.88</v>
      </c>
      <c r="C628" s="21">
        <v>3</v>
      </c>
      <c r="D628" s="21">
        <v>1</v>
      </c>
      <c r="E628" s="21">
        <v>0</v>
      </c>
      <c r="F628" s="21">
        <v>0</v>
      </c>
      <c r="G628" s="21">
        <v>0</v>
      </c>
      <c r="H628" s="21">
        <v>0</v>
      </c>
      <c r="I628" s="21">
        <v>6748.5911999999998</v>
      </c>
    </row>
    <row r="629" spans="1:9">
      <c r="A629" s="21">
        <v>33</v>
      </c>
      <c r="B629" s="21">
        <v>42.46</v>
      </c>
      <c r="C629" s="21">
        <v>1</v>
      </c>
      <c r="D629" s="21">
        <v>1</v>
      </c>
      <c r="E629" s="21">
        <v>0</v>
      </c>
      <c r="F629" s="21">
        <v>0</v>
      </c>
      <c r="G629" s="21">
        <v>1</v>
      </c>
      <c r="H629" s="21">
        <v>0</v>
      </c>
      <c r="I629" s="21">
        <v>11326.71487</v>
      </c>
    </row>
    <row r="630" spans="1:9">
      <c r="A630" s="21">
        <v>58</v>
      </c>
      <c r="B630" s="21">
        <v>38</v>
      </c>
      <c r="C630" s="21">
        <v>0</v>
      </c>
      <c r="D630" s="21">
        <v>1</v>
      </c>
      <c r="E630" s="21">
        <v>0</v>
      </c>
      <c r="F630" s="21">
        <v>0</v>
      </c>
      <c r="G630" s="21">
        <v>0</v>
      </c>
      <c r="H630" s="21">
        <v>1</v>
      </c>
      <c r="I630" s="21">
        <v>11365.951999999999</v>
      </c>
    </row>
    <row r="631" spans="1:9">
      <c r="A631" s="21">
        <v>44</v>
      </c>
      <c r="B631" s="21">
        <v>38.950000000000003</v>
      </c>
      <c r="C631" s="21">
        <v>0</v>
      </c>
      <c r="D631" s="21">
        <v>0</v>
      </c>
      <c r="E631" s="21">
        <v>1</v>
      </c>
      <c r="F631" s="21">
        <v>1</v>
      </c>
      <c r="G631" s="21">
        <v>0</v>
      </c>
      <c r="H631" s="21">
        <v>0</v>
      </c>
      <c r="I631" s="21">
        <v>42983.458500000001</v>
      </c>
    </row>
    <row r="632" spans="1:9">
      <c r="A632" s="21">
        <v>53</v>
      </c>
      <c r="B632" s="21">
        <v>36.1</v>
      </c>
      <c r="C632" s="21">
        <v>1</v>
      </c>
      <c r="D632" s="21">
        <v>1</v>
      </c>
      <c r="E632" s="21">
        <v>0</v>
      </c>
      <c r="F632" s="21">
        <v>0</v>
      </c>
      <c r="G632" s="21">
        <v>0</v>
      </c>
      <c r="H632" s="21">
        <v>1</v>
      </c>
      <c r="I632" s="21">
        <v>10085.846</v>
      </c>
    </row>
    <row r="633" spans="1:9">
      <c r="A633" s="21">
        <v>24</v>
      </c>
      <c r="B633" s="21">
        <v>29.3</v>
      </c>
      <c r="C633" s="21">
        <v>0</v>
      </c>
      <c r="D633" s="21">
        <v>1</v>
      </c>
      <c r="E633" s="21">
        <v>0</v>
      </c>
      <c r="F633" s="21">
        <v>0</v>
      </c>
      <c r="G633" s="21">
        <v>0</v>
      </c>
      <c r="H633" s="21">
        <v>1</v>
      </c>
      <c r="I633" s="21">
        <v>1977.8150000000001</v>
      </c>
    </row>
    <row r="634" spans="1:9">
      <c r="A634" s="21">
        <v>29</v>
      </c>
      <c r="B634" s="21">
        <v>35.53</v>
      </c>
      <c r="C634" s="21">
        <v>0</v>
      </c>
      <c r="D634" s="21">
        <v>0</v>
      </c>
      <c r="E634" s="21">
        <v>0</v>
      </c>
      <c r="F634" s="21">
        <v>0</v>
      </c>
      <c r="G634" s="21">
        <v>1</v>
      </c>
      <c r="H634" s="21">
        <v>0</v>
      </c>
      <c r="I634" s="21">
        <v>3366.6696999999999</v>
      </c>
    </row>
    <row r="635" spans="1:9">
      <c r="A635" s="21">
        <v>40</v>
      </c>
      <c r="B635" s="21">
        <v>22.704999999999998</v>
      </c>
      <c r="C635" s="21">
        <v>2</v>
      </c>
      <c r="D635" s="21">
        <v>1</v>
      </c>
      <c r="E635" s="21">
        <v>0</v>
      </c>
      <c r="F635" s="21">
        <v>0</v>
      </c>
      <c r="G635" s="21">
        <v>0</v>
      </c>
      <c r="H635" s="21">
        <v>0</v>
      </c>
      <c r="I635" s="21">
        <v>7173.35995</v>
      </c>
    </row>
    <row r="636" spans="1:9">
      <c r="A636" s="21">
        <v>51</v>
      </c>
      <c r="B636" s="21">
        <v>39.700000000000003</v>
      </c>
      <c r="C636" s="21">
        <v>1</v>
      </c>
      <c r="D636" s="21">
        <v>1</v>
      </c>
      <c r="E636" s="21">
        <v>0</v>
      </c>
      <c r="F636" s="21">
        <v>0</v>
      </c>
      <c r="G636" s="21">
        <v>0</v>
      </c>
      <c r="H636" s="21">
        <v>1</v>
      </c>
      <c r="I636" s="21">
        <v>9391.3459999999995</v>
      </c>
    </row>
    <row r="637" spans="1:9">
      <c r="A637" s="21">
        <v>64</v>
      </c>
      <c r="B637" s="21">
        <v>38.19</v>
      </c>
      <c r="C637" s="21">
        <v>0</v>
      </c>
      <c r="D637" s="21">
        <v>1</v>
      </c>
      <c r="E637" s="21">
        <v>0</v>
      </c>
      <c r="F637" s="21">
        <v>0</v>
      </c>
      <c r="G637" s="21">
        <v>0</v>
      </c>
      <c r="H637" s="21">
        <v>0</v>
      </c>
      <c r="I637" s="21">
        <v>14410.9321</v>
      </c>
    </row>
    <row r="638" spans="1:9">
      <c r="A638" s="21">
        <v>19</v>
      </c>
      <c r="B638" s="21">
        <v>24.51</v>
      </c>
      <c r="C638" s="21">
        <v>1</v>
      </c>
      <c r="D638" s="21">
        <v>0</v>
      </c>
      <c r="E638" s="21">
        <v>0</v>
      </c>
      <c r="F638" s="21">
        <v>1</v>
      </c>
      <c r="G638" s="21">
        <v>0</v>
      </c>
      <c r="H638" s="21">
        <v>0</v>
      </c>
      <c r="I638" s="21">
        <v>2709.1118999999999</v>
      </c>
    </row>
    <row r="639" spans="1:9">
      <c r="A639" s="21">
        <v>35</v>
      </c>
      <c r="B639" s="21">
        <v>38.094999999999999</v>
      </c>
      <c r="C639" s="21">
        <v>2</v>
      </c>
      <c r="D639" s="21">
        <v>0</v>
      </c>
      <c r="E639" s="21">
        <v>0</v>
      </c>
      <c r="F639" s="21">
        <v>0</v>
      </c>
      <c r="G639" s="21">
        <v>0</v>
      </c>
      <c r="H639" s="21">
        <v>0</v>
      </c>
      <c r="I639" s="21">
        <v>24915.046259999999</v>
      </c>
    </row>
    <row r="640" spans="1:9">
      <c r="A640" s="21">
        <v>39</v>
      </c>
      <c r="B640" s="21">
        <v>26.41</v>
      </c>
      <c r="C640" s="21">
        <v>0</v>
      </c>
      <c r="D640" s="21">
        <v>1</v>
      </c>
      <c r="E640" s="21">
        <v>1</v>
      </c>
      <c r="F640" s="21">
        <v>0</v>
      </c>
      <c r="G640" s="21">
        <v>0</v>
      </c>
      <c r="H640" s="21">
        <v>0</v>
      </c>
      <c r="I640" s="21">
        <v>20149.322899999999</v>
      </c>
    </row>
    <row r="641" spans="1:9">
      <c r="A641" s="21">
        <v>56</v>
      </c>
      <c r="B641" s="21">
        <v>33.659999999999997</v>
      </c>
      <c r="C641" s="21">
        <v>4</v>
      </c>
      <c r="D641" s="21">
        <v>1</v>
      </c>
      <c r="E641" s="21">
        <v>0</v>
      </c>
      <c r="F641" s="21">
        <v>0</v>
      </c>
      <c r="G641" s="21">
        <v>1</v>
      </c>
      <c r="H641" s="21">
        <v>0</v>
      </c>
      <c r="I641" s="21">
        <v>12949.1554</v>
      </c>
    </row>
    <row r="642" spans="1:9">
      <c r="A642" s="21">
        <v>33</v>
      </c>
      <c r="B642" s="21">
        <v>42.4</v>
      </c>
      <c r="C642" s="21">
        <v>5</v>
      </c>
      <c r="D642" s="21">
        <v>1</v>
      </c>
      <c r="E642" s="21">
        <v>0</v>
      </c>
      <c r="F642" s="21">
        <v>0</v>
      </c>
      <c r="G642" s="21">
        <v>0</v>
      </c>
      <c r="H642" s="21">
        <v>1</v>
      </c>
      <c r="I642" s="21">
        <v>6666.2430000000004</v>
      </c>
    </row>
    <row r="643" spans="1:9">
      <c r="A643" s="21">
        <v>42</v>
      </c>
      <c r="B643" s="21">
        <v>28.31</v>
      </c>
      <c r="C643" s="21">
        <v>3</v>
      </c>
      <c r="D643" s="21">
        <v>1</v>
      </c>
      <c r="E643" s="21">
        <v>1</v>
      </c>
      <c r="F643" s="21">
        <v>1</v>
      </c>
      <c r="G643" s="21">
        <v>0</v>
      </c>
      <c r="H643" s="21">
        <v>0</v>
      </c>
      <c r="I643" s="21">
        <v>32787.458590000002</v>
      </c>
    </row>
    <row r="644" spans="1:9">
      <c r="A644" s="21">
        <v>61</v>
      </c>
      <c r="B644" s="21">
        <v>33.914999999999999</v>
      </c>
      <c r="C644" s="21">
        <v>0</v>
      </c>
      <c r="D644" s="21">
        <v>1</v>
      </c>
      <c r="E644" s="21">
        <v>0</v>
      </c>
      <c r="F644" s="21">
        <v>0</v>
      </c>
      <c r="G644" s="21">
        <v>0</v>
      </c>
      <c r="H644" s="21">
        <v>0</v>
      </c>
      <c r="I644" s="21">
        <v>13143.86485</v>
      </c>
    </row>
    <row r="645" spans="1:9">
      <c r="A645" s="21">
        <v>23</v>
      </c>
      <c r="B645" s="21">
        <v>34.96</v>
      </c>
      <c r="C645" s="21">
        <v>3</v>
      </c>
      <c r="D645" s="21">
        <v>0</v>
      </c>
      <c r="E645" s="21">
        <v>0</v>
      </c>
      <c r="F645" s="21">
        <v>1</v>
      </c>
      <c r="G645" s="21">
        <v>0</v>
      </c>
      <c r="H645" s="21">
        <v>0</v>
      </c>
      <c r="I645" s="21">
        <v>4466.6214</v>
      </c>
    </row>
    <row r="646" spans="1:9">
      <c r="A646" s="21">
        <v>43</v>
      </c>
      <c r="B646" s="21">
        <v>35.31</v>
      </c>
      <c r="C646" s="21">
        <v>2</v>
      </c>
      <c r="D646" s="21">
        <v>1</v>
      </c>
      <c r="E646" s="21">
        <v>0</v>
      </c>
      <c r="F646" s="21">
        <v>0</v>
      </c>
      <c r="G646" s="21">
        <v>1</v>
      </c>
      <c r="H646" s="21">
        <v>0</v>
      </c>
      <c r="I646" s="21">
        <v>18806.145469999999</v>
      </c>
    </row>
    <row r="647" spans="1:9">
      <c r="A647" s="21">
        <v>48</v>
      </c>
      <c r="B647" s="21">
        <v>30.78</v>
      </c>
      <c r="C647" s="21">
        <v>3</v>
      </c>
      <c r="D647" s="21">
        <v>1</v>
      </c>
      <c r="E647" s="21">
        <v>0</v>
      </c>
      <c r="F647" s="21">
        <v>0</v>
      </c>
      <c r="G647" s="21">
        <v>0</v>
      </c>
      <c r="H647" s="21">
        <v>0</v>
      </c>
      <c r="I647" s="21">
        <v>10141.136200000001</v>
      </c>
    </row>
    <row r="648" spans="1:9">
      <c r="A648" s="21">
        <v>39</v>
      </c>
      <c r="B648" s="21">
        <v>26.22</v>
      </c>
      <c r="C648" s="21">
        <v>1</v>
      </c>
      <c r="D648" s="21">
        <v>1</v>
      </c>
      <c r="E648" s="21">
        <v>0</v>
      </c>
      <c r="F648" s="21">
        <v>1</v>
      </c>
      <c r="G648" s="21">
        <v>0</v>
      </c>
      <c r="H648" s="21">
        <v>0</v>
      </c>
      <c r="I648" s="21">
        <v>6123.5688</v>
      </c>
    </row>
    <row r="649" spans="1:9">
      <c r="A649" s="21">
        <v>40</v>
      </c>
      <c r="B649" s="21">
        <v>23.37</v>
      </c>
      <c r="C649" s="21">
        <v>3</v>
      </c>
      <c r="D649" s="21">
        <v>0</v>
      </c>
      <c r="E649" s="21">
        <v>0</v>
      </c>
      <c r="F649" s="21">
        <v>0</v>
      </c>
      <c r="G649" s="21">
        <v>0</v>
      </c>
      <c r="H649" s="21">
        <v>0</v>
      </c>
      <c r="I649" s="21">
        <v>8252.2842999999993</v>
      </c>
    </row>
    <row r="650" spans="1:9">
      <c r="A650" s="21">
        <v>18</v>
      </c>
      <c r="B650" s="21">
        <v>28.5</v>
      </c>
      <c r="C650" s="21">
        <v>0</v>
      </c>
      <c r="D650" s="21">
        <v>1</v>
      </c>
      <c r="E650" s="21">
        <v>0</v>
      </c>
      <c r="F650" s="21">
        <v>0</v>
      </c>
      <c r="G650" s="21">
        <v>0</v>
      </c>
      <c r="H650" s="21">
        <v>0</v>
      </c>
      <c r="I650" s="21">
        <v>1712.2270000000001</v>
      </c>
    </row>
    <row r="651" spans="1:9">
      <c r="A651" s="21">
        <v>58</v>
      </c>
      <c r="B651" s="21">
        <v>32.965000000000003</v>
      </c>
      <c r="C651" s="21">
        <v>0</v>
      </c>
      <c r="D651" s="21">
        <v>0</v>
      </c>
      <c r="E651" s="21">
        <v>0</v>
      </c>
      <c r="F651" s="21">
        <v>0</v>
      </c>
      <c r="G651" s="21">
        <v>0</v>
      </c>
      <c r="H651" s="21">
        <v>0</v>
      </c>
      <c r="I651" s="21">
        <v>12430.95335</v>
      </c>
    </row>
    <row r="652" spans="1:9">
      <c r="A652" s="21">
        <v>49</v>
      </c>
      <c r="B652" s="21">
        <v>42.68</v>
      </c>
      <c r="C652" s="21">
        <v>2</v>
      </c>
      <c r="D652" s="21">
        <v>0</v>
      </c>
      <c r="E652" s="21">
        <v>0</v>
      </c>
      <c r="F652" s="21">
        <v>0</v>
      </c>
      <c r="G652" s="21">
        <v>1</v>
      </c>
      <c r="H652" s="21">
        <v>0</v>
      </c>
      <c r="I652" s="21">
        <v>9800.8881999999994</v>
      </c>
    </row>
    <row r="653" spans="1:9">
      <c r="A653" s="21">
        <v>53</v>
      </c>
      <c r="B653" s="21">
        <v>39.6</v>
      </c>
      <c r="C653" s="21">
        <v>1</v>
      </c>
      <c r="D653" s="21">
        <v>0</v>
      </c>
      <c r="E653" s="21">
        <v>0</v>
      </c>
      <c r="F653" s="21">
        <v>0</v>
      </c>
      <c r="G653" s="21">
        <v>1</v>
      </c>
      <c r="H653" s="21">
        <v>0</v>
      </c>
      <c r="I653" s="21">
        <v>10579.710999999999</v>
      </c>
    </row>
    <row r="654" spans="1:9">
      <c r="A654" s="21">
        <v>48</v>
      </c>
      <c r="B654" s="21">
        <v>31.13</v>
      </c>
      <c r="C654" s="21">
        <v>0</v>
      </c>
      <c r="D654" s="21">
        <v>0</v>
      </c>
      <c r="E654" s="21">
        <v>0</v>
      </c>
      <c r="F654" s="21">
        <v>0</v>
      </c>
      <c r="G654" s="21">
        <v>1</v>
      </c>
      <c r="H654" s="21">
        <v>0</v>
      </c>
      <c r="I654" s="21">
        <v>8280.6226999999999</v>
      </c>
    </row>
    <row r="655" spans="1:9">
      <c r="A655" s="21">
        <v>45</v>
      </c>
      <c r="B655" s="21">
        <v>36.299999999999997</v>
      </c>
      <c r="C655" s="21">
        <v>2</v>
      </c>
      <c r="D655" s="21">
        <v>0</v>
      </c>
      <c r="E655" s="21">
        <v>0</v>
      </c>
      <c r="F655" s="21">
        <v>0</v>
      </c>
      <c r="G655" s="21">
        <v>1</v>
      </c>
      <c r="H655" s="21">
        <v>0</v>
      </c>
      <c r="I655" s="21">
        <v>8527.5319999999992</v>
      </c>
    </row>
    <row r="656" spans="1:9">
      <c r="A656" s="21">
        <v>59</v>
      </c>
      <c r="B656" s="21">
        <v>35.200000000000003</v>
      </c>
      <c r="C656" s="21">
        <v>0</v>
      </c>
      <c r="D656" s="21">
        <v>0</v>
      </c>
      <c r="E656" s="21">
        <v>0</v>
      </c>
      <c r="F656" s="21">
        <v>0</v>
      </c>
      <c r="G656" s="21">
        <v>1</v>
      </c>
      <c r="H656" s="21">
        <v>0</v>
      </c>
      <c r="I656" s="21">
        <v>12244.531000000001</v>
      </c>
    </row>
    <row r="657" spans="1:9">
      <c r="A657" s="21">
        <v>52</v>
      </c>
      <c r="B657" s="21">
        <v>25.3</v>
      </c>
      <c r="C657" s="21">
        <v>2</v>
      </c>
      <c r="D657" s="21">
        <v>0</v>
      </c>
      <c r="E657" s="21">
        <v>1</v>
      </c>
      <c r="F657" s="21">
        <v>0</v>
      </c>
      <c r="G657" s="21">
        <v>1</v>
      </c>
      <c r="H657" s="21">
        <v>0</v>
      </c>
      <c r="I657" s="21">
        <v>24667.419000000002</v>
      </c>
    </row>
    <row r="658" spans="1:9">
      <c r="A658" s="21">
        <v>26</v>
      </c>
      <c r="B658" s="21">
        <v>42.4</v>
      </c>
      <c r="C658" s="21">
        <v>1</v>
      </c>
      <c r="D658" s="21">
        <v>0</v>
      </c>
      <c r="E658" s="21">
        <v>0</v>
      </c>
      <c r="F658" s="21">
        <v>0</v>
      </c>
      <c r="G658" s="21">
        <v>0</v>
      </c>
      <c r="H658" s="21">
        <v>1</v>
      </c>
      <c r="I658" s="21">
        <v>3410.3240000000001</v>
      </c>
    </row>
    <row r="659" spans="1:9">
      <c r="A659" s="21">
        <v>27</v>
      </c>
      <c r="B659" s="21">
        <v>33.155000000000001</v>
      </c>
      <c r="C659" s="21">
        <v>2</v>
      </c>
      <c r="D659" s="21">
        <v>1</v>
      </c>
      <c r="E659" s="21">
        <v>0</v>
      </c>
      <c r="F659" s="21">
        <v>1</v>
      </c>
      <c r="G659" s="21">
        <v>0</v>
      </c>
      <c r="H659" s="21">
        <v>0</v>
      </c>
      <c r="I659" s="21">
        <v>4058.71245</v>
      </c>
    </row>
    <row r="660" spans="1:9">
      <c r="A660" s="21">
        <v>48</v>
      </c>
      <c r="B660" s="21">
        <v>35.909999999999997</v>
      </c>
      <c r="C660" s="21">
        <v>1</v>
      </c>
      <c r="D660" s="21">
        <v>0</v>
      </c>
      <c r="E660" s="21">
        <v>0</v>
      </c>
      <c r="F660" s="21">
        <v>0</v>
      </c>
      <c r="G660" s="21">
        <v>0</v>
      </c>
      <c r="H660" s="21">
        <v>0</v>
      </c>
      <c r="I660" s="21">
        <v>26392.260289999998</v>
      </c>
    </row>
    <row r="661" spans="1:9">
      <c r="A661" s="21">
        <v>57</v>
      </c>
      <c r="B661" s="21">
        <v>28.785</v>
      </c>
      <c r="C661" s="21">
        <v>4</v>
      </c>
      <c r="D661" s="21">
        <v>0</v>
      </c>
      <c r="E661" s="21">
        <v>0</v>
      </c>
      <c r="F661" s="21">
        <v>0</v>
      </c>
      <c r="G661" s="21">
        <v>0</v>
      </c>
      <c r="H661" s="21">
        <v>0</v>
      </c>
      <c r="I661" s="21">
        <v>14394.398150000001</v>
      </c>
    </row>
    <row r="662" spans="1:9">
      <c r="A662" s="21">
        <v>37</v>
      </c>
      <c r="B662" s="21">
        <v>46.53</v>
      </c>
      <c r="C662" s="21">
        <v>3</v>
      </c>
      <c r="D662" s="21">
        <v>1</v>
      </c>
      <c r="E662" s="21">
        <v>0</v>
      </c>
      <c r="F662" s="21">
        <v>0</v>
      </c>
      <c r="G662" s="21">
        <v>1</v>
      </c>
      <c r="H662" s="21">
        <v>0</v>
      </c>
      <c r="I662" s="21">
        <v>6435.6237000000001</v>
      </c>
    </row>
    <row r="663" spans="1:9">
      <c r="A663" s="21">
        <v>57</v>
      </c>
      <c r="B663" s="21">
        <v>23.98</v>
      </c>
      <c r="C663" s="21">
        <v>1</v>
      </c>
      <c r="D663" s="21">
        <v>0</v>
      </c>
      <c r="E663" s="21">
        <v>0</v>
      </c>
      <c r="F663" s="21">
        <v>0</v>
      </c>
      <c r="G663" s="21">
        <v>1</v>
      </c>
      <c r="H663" s="21">
        <v>0</v>
      </c>
      <c r="I663" s="21">
        <v>22192.437109999999</v>
      </c>
    </row>
    <row r="664" spans="1:9">
      <c r="A664" s="21">
        <v>32</v>
      </c>
      <c r="B664" s="21">
        <v>31.54</v>
      </c>
      <c r="C664" s="21">
        <v>1</v>
      </c>
      <c r="D664" s="21">
        <v>0</v>
      </c>
      <c r="E664" s="21">
        <v>0</v>
      </c>
      <c r="F664" s="21">
        <v>0</v>
      </c>
      <c r="G664" s="21">
        <v>0</v>
      </c>
      <c r="H664" s="21">
        <v>0</v>
      </c>
      <c r="I664" s="21">
        <v>5148.5526</v>
      </c>
    </row>
    <row r="665" spans="1:9">
      <c r="A665" s="21">
        <v>18</v>
      </c>
      <c r="B665" s="21">
        <v>33.659999999999997</v>
      </c>
      <c r="C665" s="21">
        <v>0</v>
      </c>
      <c r="D665" s="21">
        <v>1</v>
      </c>
      <c r="E665" s="21">
        <v>0</v>
      </c>
      <c r="F665" s="21">
        <v>0</v>
      </c>
      <c r="G665" s="21">
        <v>1</v>
      </c>
      <c r="H665" s="21">
        <v>0</v>
      </c>
      <c r="I665" s="21">
        <v>1136.3994</v>
      </c>
    </row>
    <row r="666" spans="1:9">
      <c r="A666" s="21">
        <v>64</v>
      </c>
      <c r="B666" s="21">
        <v>22.99</v>
      </c>
      <c r="C666" s="21">
        <v>0</v>
      </c>
      <c r="D666" s="21">
        <v>0</v>
      </c>
      <c r="E666" s="21">
        <v>1</v>
      </c>
      <c r="F666" s="21">
        <v>0</v>
      </c>
      <c r="G666" s="21">
        <v>1</v>
      </c>
      <c r="H666" s="21">
        <v>0</v>
      </c>
      <c r="I666" s="21">
        <v>27037.914100000002</v>
      </c>
    </row>
    <row r="667" spans="1:9">
      <c r="A667" s="21">
        <v>43</v>
      </c>
      <c r="B667" s="21">
        <v>38.06</v>
      </c>
      <c r="C667" s="21">
        <v>2</v>
      </c>
      <c r="D667" s="21">
        <v>1</v>
      </c>
      <c r="E667" s="21">
        <v>1</v>
      </c>
      <c r="F667" s="21">
        <v>0</v>
      </c>
      <c r="G667" s="21">
        <v>1</v>
      </c>
      <c r="H667" s="21">
        <v>0</v>
      </c>
      <c r="I667" s="21">
        <v>42560.430399999997</v>
      </c>
    </row>
    <row r="668" spans="1:9">
      <c r="A668" s="21">
        <v>49</v>
      </c>
      <c r="B668" s="21">
        <v>28.7</v>
      </c>
      <c r="C668" s="21">
        <v>1</v>
      </c>
      <c r="D668" s="21">
        <v>1</v>
      </c>
      <c r="E668" s="21">
        <v>0</v>
      </c>
      <c r="F668" s="21">
        <v>0</v>
      </c>
      <c r="G668" s="21">
        <v>0</v>
      </c>
      <c r="H668" s="21">
        <v>1</v>
      </c>
      <c r="I668" s="21">
        <v>8703.4560000000001</v>
      </c>
    </row>
    <row r="669" spans="1:9">
      <c r="A669" s="21">
        <v>40</v>
      </c>
      <c r="B669" s="21">
        <v>32.774999999999999</v>
      </c>
      <c r="C669" s="21">
        <v>2</v>
      </c>
      <c r="D669" s="21">
        <v>0</v>
      </c>
      <c r="E669" s="21">
        <v>1</v>
      </c>
      <c r="F669" s="21">
        <v>1</v>
      </c>
      <c r="G669" s="21">
        <v>0</v>
      </c>
      <c r="H669" s="21">
        <v>0</v>
      </c>
      <c r="I669" s="21">
        <v>40003.332249999999</v>
      </c>
    </row>
    <row r="670" spans="1:9">
      <c r="A670" s="21">
        <v>62</v>
      </c>
      <c r="B670" s="21">
        <v>32.015000000000001</v>
      </c>
      <c r="C670" s="21">
        <v>0</v>
      </c>
      <c r="D670" s="21">
        <v>1</v>
      </c>
      <c r="E670" s="21">
        <v>1</v>
      </c>
      <c r="F670" s="21">
        <v>0</v>
      </c>
      <c r="G670" s="21">
        <v>0</v>
      </c>
      <c r="H670" s="21">
        <v>0</v>
      </c>
      <c r="I670" s="21">
        <v>45710.207849999999</v>
      </c>
    </row>
    <row r="671" spans="1:9">
      <c r="A671" s="21">
        <v>40</v>
      </c>
      <c r="B671" s="21">
        <v>29.81</v>
      </c>
      <c r="C671" s="21">
        <v>1</v>
      </c>
      <c r="D671" s="21">
        <v>0</v>
      </c>
      <c r="E671" s="21">
        <v>0</v>
      </c>
      <c r="F671" s="21">
        <v>0</v>
      </c>
      <c r="G671" s="21">
        <v>1</v>
      </c>
      <c r="H671" s="21">
        <v>0</v>
      </c>
      <c r="I671" s="21">
        <v>6500.2358999999997</v>
      </c>
    </row>
    <row r="672" spans="1:9">
      <c r="A672" s="21">
        <v>30</v>
      </c>
      <c r="B672" s="21">
        <v>31.57</v>
      </c>
      <c r="C672" s="21">
        <v>3</v>
      </c>
      <c r="D672" s="21">
        <v>1</v>
      </c>
      <c r="E672" s="21">
        <v>0</v>
      </c>
      <c r="F672" s="21">
        <v>0</v>
      </c>
      <c r="G672" s="21">
        <v>1</v>
      </c>
      <c r="H672" s="21">
        <v>0</v>
      </c>
      <c r="I672" s="21">
        <v>4837.5823</v>
      </c>
    </row>
    <row r="673" spans="1:9">
      <c r="A673" s="21">
        <v>29</v>
      </c>
      <c r="B673" s="21">
        <v>31.16</v>
      </c>
      <c r="C673" s="21">
        <v>0</v>
      </c>
      <c r="D673" s="21">
        <v>0</v>
      </c>
      <c r="E673" s="21">
        <v>0</v>
      </c>
      <c r="F673" s="21">
        <v>0</v>
      </c>
      <c r="G673" s="21">
        <v>0</v>
      </c>
      <c r="H673" s="21">
        <v>0</v>
      </c>
      <c r="I673" s="21">
        <v>3943.5954000000002</v>
      </c>
    </row>
    <row r="674" spans="1:9">
      <c r="A674" s="21">
        <v>36</v>
      </c>
      <c r="B674" s="21">
        <v>29.7</v>
      </c>
      <c r="C674" s="21">
        <v>0</v>
      </c>
      <c r="D674" s="21">
        <v>1</v>
      </c>
      <c r="E674" s="21">
        <v>0</v>
      </c>
      <c r="F674" s="21">
        <v>0</v>
      </c>
      <c r="G674" s="21">
        <v>1</v>
      </c>
      <c r="H674" s="21">
        <v>0</v>
      </c>
      <c r="I674" s="21">
        <v>4399.7309999999998</v>
      </c>
    </row>
    <row r="675" spans="1:9">
      <c r="A675" s="21">
        <v>41</v>
      </c>
      <c r="B675" s="21">
        <v>31.02</v>
      </c>
      <c r="C675" s="21">
        <v>0</v>
      </c>
      <c r="D675" s="21">
        <v>0</v>
      </c>
      <c r="E675" s="21">
        <v>0</v>
      </c>
      <c r="F675" s="21">
        <v>0</v>
      </c>
      <c r="G675" s="21">
        <v>1</v>
      </c>
      <c r="H675" s="21">
        <v>0</v>
      </c>
      <c r="I675" s="21">
        <v>6185.3208000000004</v>
      </c>
    </row>
    <row r="676" spans="1:9">
      <c r="A676" s="21">
        <v>44</v>
      </c>
      <c r="B676" s="21">
        <v>43.89</v>
      </c>
      <c r="C676" s="21">
        <v>2</v>
      </c>
      <c r="D676" s="21">
        <v>0</v>
      </c>
      <c r="E676" s="21">
        <v>1</v>
      </c>
      <c r="F676" s="21">
        <v>0</v>
      </c>
      <c r="G676" s="21">
        <v>1</v>
      </c>
      <c r="H676" s="21">
        <v>0</v>
      </c>
      <c r="I676" s="21">
        <v>46200.985099999998</v>
      </c>
    </row>
    <row r="677" spans="1:9">
      <c r="A677" s="21">
        <v>45</v>
      </c>
      <c r="B677" s="21">
        <v>21.375</v>
      </c>
      <c r="C677" s="21">
        <v>0</v>
      </c>
      <c r="D677" s="21">
        <v>1</v>
      </c>
      <c r="E677" s="21">
        <v>0</v>
      </c>
      <c r="F677" s="21">
        <v>1</v>
      </c>
      <c r="G677" s="21">
        <v>0</v>
      </c>
      <c r="H677" s="21">
        <v>0</v>
      </c>
      <c r="I677" s="21">
        <v>7222.7862500000001</v>
      </c>
    </row>
    <row r="678" spans="1:9">
      <c r="A678" s="21">
        <v>55</v>
      </c>
      <c r="B678" s="21">
        <v>40.81</v>
      </c>
      <c r="C678" s="21">
        <v>3</v>
      </c>
      <c r="D678" s="21">
        <v>0</v>
      </c>
      <c r="E678" s="21">
        <v>0</v>
      </c>
      <c r="F678" s="21">
        <v>0</v>
      </c>
      <c r="G678" s="21">
        <v>1</v>
      </c>
      <c r="H678" s="21">
        <v>0</v>
      </c>
      <c r="I678" s="21">
        <v>12485.8009</v>
      </c>
    </row>
    <row r="679" spans="1:9">
      <c r="A679" s="21">
        <v>60</v>
      </c>
      <c r="B679" s="21">
        <v>31.35</v>
      </c>
      <c r="C679" s="21">
        <v>3</v>
      </c>
      <c r="D679" s="21">
        <v>1</v>
      </c>
      <c r="E679" s="21">
        <v>1</v>
      </c>
      <c r="F679" s="21">
        <v>1</v>
      </c>
      <c r="G679" s="21">
        <v>0</v>
      </c>
      <c r="H679" s="21">
        <v>0</v>
      </c>
      <c r="I679" s="21">
        <v>46130.5265</v>
      </c>
    </row>
    <row r="680" spans="1:9">
      <c r="A680" s="21">
        <v>56</v>
      </c>
      <c r="B680" s="21">
        <v>36.1</v>
      </c>
      <c r="C680" s="21">
        <v>3</v>
      </c>
      <c r="D680" s="21">
        <v>1</v>
      </c>
      <c r="E680" s="21">
        <v>0</v>
      </c>
      <c r="F680" s="21">
        <v>0</v>
      </c>
      <c r="G680" s="21">
        <v>0</v>
      </c>
      <c r="H680" s="21">
        <v>1</v>
      </c>
      <c r="I680" s="21">
        <v>12363.547</v>
      </c>
    </row>
    <row r="681" spans="1:9">
      <c r="A681" s="21">
        <v>49</v>
      </c>
      <c r="B681" s="21">
        <v>23.18</v>
      </c>
      <c r="C681" s="21">
        <v>2</v>
      </c>
      <c r="D681" s="21">
        <v>0</v>
      </c>
      <c r="E681" s="21">
        <v>0</v>
      </c>
      <c r="F681" s="21">
        <v>1</v>
      </c>
      <c r="G681" s="21">
        <v>0</v>
      </c>
      <c r="H681" s="21">
        <v>0</v>
      </c>
      <c r="I681" s="21">
        <v>10156.7832</v>
      </c>
    </row>
    <row r="682" spans="1:9">
      <c r="A682" s="21">
        <v>21</v>
      </c>
      <c r="B682" s="21">
        <v>17.399999999999999</v>
      </c>
      <c r="C682" s="21">
        <v>1</v>
      </c>
      <c r="D682" s="21">
        <v>0</v>
      </c>
      <c r="E682" s="21">
        <v>0</v>
      </c>
      <c r="F682" s="21">
        <v>0</v>
      </c>
      <c r="G682" s="21">
        <v>0</v>
      </c>
      <c r="H682" s="21">
        <v>1</v>
      </c>
      <c r="I682" s="21">
        <v>2585.2689999999998</v>
      </c>
    </row>
    <row r="683" spans="1:9">
      <c r="A683" s="21">
        <v>19</v>
      </c>
      <c r="B683" s="21">
        <v>20.3</v>
      </c>
      <c r="C683" s="21">
        <v>0</v>
      </c>
      <c r="D683" s="21">
        <v>1</v>
      </c>
      <c r="E683" s="21">
        <v>0</v>
      </c>
      <c r="F683" s="21">
        <v>0</v>
      </c>
      <c r="G683" s="21">
        <v>0</v>
      </c>
      <c r="H683" s="21">
        <v>1</v>
      </c>
      <c r="I683" s="21">
        <v>1242.26</v>
      </c>
    </row>
    <row r="684" spans="1:9">
      <c r="A684" s="21">
        <v>39</v>
      </c>
      <c r="B684" s="21">
        <v>35.299999999999997</v>
      </c>
      <c r="C684" s="21">
        <v>2</v>
      </c>
      <c r="D684" s="21">
        <v>1</v>
      </c>
      <c r="E684" s="21">
        <v>1</v>
      </c>
      <c r="F684" s="21">
        <v>0</v>
      </c>
      <c r="G684" s="21">
        <v>0</v>
      </c>
      <c r="H684" s="21">
        <v>1</v>
      </c>
      <c r="I684" s="21">
        <v>40103.89</v>
      </c>
    </row>
    <row r="685" spans="1:9">
      <c r="A685" s="21">
        <v>53</v>
      </c>
      <c r="B685" s="21">
        <v>24.32</v>
      </c>
      <c r="C685" s="21">
        <v>0</v>
      </c>
      <c r="D685" s="21">
        <v>1</v>
      </c>
      <c r="E685" s="21">
        <v>0</v>
      </c>
      <c r="F685" s="21">
        <v>1</v>
      </c>
      <c r="G685" s="21">
        <v>0</v>
      </c>
      <c r="H685" s="21">
        <v>0</v>
      </c>
      <c r="I685" s="21">
        <v>9863.4717999999993</v>
      </c>
    </row>
    <row r="686" spans="1:9">
      <c r="A686" s="21">
        <v>33</v>
      </c>
      <c r="B686" s="21">
        <v>18.5</v>
      </c>
      <c r="C686" s="21">
        <v>1</v>
      </c>
      <c r="D686" s="21">
        <v>0</v>
      </c>
      <c r="E686" s="21">
        <v>0</v>
      </c>
      <c r="F686" s="21">
        <v>0</v>
      </c>
      <c r="G686" s="21">
        <v>0</v>
      </c>
      <c r="H686" s="21">
        <v>1</v>
      </c>
      <c r="I686" s="21">
        <v>4766.0219999999999</v>
      </c>
    </row>
    <row r="687" spans="1:9">
      <c r="A687" s="21">
        <v>53</v>
      </c>
      <c r="B687" s="21">
        <v>26.41</v>
      </c>
      <c r="C687" s="21">
        <v>2</v>
      </c>
      <c r="D687" s="21">
        <v>1</v>
      </c>
      <c r="E687" s="21">
        <v>0</v>
      </c>
      <c r="F687" s="21">
        <v>0</v>
      </c>
      <c r="G687" s="21">
        <v>0</v>
      </c>
      <c r="H687" s="21">
        <v>0</v>
      </c>
      <c r="I687" s="21">
        <v>11244.376899999999</v>
      </c>
    </row>
    <row r="688" spans="1:9">
      <c r="A688" s="21">
        <v>42</v>
      </c>
      <c r="B688" s="21">
        <v>26.125</v>
      </c>
      <c r="C688" s="21">
        <v>2</v>
      </c>
      <c r="D688" s="21">
        <v>1</v>
      </c>
      <c r="E688" s="21">
        <v>0</v>
      </c>
      <c r="F688" s="21">
        <v>0</v>
      </c>
      <c r="G688" s="21">
        <v>0</v>
      </c>
      <c r="H688" s="21">
        <v>0</v>
      </c>
      <c r="I688" s="21">
        <v>7729.6457499999997</v>
      </c>
    </row>
    <row r="689" spans="1:9">
      <c r="A689" s="21">
        <v>40</v>
      </c>
      <c r="B689" s="21">
        <v>41.69</v>
      </c>
      <c r="C689" s="21">
        <v>0</v>
      </c>
      <c r="D689" s="21">
        <v>1</v>
      </c>
      <c r="E689" s="21">
        <v>0</v>
      </c>
      <c r="F689" s="21">
        <v>0</v>
      </c>
      <c r="G689" s="21">
        <v>1</v>
      </c>
      <c r="H689" s="21">
        <v>0</v>
      </c>
      <c r="I689" s="21">
        <v>5438.7491</v>
      </c>
    </row>
    <row r="690" spans="1:9">
      <c r="A690" s="21">
        <v>47</v>
      </c>
      <c r="B690" s="21">
        <v>24.1</v>
      </c>
      <c r="C690" s="21">
        <v>1</v>
      </c>
      <c r="D690" s="21">
        <v>0</v>
      </c>
      <c r="E690" s="21">
        <v>0</v>
      </c>
      <c r="F690" s="21">
        <v>0</v>
      </c>
      <c r="G690" s="21">
        <v>0</v>
      </c>
      <c r="H690" s="21">
        <v>1</v>
      </c>
      <c r="I690" s="21">
        <v>26236.579969999999</v>
      </c>
    </row>
    <row r="691" spans="1:9">
      <c r="A691" s="21">
        <v>27</v>
      </c>
      <c r="B691" s="21">
        <v>31.13</v>
      </c>
      <c r="C691" s="21">
        <v>1</v>
      </c>
      <c r="D691" s="21">
        <v>1</v>
      </c>
      <c r="E691" s="21">
        <v>1</v>
      </c>
      <c r="F691" s="21">
        <v>0</v>
      </c>
      <c r="G691" s="21">
        <v>1</v>
      </c>
      <c r="H691" s="21">
        <v>0</v>
      </c>
      <c r="I691" s="21">
        <v>34806.467700000001</v>
      </c>
    </row>
    <row r="692" spans="1:9">
      <c r="A692" s="21">
        <v>21</v>
      </c>
      <c r="B692" s="21">
        <v>27.36</v>
      </c>
      <c r="C692" s="21">
        <v>0</v>
      </c>
      <c r="D692" s="21">
        <v>1</v>
      </c>
      <c r="E692" s="21">
        <v>0</v>
      </c>
      <c r="F692" s="21">
        <v>0</v>
      </c>
      <c r="G692" s="21">
        <v>0</v>
      </c>
      <c r="H692" s="21">
        <v>0</v>
      </c>
      <c r="I692" s="21">
        <v>2104.1134000000002</v>
      </c>
    </row>
    <row r="693" spans="1:9">
      <c r="A693" s="21">
        <v>47</v>
      </c>
      <c r="B693" s="21">
        <v>36.200000000000003</v>
      </c>
      <c r="C693" s="21">
        <v>1</v>
      </c>
      <c r="D693" s="21">
        <v>1</v>
      </c>
      <c r="E693" s="21">
        <v>0</v>
      </c>
      <c r="F693" s="21">
        <v>0</v>
      </c>
      <c r="G693" s="21">
        <v>0</v>
      </c>
      <c r="H693" s="21">
        <v>1</v>
      </c>
      <c r="I693" s="21">
        <v>8068.1850000000004</v>
      </c>
    </row>
    <row r="694" spans="1:9">
      <c r="A694" s="21">
        <v>20</v>
      </c>
      <c r="B694" s="21">
        <v>32.395000000000003</v>
      </c>
      <c r="C694" s="21">
        <v>1</v>
      </c>
      <c r="D694" s="21">
        <v>1</v>
      </c>
      <c r="E694" s="21">
        <v>0</v>
      </c>
      <c r="F694" s="21">
        <v>1</v>
      </c>
      <c r="G694" s="21">
        <v>0</v>
      </c>
      <c r="H694" s="21">
        <v>0</v>
      </c>
      <c r="I694" s="21">
        <v>2362.2290499999999</v>
      </c>
    </row>
    <row r="695" spans="1:9">
      <c r="A695" s="21">
        <v>24</v>
      </c>
      <c r="B695" s="21">
        <v>23.655000000000001</v>
      </c>
      <c r="C695" s="21">
        <v>0</v>
      </c>
      <c r="D695" s="21">
        <v>1</v>
      </c>
      <c r="E695" s="21">
        <v>0</v>
      </c>
      <c r="F695" s="21">
        <v>1</v>
      </c>
      <c r="G695" s="21">
        <v>0</v>
      </c>
      <c r="H695" s="21">
        <v>0</v>
      </c>
      <c r="I695" s="21">
        <v>2352.9684499999998</v>
      </c>
    </row>
    <row r="696" spans="1:9">
      <c r="A696" s="21">
        <v>27</v>
      </c>
      <c r="B696" s="21">
        <v>34.799999999999997</v>
      </c>
      <c r="C696" s="21">
        <v>1</v>
      </c>
      <c r="D696" s="21">
        <v>0</v>
      </c>
      <c r="E696" s="21">
        <v>0</v>
      </c>
      <c r="F696" s="21">
        <v>0</v>
      </c>
      <c r="G696" s="21">
        <v>0</v>
      </c>
      <c r="H696" s="21">
        <v>1</v>
      </c>
      <c r="I696" s="21">
        <v>3577.9989999999998</v>
      </c>
    </row>
    <row r="697" spans="1:9">
      <c r="A697" s="21">
        <v>26</v>
      </c>
      <c r="B697" s="21">
        <v>40.185000000000002</v>
      </c>
      <c r="C697" s="21">
        <v>0</v>
      </c>
      <c r="D697" s="21">
        <v>0</v>
      </c>
      <c r="E697" s="21">
        <v>0</v>
      </c>
      <c r="F697" s="21">
        <v>1</v>
      </c>
      <c r="G697" s="21">
        <v>0</v>
      </c>
      <c r="H697" s="21">
        <v>0</v>
      </c>
      <c r="I697" s="21">
        <v>3201.2451500000002</v>
      </c>
    </row>
    <row r="698" spans="1:9">
      <c r="A698" s="21">
        <v>53</v>
      </c>
      <c r="B698" s="21">
        <v>32.299999999999997</v>
      </c>
      <c r="C698" s="21">
        <v>2</v>
      </c>
      <c r="D698" s="21">
        <v>0</v>
      </c>
      <c r="E698" s="21">
        <v>0</v>
      </c>
      <c r="F698" s="21">
        <v>0</v>
      </c>
      <c r="G698" s="21">
        <v>0</v>
      </c>
      <c r="H698" s="21">
        <v>0</v>
      </c>
      <c r="I698" s="21">
        <v>29186.482360000002</v>
      </c>
    </row>
    <row r="699" spans="1:9">
      <c r="A699" s="21">
        <v>41</v>
      </c>
      <c r="B699" s="21">
        <v>35.75</v>
      </c>
      <c r="C699" s="21">
        <v>1</v>
      </c>
      <c r="D699" s="21">
        <v>1</v>
      </c>
      <c r="E699" s="21">
        <v>1</v>
      </c>
      <c r="F699" s="21">
        <v>0</v>
      </c>
      <c r="G699" s="21">
        <v>1</v>
      </c>
      <c r="H699" s="21">
        <v>0</v>
      </c>
      <c r="I699" s="21">
        <v>40273.645499999999</v>
      </c>
    </row>
    <row r="700" spans="1:9">
      <c r="A700" s="21">
        <v>56</v>
      </c>
      <c r="B700" s="21">
        <v>33.725000000000001</v>
      </c>
      <c r="C700" s="21">
        <v>0</v>
      </c>
      <c r="D700" s="21">
        <v>1</v>
      </c>
      <c r="E700" s="21">
        <v>0</v>
      </c>
      <c r="F700" s="21">
        <v>1</v>
      </c>
      <c r="G700" s="21">
        <v>0</v>
      </c>
      <c r="H700" s="21">
        <v>0</v>
      </c>
      <c r="I700" s="21">
        <v>10976.24575</v>
      </c>
    </row>
    <row r="701" spans="1:9">
      <c r="A701" s="21">
        <v>23</v>
      </c>
      <c r="B701" s="21">
        <v>39.270000000000003</v>
      </c>
      <c r="C701" s="21">
        <v>2</v>
      </c>
      <c r="D701" s="21">
        <v>0</v>
      </c>
      <c r="E701" s="21">
        <v>0</v>
      </c>
      <c r="F701" s="21">
        <v>0</v>
      </c>
      <c r="G701" s="21">
        <v>1</v>
      </c>
      <c r="H701" s="21">
        <v>0</v>
      </c>
      <c r="I701" s="21">
        <v>3500.6122999999998</v>
      </c>
    </row>
    <row r="702" spans="1:9">
      <c r="A702" s="21">
        <v>21</v>
      </c>
      <c r="B702" s="21">
        <v>34.869999999999997</v>
      </c>
      <c r="C702" s="21">
        <v>0</v>
      </c>
      <c r="D702" s="21">
        <v>0</v>
      </c>
      <c r="E702" s="21">
        <v>0</v>
      </c>
      <c r="F702" s="21">
        <v>0</v>
      </c>
      <c r="G702" s="21">
        <v>1</v>
      </c>
      <c r="H702" s="21">
        <v>0</v>
      </c>
      <c r="I702" s="21">
        <v>2020.5523000000001</v>
      </c>
    </row>
    <row r="703" spans="1:9">
      <c r="A703" s="21">
        <v>50</v>
      </c>
      <c r="B703" s="21">
        <v>44.744999999999997</v>
      </c>
      <c r="C703" s="21">
        <v>0</v>
      </c>
      <c r="D703" s="21">
        <v>0</v>
      </c>
      <c r="E703" s="21">
        <v>0</v>
      </c>
      <c r="F703" s="21">
        <v>0</v>
      </c>
      <c r="G703" s="21">
        <v>0</v>
      </c>
      <c r="H703" s="21">
        <v>0</v>
      </c>
      <c r="I703" s="21">
        <v>9541.6955500000004</v>
      </c>
    </row>
    <row r="704" spans="1:9">
      <c r="A704" s="21">
        <v>53</v>
      </c>
      <c r="B704" s="21">
        <v>41.47</v>
      </c>
      <c r="C704" s="21">
        <v>0</v>
      </c>
      <c r="D704" s="21">
        <v>1</v>
      </c>
      <c r="E704" s="21">
        <v>0</v>
      </c>
      <c r="F704" s="21">
        <v>0</v>
      </c>
      <c r="G704" s="21">
        <v>1</v>
      </c>
      <c r="H704" s="21">
        <v>0</v>
      </c>
      <c r="I704" s="21">
        <v>9504.3102999999992</v>
      </c>
    </row>
    <row r="705" spans="1:9">
      <c r="A705" s="21">
        <v>34</v>
      </c>
      <c r="B705" s="21">
        <v>26.41</v>
      </c>
      <c r="C705" s="21">
        <v>1</v>
      </c>
      <c r="D705" s="21">
        <v>0</v>
      </c>
      <c r="E705" s="21">
        <v>0</v>
      </c>
      <c r="F705" s="21">
        <v>1</v>
      </c>
      <c r="G705" s="21">
        <v>0</v>
      </c>
      <c r="H705" s="21">
        <v>0</v>
      </c>
      <c r="I705" s="21">
        <v>5385.3379000000004</v>
      </c>
    </row>
    <row r="706" spans="1:9">
      <c r="A706" s="21">
        <v>47</v>
      </c>
      <c r="B706" s="21">
        <v>29.545000000000002</v>
      </c>
      <c r="C706" s="21">
        <v>1</v>
      </c>
      <c r="D706" s="21">
        <v>0</v>
      </c>
      <c r="E706" s="21">
        <v>0</v>
      </c>
      <c r="F706" s="21">
        <v>1</v>
      </c>
      <c r="G706" s="21">
        <v>0</v>
      </c>
      <c r="H706" s="21">
        <v>0</v>
      </c>
      <c r="I706" s="21">
        <v>8930.9345499999999</v>
      </c>
    </row>
    <row r="707" spans="1:9">
      <c r="A707" s="21">
        <v>33</v>
      </c>
      <c r="B707" s="21">
        <v>32.9</v>
      </c>
      <c r="C707" s="21">
        <v>2</v>
      </c>
      <c r="D707" s="21">
        <v>0</v>
      </c>
      <c r="E707" s="21">
        <v>0</v>
      </c>
      <c r="F707" s="21">
        <v>0</v>
      </c>
      <c r="G707" s="21">
        <v>0</v>
      </c>
      <c r="H707" s="21">
        <v>1</v>
      </c>
      <c r="I707" s="21">
        <v>5375.0379999999996</v>
      </c>
    </row>
    <row r="708" spans="1:9">
      <c r="A708" s="21">
        <v>51</v>
      </c>
      <c r="B708" s="21">
        <v>38.06</v>
      </c>
      <c r="C708" s="21">
        <v>0</v>
      </c>
      <c r="D708" s="21">
        <v>0</v>
      </c>
      <c r="E708" s="21">
        <v>1</v>
      </c>
      <c r="F708" s="21">
        <v>0</v>
      </c>
      <c r="G708" s="21">
        <v>1</v>
      </c>
      <c r="H708" s="21">
        <v>0</v>
      </c>
      <c r="I708" s="21">
        <v>44400.4064</v>
      </c>
    </row>
    <row r="709" spans="1:9">
      <c r="A709" s="21">
        <v>49</v>
      </c>
      <c r="B709" s="21">
        <v>28.69</v>
      </c>
      <c r="C709" s="21">
        <v>3</v>
      </c>
      <c r="D709" s="21">
        <v>1</v>
      </c>
      <c r="E709" s="21">
        <v>0</v>
      </c>
      <c r="F709" s="21">
        <v>1</v>
      </c>
      <c r="G709" s="21">
        <v>0</v>
      </c>
      <c r="H709" s="21">
        <v>0</v>
      </c>
      <c r="I709" s="21">
        <v>10264.4421</v>
      </c>
    </row>
    <row r="710" spans="1:9">
      <c r="A710" s="21">
        <v>31</v>
      </c>
      <c r="B710" s="21">
        <v>30.495000000000001</v>
      </c>
      <c r="C710" s="21">
        <v>3</v>
      </c>
      <c r="D710" s="21">
        <v>0</v>
      </c>
      <c r="E710" s="21">
        <v>0</v>
      </c>
      <c r="F710" s="21">
        <v>0</v>
      </c>
      <c r="G710" s="21">
        <v>0</v>
      </c>
      <c r="H710" s="21">
        <v>0</v>
      </c>
      <c r="I710" s="21">
        <v>6113.2310500000003</v>
      </c>
    </row>
    <row r="711" spans="1:9">
      <c r="A711" s="21">
        <v>36</v>
      </c>
      <c r="B711" s="21">
        <v>27.74</v>
      </c>
      <c r="C711" s="21">
        <v>0</v>
      </c>
      <c r="D711" s="21">
        <v>0</v>
      </c>
      <c r="E711" s="21">
        <v>0</v>
      </c>
      <c r="F711" s="21">
        <v>0</v>
      </c>
      <c r="G711" s="21">
        <v>0</v>
      </c>
      <c r="H711" s="21">
        <v>0</v>
      </c>
      <c r="I711" s="21">
        <v>5469.0065999999997</v>
      </c>
    </row>
    <row r="712" spans="1:9">
      <c r="A712" s="21">
        <v>18</v>
      </c>
      <c r="B712" s="21">
        <v>35.200000000000003</v>
      </c>
      <c r="C712" s="21">
        <v>1</v>
      </c>
      <c r="D712" s="21">
        <v>1</v>
      </c>
      <c r="E712" s="21">
        <v>0</v>
      </c>
      <c r="F712" s="21">
        <v>0</v>
      </c>
      <c r="G712" s="21">
        <v>1</v>
      </c>
      <c r="H712" s="21">
        <v>0</v>
      </c>
      <c r="I712" s="21">
        <v>1727.54</v>
      </c>
    </row>
    <row r="713" spans="1:9">
      <c r="A713" s="21">
        <v>50</v>
      </c>
      <c r="B713" s="21">
        <v>23.54</v>
      </c>
      <c r="C713" s="21">
        <v>2</v>
      </c>
      <c r="D713" s="21">
        <v>0</v>
      </c>
      <c r="E713" s="21">
        <v>0</v>
      </c>
      <c r="F713" s="21">
        <v>0</v>
      </c>
      <c r="G713" s="21">
        <v>1</v>
      </c>
      <c r="H713" s="21">
        <v>0</v>
      </c>
      <c r="I713" s="21">
        <v>10107.220600000001</v>
      </c>
    </row>
    <row r="714" spans="1:9">
      <c r="A714" s="21">
        <v>43</v>
      </c>
      <c r="B714" s="21">
        <v>30.684999999999999</v>
      </c>
      <c r="C714" s="21">
        <v>2</v>
      </c>
      <c r="D714" s="21">
        <v>0</v>
      </c>
      <c r="E714" s="21">
        <v>0</v>
      </c>
      <c r="F714" s="21">
        <v>1</v>
      </c>
      <c r="G714" s="21">
        <v>0</v>
      </c>
      <c r="H714" s="21">
        <v>0</v>
      </c>
      <c r="I714" s="21">
        <v>8310.8391499999998</v>
      </c>
    </row>
    <row r="715" spans="1:9">
      <c r="A715" s="21">
        <v>20</v>
      </c>
      <c r="B715" s="21">
        <v>40.47</v>
      </c>
      <c r="C715" s="21">
        <v>0</v>
      </c>
      <c r="D715" s="21">
        <v>1</v>
      </c>
      <c r="E715" s="21">
        <v>0</v>
      </c>
      <c r="F715" s="21">
        <v>0</v>
      </c>
      <c r="G715" s="21">
        <v>0</v>
      </c>
      <c r="H715" s="21">
        <v>0</v>
      </c>
      <c r="I715" s="21">
        <v>1984.4532999999999</v>
      </c>
    </row>
    <row r="716" spans="1:9">
      <c r="A716" s="21">
        <v>24</v>
      </c>
      <c r="B716" s="21">
        <v>22.6</v>
      </c>
      <c r="C716" s="21">
        <v>0</v>
      </c>
      <c r="D716" s="21">
        <v>0</v>
      </c>
      <c r="E716" s="21">
        <v>0</v>
      </c>
      <c r="F716" s="21">
        <v>0</v>
      </c>
      <c r="G716" s="21">
        <v>0</v>
      </c>
      <c r="H716" s="21">
        <v>1</v>
      </c>
      <c r="I716" s="21">
        <v>2457.502</v>
      </c>
    </row>
    <row r="717" spans="1:9">
      <c r="A717" s="21">
        <v>60</v>
      </c>
      <c r="B717" s="21">
        <v>28.9</v>
      </c>
      <c r="C717" s="21">
        <v>0</v>
      </c>
      <c r="D717" s="21">
        <v>1</v>
      </c>
      <c r="E717" s="21">
        <v>0</v>
      </c>
      <c r="F717" s="21">
        <v>0</v>
      </c>
      <c r="G717" s="21">
        <v>0</v>
      </c>
      <c r="H717" s="21">
        <v>1</v>
      </c>
      <c r="I717" s="21">
        <v>12146.971</v>
      </c>
    </row>
    <row r="718" spans="1:9">
      <c r="A718" s="21">
        <v>49</v>
      </c>
      <c r="B718" s="21">
        <v>22.61</v>
      </c>
      <c r="C718" s="21">
        <v>1</v>
      </c>
      <c r="D718" s="21">
        <v>0</v>
      </c>
      <c r="E718" s="21">
        <v>0</v>
      </c>
      <c r="F718" s="21">
        <v>1</v>
      </c>
      <c r="G718" s="21">
        <v>0</v>
      </c>
      <c r="H718" s="21">
        <v>0</v>
      </c>
      <c r="I718" s="21">
        <v>9566.9909000000007</v>
      </c>
    </row>
    <row r="719" spans="1:9">
      <c r="A719" s="21">
        <v>60</v>
      </c>
      <c r="B719" s="21">
        <v>24.32</v>
      </c>
      <c r="C719" s="21">
        <v>1</v>
      </c>
      <c r="D719" s="21">
        <v>1</v>
      </c>
      <c r="E719" s="21">
        <v>0</v>
      </c>
      <c r="F719" s="21">
        <v>1</v>
      </c>
      <c r="G719" s="21">
        <v>0</v>
      </c>
      <c r="H719" s="21">
        <v>0</v>
      </c>
      <c r="I719" s="21">
        <v>13112.604799999999</v>
      </c>
    </row>
    <row r="720" spans="1:9">
      <c r="A720" s="21">
        <v>51</v>
      </c>
      <c r="B720" s="21">
        <v>36.67</v>
      </c>
      <c r="C720" s="21">
        <v>2</v>
      </c>
      <c r="D720" s="21">
        <v>0</v>
      </c>
      <c r="E720" s="21">
        <v>0</v>
      </c>
      <c r="F720" s="21">
        <v>1</v>
      </c>
      <c r="G720" s="21">
        <v>0</v>
      </c>
      <c r="H720" s="21">
        <v>0</v>
      </c>
      <c r="I720" s="21">
        <v>10848.1343</v>
      </c>
    </row>
    <row r="721" spans="1:9">
      <c r="A721" s="21">
        <v>58</v>
      </c>
      <c r="B721" s="21">
        <v>33.44</v>
      </c>
      <c r="C721" s="21">
        <v>0</v>
      </c>
      <c r="D721" s="21">
        <v>0</v>
      </c>
      <c r="E721" s="21">
        <v>0</v>
      </c>
      <c r="F721" s="21">
        <v>1</v>
      </c>
      <c r="G721" s="21">
        <v>0</v>
      </c>
      <c r="H721" s="21">
        <v>0</v>
      </c>
      <c r="I721" s="21">
        <v>12231.613600000001</v>
      </c>
    </row>
    <row r="722" spans="1:9">
      <c r="A722" s="21">
        <v>51</v>
      </c>
      <c r="B722" s="21">
        <v>40.659999999999997</v>
      </c>
      <c r="C722" s="21">
        <v>0</v>
      </c>
      <c r="D722" s="21">
        <v>0</v>
      </c>
      <c r="E722" s="21">
        <v>0</v>
      </c>
      <c r="F722" s="21">
        <v>0</v>
      </c>
      <c r="G722" s="21">
        <v>0</v>
      </c>
      <c r="H722" s="21">
        <v>0</v>
      </c>
      <c r="I722" s="21">
        <v>9875.6803999999993</v>
      </c>
    </row>
    <row r="723" spans="1:9">
      <c r="A723" s="21">
        <v>53</v>
      </c>
      <c r="B723" s="21">
        <v>36.6</v>
      </c>
      <c r="C723" s="21">
        <v>3</v>
      </c>
      <c r="D723" s="21">
        <v>1</v>
      </c>
      <c r="E723" s="21">
        <v>0</v>
      </c>
      <c r="F723" s="21">
        <v>0</v>
      </c>
      <c r="G723" s="21">
        <v>0</v>
      </c>
      <c r="H723" s="21">
        <v>1</v>
      </c>
      <c r="I723" s="21">
        <v>11264.540999999999</v>
      </c>
    </row>
    <row r="724" spans="1:9">
      <c r="A724" s="21">
        <v>62</v>
      </c>
      <c r="B724" s="21">
        <v>37.4</v>
      </c>
      <c r="C724" s="21">
        <v>0</v>
      </c>
      <c r="D724" s="21">
        <v>1</v>
      </c>
      <c r="E724" s="21">
        <v>0</v>
      </c>
      <c r="F724" s="21">
        <v>0</v>
      </c>
      <c r="G724" s="21">
        <v>0</v>
      </c>
      <c r="H724" s="21">
        <v>1</v>
      </c>
      <c r="I724" s="21">
        <v>12979.358</v>
      </c>
    </row>
    <row r="725" spans="1:9">
      <c r="A725" s="21">
        <v>19</v>
      </c>
      <c r="B725" s="21">
        <v>35.4</v>
      </c>
      <c r="C725" s="21">
        <v>0</v>
      </c>
      <c r="D725" s="21">
        <v>1</v>
      </c>
      <c r="E725" s="21">
        <v>0</v>
      </c>
      <c r="F725" s="21">
        <v>0</v>
      </c>
      <c r="G725" s="21">
        <v>0</v>
      </c>
      <c r="H725" s="21">
        <v>1</v>
      </c>
      <c r="I725" s="21">
        <v>1263.249</v>
      </c>
    </row>
    <row r="726" spans="1:9">
      <c r="A726" s="21">
        <v>50</v>
      </c>
      <c r="B726" s="21">
        <v>27.074999999999999</v>
      </c>
      <c r="C726" s="21">
        <v>1</v>
      </c>
      <c r="D726" s="21">
        <v>0</v>
      </c>
      <c r="E726" s="21">
        <v>0</v>
      </c>
      <c r="F726" s="21">
        <v>0</v>
      </c>
      <c r="G726" s="21">
        <v>0</v>
      </c>
      <c r="H726" s="21">
        <v>0</v>
      </c>
      <c r="I726" s="21">
        <v>10106.134249999999</v>
      </c>
    </row>
    <row r="727" spans="1:9">
      <c r="A727" s="21">
        <v>30</v>
      </c>
      <c r="B727" s="21">
        <v>39.049999999999997</v>
      </c>
      <c r="C727" s="21">
        <v>3</v>
      </c>
      <c r="D727" s="21">
        <v>0</v>
      </c>
      <c r="E727" s="21">
        <v>1</v>
      </c>
      <c r="F727" s="21">
        <v>0</v>
      </c>
      <c r="G727" s="21">
        <v>1</v>
      </c>
      <c r="H727" s="21">
        <v>0</v>
      </c>
      <c r="I727" s="21">
        <v>40932.429499999998</v>
      </c>
    </row>
    <row r="728" spans="1:9">
      <c r="A728" s="21">
        <v>41</v>
      </c>
      <c r="B728" s="21">
        <v>28.405000000000001</v>
      </c>
      <c r="C728" s="21">
        <v>1</v>
      </c>
      <c r="D728" s="21">
        <v>1</v>
      </c>
      <c r="E728" s="21">
        <v>0</v>
      </c>
      <c r="F728" s="21">
        <v>1</v>
      </c>
      <c r="G728" s="21">
        <v>0</v>
      </c>
      <c r="H728" s="21">
        <v>0</v>
      </c>
      <c r="I728" s="21">
        <v>6664.68595</v>
      </c>
    </row>
    <row r="729" spans="1:9">
      <c r="A729" s="21">
        <v>29</v>
      </c>
      <c r="B729" s="21">
        <v>21.754999999999999</v>
      </c>
      <c r="C729" s="21">
        <v>1</v>
      </c>
      <c r="D729" s="21">
        <v>0</v>
      </c>
      <c r="E729" s="21">
        <v>1</v>
      </c>
      <c r="F729" s="21">
        <v>0</v>
      </c>
      <c r="G729" s="21">
        <v>0</v>
      </c>
      <c r="H729" s="21">
        <v>0</v>
      </c>
      <c r="I729" s="21">
        <v>16657.71745</v>
      </c>
    </row>
    <row r="730" spans="1:9">
      <c r="A730" s="21">
        <v>18</v>
      </c>
      <c r="B730" s="21">
        <v>40.28</v>
      </c>
      <c r="C730" s="21">
        <v>0</v>
      </c>
      <c r="D730" s="21">
        <v>0</v>
      </c>
      <c r="E730" s="21">
        <v>0</v>
      </c>
      <c r="F730" s="21">
        <v>0</v>
      </c>
      <c r="G730" s="21">
        <v>0</v>
      </c>
      <c r="H730" s="21">
        <v>0</v>
      </c>
      <c r="I730" s="21">
        <v>2217.6012000000001</v>
      </c>
    </row>
    <row r="731" spans="1:9">
      <c r="A731" s="21">
        <v>41</v>
      </c>
      <c r="B731" s="21">
        <v>36.08</v>
      </c>
      <c r="C731" s="21">
        <v>1</v>
      </c>
      <c r="D731" s="21">
        <v>0</v>
      </c>
      <c r="E731" s="21">
        <v>0</v>
      </c>
      <c r="F731" s="21">
        <v>0</v>
      </c>
      <c r="G731" s="21">
        <v>1</v>
      </c>
      <c r="H731" s="21">
        <v>0</v>
      </c>
      <c r="I731" s="21">
        <v>6781.3541999999998</v>
      </c>
    </row>
    <row r="732" spans="1:9">
      <c r="A732" s="21">
        <v>35</v>
      </c>
      <c r="B732" s="21">
        <v>24.42</v>
      </c>
      <c r="C732" s="21">
        <v>3</v>
      </c>
      <c r="D732" s="21">
        <v>1</v>
      </c>
      <c r="E732" s="21">
        <v>1</v>
      </c>
      <c r="F732" s="21">
        <v>0</v>
      </c>
      <c r="G732" s="21">
        <v>1</v>
      </c>
      <c r="H732" s="21">
        <v>0</v>
      </c>
      <c r="I732" s="21">
        <v>19361.998800000001</v>
      </c>
    </row>
    <row r="733" spans="1:9">
      <c r="A733" s="21">
        <v>53</v>
      </c>
      <c r="B733" s="21">
        <v>21.4</v>
      </c>
      <c r="C733" s="21">
        <v>1</v>
      </c>
      <c r="D733" s="21">
        <v>1</v>
      </c>
      <c r="E733" s="21">
        <v>0</v>
      </c>
      <c r="F733" s="21">
        <v>0</v>
      </c>
      <c r="G733" s="21">
        <v>0</v>
      </c>
      <c r="H733" s="21">
        <v>1</v>
      </c>
      <c r="I733" s="21">
        <v>10065.413</v>
      </c>
    </row>
    <row r="734" spans="1:9">
      <c r="A734" s="21">
        <v>24</v>
      </c>
      <c r="B734" s="21">
        <v>30.1</v>
      </c>
      <c r="C734" s="21">
        <v>3</v>
      </c>
      <c r="D734" s="21">
        <v>0</v>
      </c>
      <c r="E734" s="21">
        <v>0</v>
      </c>
      <c r="F734" s="21">
        <v>0</v>
      </c>
      <c r="G734" s="21">
        <v>0</v>
      </c>
      <c r="H734" s="21">
        <v>1</v>
      </c>
      <c r="I734" s="21">
        <v>4234.9269999999997</v>
      </c>
    </row>
    <row r="735" spans="1:9">
      <c r="A735" s="21">
        <v>48</v>
      </c>
      <c r="B735" s="21">
        <v>27.265000000000001</v>
      </c>
      <c r="C735" s="21">
        <v>1</v>
      </c>
      <c r="D735" s="21">
        <v>0</v>
      </c>
      <c r="E735" s="21">
        <v>0</v>
      </c>
      <c r="F735" s="21">
        <v>0</v>
      </c>
      <c r="G735" s="21">
        <v>0</v>
      </c>
      <c r="H735" s="21">
        <v>0</v>
      </c>
      <c r="I735" s="21">
        <v>9447.2503500000003</v>
      </c>
    </row>
    <row r="736" spans="1:9">
      <c r="A736" s="21">
        <v>59</v>
      </c>
      <c r="B736" s="21">
        <v>32.1</v>
      </c>
      <c r="C736" s="21">
        <v>3</v>
      </c>
      <c r="D736" s="21">
        <v>0</v>
      </c>
      <c r="E736" s="21">
        <v>0</v>
      </c>
      <c r="F736" s="21">
        <v>0</v>
      </c>
      <c r="G736" s="21">
        <v>0</v>
      </c>
      <c r="H736" s="21">
        <v>1</v>
      </c>
      <c r="I736" s="21">
        <v>14007.222</v>
      </c>
    </row>
    <row r="737" spans="1:9">
      <c r="A737" s="21">
        <v>49</v>
      </c>
      <c r="B737" s="21">
        <v>34.770000000000003</v>
      </c>
      <c r="C737" s="21">
        <v>1</v>
      </c>
      <c r="D737" s="21">
        <v>0</v>
      </c>
      <c r="E737" s="21">
        <v>0</v>
      </c>
      <c r="F737" s="21">
        <v>1</v>
      </c>
      <c r="G737" s="21">
        <v>0</v>
      </c>
      <c r="H737" s="21">
        <v>0</v>
      </c>
      <c r="I737" s="21">
        <v>9583.8932999999997</v>
      </c>
    </row>
    <row r="738" spans="1:9">
      <c r="A738" s="21">
        <v>37</v>
      </c>
      <c r="B738" s="21">
        <v>38.39</v>
      </c>
      <c r="C738" s="21">
        <v>0</v>
      </c>
      <c r="D738" s="21">
        <v>0</v>
      </c>
      <c r="E738" s="21">
        <v>1</v>
      </c>
      <c r="F738" s="21">
        <v>0</v>
      </c>
      <c r="G738" s="21">
        <v>1</v>
      </c>
      <c r="H738" s="21">
        <v>0</v>
      </c>
      <c r="I738" s="21">
        <v>40419.019099999998</v>
      </c>
    </row>
    <row r="739" spans="1:9">
      <c r="A739" s="21">
        <v>26</v>
      </c>
      <c r="B739" s="21">
        <v>23.7</v>
      </c>
      <c r="C739" s="21">
        <v>2</v>
      </c>
      <c r="D739" s="21">
        <v>1</v>
      </c>
      <c r="E739" s="21">
        <v>0</v>
      </c>
      <c r="F739" s="21">
        <v>0</v>
      </c>
      <c r="G739" s="21">
        <v>0</v>
      </c>
      <c r="H739" s="21">
        <v>1</v>
      </c>
      <c r="I739" s="21">
        <v>3484.3310000000001</v>
      </c>
    </row>
    <row r="740" spans="1:9">
      <c r="A740" s="21">
        <v>23</v>
      </c>
      <c r="B740" s="21">
        <v>31.73</v>
      </c>
      <c r="C740" s="21">
        <v>3</v>
      </c>
      <c r="D740" s="21">
        <v>1</v>
      </c>
      <c r="E740" s="21">
        <v>1</v>
      </c>
      <c r="F740" s="21">
        <v>0</v>
      </c>
      <c r="G740" s="21">
        <v>0</v>
      </c>
      <c r="H740" s="21">
        <v>0</v>
      </c>
      <c r="I740" s="21">
        <v>36189.101699999999</v>
      </c>
    </row>
    <row r="741" spans="1:9">
      <c r="A741" s="21">
        <v>29</v>
      </c>
      <c r="B741" s="21">
        <v>35.5</v>
      </c>
      <c r="C741" s="21">
        <v>2</v>
      </c>
      <c r="D741" s="21">
        <v>1</v>
      </c>
      <c r="E741" s="21">
        <v>1</v>
      </c>
      <c r="F741" s="21">
        <v>0</v>
      </c>
      <c r="G741" s="21">
        <v>0</v>
      </c>
      <c r="H741" s="21">
        <v>1</v>
      </c>
      <c r="I741" s="21">
        <v>44585.455869999998</v>
      </c>
    </row>
    <row r="742" spans="1:9">
      <c r="A742" s="21">
        <v>45</v>
      </c>
      <c r="B742" s="21">
        <v>24.035</v>
      </c>
      <c r="C742" s="21">
        <v>2</v>
      </c>
      <c r="D742" s="21">
        <v>1</v>
      </c>
      <c r="E742" s="21">
        <v>0</v>
      </c>
      <c r="F742" s="21">
        <v>0</v>
      </c>
      <c r="G742" s="21">
        <v>0</v>
      </c>
      <c r="H742" s="21">
        <v>0</v>
      </c>
      <c r="I742" s="21">
        <v>8604.4836500000001</v>
      </c>
    </row>
    <row r="743" spans="1:9">
      <c r="A743" s="21">
        <v>27</v>
      </c>
      <c r="B743" s="21">
        <v>29.15</v>
      </c>
      <c r="C743" s="21">
        <v>0</v>
      </c>
      <c r="D743" s="21">
        <v>1</v>
      </c>
      <c r="E743" s="21">
        <v>1</v>
      </c>
      <c r="F743" s="21">
        <v>0</v>
      </c>
      <c r="G743" s="21">
        <v>1</v>
      </c>
      <c r="H743" s="21">
        <v>0</v>
      </c>
      <c r="I743" s="21">
        <v>18246.495500000001</v>
      </c>
    </row>
    <row r="744" spans="1:9">
      <c r="A744" s="21">
        <v>53</v>
      </c>
      <c r="B744" s="21">
        <v>34.104999999999997</v>
      </c>
      <c r="C744" s="21">
        <v>0</v>
      </c>
      <c r="D744" s="21">
        <v>1</v>
      </c>
      <c r="E744" s="21">
        <v>1</v>
      </c>
      <c r="F744" s="21">
        <v>0</v>
      </c>
      <c r="G744" s="21">
        <v>0</v>
      </c>
      <c r="H744" s="21">
        <v>0</v>
      </c>
      <c r="I744" s="21">
        <v>43254.417950000003</v>
      </c>
    </row>
    <row r="745" spans="1:9">
      <c r="A745" s="21">
        <v>31</v>
      </c>
      <c r="B745" s="21">
        <v>26.62</v>
      </c>
      <c r="C745" s="21">
        <v>0</v>
      </c>
      <c r="D745" s="21">
        <v>0</v>
      </c>
      <c r="E745" s="21">
        <v>0</v>
      </c>
      <c r="F745" s="21">
        <v>0</v>
      </c>
      <c r="G745" s="21">
        <v>1</v>
      </c>
      <c r="H745" s="21">
        <v>0</v>
      </c>
      <c r="I745" s="21">
        <v>3757.8447999999999</v>
      </c>
    </row>
    <row r="746" spans="1:9">
      <c r="A746" s="21">
        <v>50</v>
      </c>
      <c r="B746" s="21">
        <v>26.41</v>
      </c>
      <c r="C746" s="21">
        <v>0</v>
      </c>
      <c r="D746" s="21">
        <v>1</v>
      </c>
      <c r="E746" s="21">
        <v>0</v>
      </c>
      <c r="F746" s="21">
        <v>1</v>
      </c>
      <c r="G746" s="21">
        <v>0</v>
      </c>
      <c r="H746" s="21">
        <v>0</v>
      </c>
      <c r="I746" s="21">
        <v>8827.2098999999998</v>
      </c>
    </row>
    <row r="747" spans="1:9">
      <c r="A747" s="21">
        <v>50</v>
      </c>
      <c r="B747" s="21">
        <v>30.114999999999998</v>
      </c>
      <c r="C747" s="21">
        <v>1</v>
      </c>
      <c r="D747" s="21">
        <v>0</v>
      </c>
      <c r="E747" s="21">
        <v>0</v>
      </c>
      <c r="F747" s="21">
        <v>1</v>
      </c>
      <c r="G747" s="21">
        <v>0</v>
      </c>
      <c r="H747" s="21">
        <v>0</v>
      </c>
      <c r="I747" s="21">
        <v>9910.3598500000007</v>
      </c>
    </row>
    <row r="748" spans="1:9">
      <c r="A748" s="21">
        <v>34</v>
      </c>
      <c r="B748" s="21">
        <v>27</v>
      </c>
      <c r="C748" s="21">
        <v>2</v>
      </c>
      <c r="D748" s="21">
        <v>1</v>
      </c>
      <c r="E748" s="21">
        <v>0</v>
      </c>
      <c r="F748" s="21">
        <v>0</v>
      </c>
      <c r="G748" s="21">
        <v>0</v>
      </c>
      <c r="H748" s="21">
        <v>1</v>
      </c>
      <c r="I748" s="21">
        <v>11737.848840000001</v>
      </c>
    </row>
    <row r="749" spans="1:9">
      <c r="A749" s="21">
        <v>19</v>
      </c>
      <c r="B749" s="21">
        <v>21.754999999999999</v>
      </c>
      <c r="C749" s="21">
        <v>0</v>
      </c>
      <c r="D749" s="21">
        <v>1</v>
      </c>
      <c r="E749" s="21">
        <v>0</v>
      </c>
      <c r="F749" s="21">
        <v>1</v>
      </c>
      <c r="G749" s="21">
        <v>0</v>
      </c>
      <c r="H749" s="21">
        <v>0</v>
      </c>
      <c r="I749" s="21">
        <v>1627.2824499999999</v>
      </c>
    </row>
    <row r="750" spans="1:9">
      <c r="A750" s="21">
        <v>47</v>
      </c>
      <c r="B750" s="21">
        <v>36</v>
      </c>
      <c r="C750" s="21">
        <v>1</v>
      </c>
      <c r="D750" s="21">
        <v>0</v>
      </c>
      <c r="E750" s="21">
        <v>0</v>
      </c>
      <c r="F750" s="21">
        <v>0</v>
      </c>
      <c r="G750" s="21">
        <v>0</v>
      </c>
      <c r="H750" s="21">
        <v>1</v>
      </c>
      <c r="I750" s="21">
        <v>8556.9069999999992</v>
      </c>
    </row>
    <row r="751" spans="1:9">
      <c r="A751" s="21">
        <v>28</v>
      </c>
      <c r="B751" s="21">
        <v>30.875</v>
      </c>
      <c r="C751" s="21">
        <v>0</v>
      </c>
      <c r="D751" s="21">
        <v>1</v>
      </c>
      <c r="E751" s="21">
        <v>0</v>
      </c>
      <c r="F751" s="21">
        <v>1</v>
      </c>
      <c r="G751" s="21">
        <v>0</v>
      </c>
      <c r="H751" s="21">
        <v>0</v>
      </c>
      <c r="I751" s="21">
        <v>3062.5082499999999</v>
      </c>
    </row>
    <row r="752" spans="1:9">
      <c r="A752" s="21">
        <v>37</v>
      </c>
      <c r="B752" s="21">
        <v>26.4</v>
      </c>
      <c r="C752" s="21">
        <v>0</v>
      </c>
      <c r="D752" s="21">
        <v>0</v>
      </c>
      <c r="E752" s="21">
        <v>1</v>
      </c>
      <c r="F752" s="21">
        <v>0</v>
      </c>
      <c r="G752" s="21">
        <v>1</v>
      </c>
      <c r="H752" s="21">
        <v>0</v>
      </c>
      <c r="I752" s="21">
        <v>19539.242999999999</v>
      </c>
    </row>
    <row r="753" spans="1:9">
      <c r="A753" s="21">
        <v>21</v>
      </c>
      <c r="B753" s="21">
        <v>28.975000000000001</v>
      </c>
      <c r="C753" s="21">
        <v>0</v>
      </c>
      <c r="D753" s="21">
        <v>1</v>
      </c>
      <c r="E753" s="21">
        <v>0</v>
      </c>
      <c r="F753" s="21">
        <v>1</v>
      </c>
      <c r="G753" s="21">
        <v>0</v>
      </c>
      <c r="H753" s="21">
        <v>0</v>
      </c>
      <c r="I753" s="21">
        <v>1906.35825</v>
      </c>
    </row>
    <row r="754" spans="1:9">
      <c r="A754" s="21">
        <v>64</v>
      </c>
      <c r="B754" s="21">
        <v>37.905000000000001</v>
      </c>
      <c r="C754" s="21">
        <v>0</v>
      </c>
      <c r="D754" s="21">
        <v>1</v>
      </c>
      <c r="E754" s="21">
        <v>0</v>
      </c>
      <c r="F754" s="21">
        <v>1</v>
      </c>
      <c r="G754" s="21">
        <v>0</v>
      </c>
      <c r="H754" s="21">
        <v>0</v>
      </c>
      <c r="I754" s="21">
        <v>14210.53595</v>
      </c>
    </row>
    <row r="755" spans="1:9">
      <c r="A755" s="21">
        <v>58</v>
      </c>
      <c r="B755" s="21">
        <v>22.77</v>
      </c>
      <c r="C755" s="21">
        <v>0</v>
      </c>
      <c r="D755" s="21">
        <v>0</v>
      </c>
      <c r="E755" s="21">
        <v>0</v>
      </c>
      <c r="F755" s="21">
        <v>0</v>
      </c>
      <c r="G755" s="21">
        <v>1</v>
      </c>
      <c r="H755" s="21">
        <v>0</v>
      </c>
      <c r="I755" s="21">
        <v>11833.782300000001</v>
      </c>
    </row>
    <row r="756" spans="1:9">
      <c r="A756" s="21">
        <v>24</v>
      </c>
      <c r="B756" s="21">
        <v>33.630000000000003</v>
      </c>
      <c r="C756" s="21">
        <v>4</v>
      </c>
      <c r="D756" s="21">
        <v>1</v>
      </c>
      <c r="E756" s="21">
        <v>0</v>
      </c>
      <c r="F756" s="21">
        <v>0</v>
      </c>
      <c r="G756" s="21">
        <v>0</v>
      </c>
      <c r="H756" s="21">
        <v>0</v>
      </c>
      <c r="I756" s="21">
        <v>17128.426080000001</v>
      </c>
    </row>
    <row r="757" spans="1:9">
      <c r="A757" s="21">
        <v>31</v>
      </c>
      <c r="B757" s="21">
        <v>27.645</v>
      </c>
      <c r="C757" s="21">
        <v>2</v>
      </c>
      <c r="D757" s="21">
        <v>1</v>
      </c>
      <c r="E757" s="21">
        <v>0</v>
      </c>
      <c r="F757" s="21">
        <v>0</v>
      </c>
      <c r="G757" s="21">
        <v>0</v>
      </c>
      <c r="H757" s="21">
        <v>0</v>
      </c>
      <c r="I757" s="21">
        <v>5031.26955</v>
      </c>
    </row>
    <row r="758" spans="1:9">
      <c r="A758" s="21">
        <v>39</v>
      </c>
      <c r="B758" s="21">
        <v>22.8</v>
      </c>
      <c r="C758" s="21">
        <v>3</v>
      </c>
      <c r="D758" s="21">
        <v>0</v>
      </c>
      <c r="E758" s="21">
        <v>0</v>
      </c>
      <c r="F758" s="21">
        <v>0</v>
      </c>
      <c r="G758" s="21">
        <v>0</v>
      </c>
      <c r="H758" s="21">
        <v>0</v>
      </c>
      <c r="I758" s="21">
        <v>7985.8149999999996</v>
      </c>
    </row>
    <row r="759" spans="1:9">
      <c r="A759" s="21">
        <v>47</v>
      </c>
      <c r="B759" s="21">
        <v>27.83</v>
      </c>
      <c r="C759" s="21">
        <v>0</v>
      </c>
      <c r="D759" s="21">
        <v>0</v>
      </c>
      <c r="E759" s="21">
        <v>1</v>
      </c>
      <c r="F759" s="21">
        <v>0</v>
      </c>
      <c r="G759" s="21">
        <v>1</v>
      </c>
      <c r="H759" s="21">
        <v>0</v>
      </c>
      <c r="I759" s="21">
        <v>23065.420699999999</v>
      </c>
    </row>
    <row r="760" spans="1:9">
      <c r="A760" s="21">
        <v>30</v>
      </c>
      <c r="B760" s="21">
        <v>37.43</v>
      </c>
      <c r="C760" s="21">
        <v>3</v>
      </c>
      <c r="D760" s="21">
        <v>1</v>
      </c>
      <c r="E760" s="21">
        <v>0</v>
      </c>
      <c r="F760" s="21">
        <v>0</v>
      </c>
      <c r="G760" s="21">
        <v>0</v>
      </c>
      <c r="H760" s="21">
        <v>0</v>
      </c>
      <c r="I760" s="21">
        <v>5428.7277000000004</v>
      </c>
    </row>
    <row r="761" spans="1:9">
      <c r="A761" s="21">
        <v>18</v>
      </c>
      <c r="B761" s="21">
        <v>38.17</v>
      </c>
      <c r="C761" s="21">
        <v>0</v>
      </c>
      <c r="D761" s="21">
        <v>1</v>
      </c>
      <c r="E761" s="21">
        <v>1</v>
      </c>
      <c r="F761" s="21">
        <v>0</v>
      </c>
      <c r="G761" s="21">
        <v>1</v>
      </c>
      <c r="H761" s="21">
        <v>0</v>
      </c>
      <c r="I761" s="21">
        <v>36307.798300000002</v>
      </c>
    </row>
    <row r="762" spans="1:9">
      <c r="A762" s="21">
        <v>22</v>
      </c>
      <c r="B762" s="21">
        <v>34.58</v>
      </c>
      <c r="C762" s="21">
        <v>2</v>
      </c>
      <c r="D762" s="21">
        <v>0</v>
      </c>
      <c r="E762" s="21">
        <v>0</v>
      </c>
      <c r="F762" s="21">
        <v>0</v>
      </c>
      <c r="G762" s="21">
        <v>0</v>
      </c>
      <c r="H762" s="21">
        <v>0</v>
      </c>
      <c r="I762" s="21">
        <v>3925.7582000000002</v>
      </c>
    </row>
    <row r="763" spans="1:9">
      <c r="A763" s="21">
        <v>23</v>
      </c>
      <c r="B763" s="21">
        <v>35.200000000000003</v>
      </c>
      <c r="C763" s="21">
        <v>1</v>
      </c>
      <c r="D763" s="21">
        <v>1</v>
      </c>
      <c r="E763" s="21">
        <v>0</v>
      </c>
      <c r="F763" s="21">
        <v>0</v>
      </c>
      <c r="G763" s="21">
        <v>0</v>
      </c>
      <c r="H763" s="21">
        <v>1</v>
      </c>
      <c r="I763" s="21">
        <v>2416.9549999999999</v>
      </c>
    </row>
    <row r="764" spans="1:9">
      <c r="A764" s="21">
        <v>33</v>
      </c>
      <c r="B764" s="21">
        <v>27.1</v>
      </c>
      <c r="C764" s="21">
        <v>1</v>
      </c>
      <c r="D764" s="21">
        <v>1</v>
      </c>
      <c r="E764" s="21">
        <v>1</v>
      </c>
      <c r="F764" s="21">
        <v>0</v>
      </c>
      <c r="G764" s="21">
        <v>0</v>
      </c>
      <c r="H764" s="21">
        <v>1</v>
      </c>
      <c r="I764" s="21">
        <v>19040.876</v>
      </c>
    </row>
    <row r="765" spans="1:9">
      <c r="A765" s="21">
        <v>27</v>
      </c>
      <c r="B765" s="21">
        <v>26.03</v>
      </c>
      <c r="C765" s="21">
        <v>0</v>
      </c>
      <c r="D765" s="21">
        <v>1</v>
      </c>
      <c r="E765" s="21">
        <v>0</v>
      </c>
      <c r="F765" s="21">
        <v>0</v>
      </c>
      <c r="G765" s="21">
        <v>0</v>
      </c>
      <c r="H765" s="21">
        <v>0</v>
      </c>
      <c r="I765" s="21">
        <v>3070.8087</v>
      </c>
    </row>
    <row r="766" spans="1:9">
      <c r="A766" s="21">
        <v>45</v>
      </c>
      <c r="B766" s="21">
        <v>25.175000000000001</v>
      </c>
      <c r="C766" s="21">
        <v>2</v>
      </c>
      <c r="D766" s="21">
        <v>0</v>
      </c>
      <c r="E766" s="21">
        <v>0</v>
      </c>
      <c r="F766" s="21">
        <v>0</v>
      </c>
      <c r="G766" s="21">
        <v>0</v>
      </c>
      <c r="H766" s="21">
        <v>0</v>
      </c>
      <c r="I766" s="21">
        <v>9095.0682500000003</v>
      </c>
    </row>
    <row r="767" spans="1:9">
      <c r="A767" s="21">
        <v>57</v>
      </c>
      <c r="B767" s="21">
        <v>31.824999999999999</v>
      </c>
      <c r="C767" s="21">
        <v>0</v>
      </c>
      <c r="D767" s="21">
        <v>0</v>
      </c>
      <c r="E767" s="21">
        <v>0</v>
      </c>
      <c r="F767" s="21">
        <v>1</v>
      </c>
      <c r="G767" s="21">
        <v>0</v>
      </c>
      <c r="H767" s="21">
        <v>0</v>
      </c>
      <c r="I767" s="21">
        <v>11842.623750000001</v>
      </c>
    </row>
    <row r="768" spans="1:9">
      <c r="A768" s="21">
        <v>47</v>
      </c>
      <c r="B768" s="21">
        <v>32.299999999999997</v>
      </c>
      <c r="C768" s="21">
        <v>1</v>
      </c>
      <c r="D768" s="21">
        <v>1</v>
      </c>
      <c r="E768" s="21">
        <v>0</v>
      </c>
      <c r="F768" s="21">
        <v>0</v>
      </c>
      <c r="G768" s="21">
        <v>0</v>
      </c>
      <c r="H768" s="21">
        <v>1</v>
      </c>
      <c r="I768" s="21">
        <v>8062.7640000000001</v>
      </c>
    </row>
    <row r="769" spans="1:9">
      <c r="A769" s="21">
        <v>42</v>
      </c>
      <c r="B769" s="21">
        <v>29</v>
      </c>
      <c r="C769" s="21">
        <v>1</v>
      </c>
      <c r="D769" s="21">
        <v>0</v>
      </c>
      <c r="E769" s="21">
        <v>0</v>
      </c>
      <c r="F769" s="21">
        <v>0</v>
      </c>
      <c r="G769" s="21">
        <v>0</v>
      </c>
      <c r="H769" s="21">
        <v>1</v>
      </c>
      <c r="I769" s="21">
        <v>7050.6419999999998</v>
      </c>
    </row>
    <row r="770" spans="1:9">
      <c r="A770" s="21">
        <v>64</v>
      </c>
      <c r="B770" s="21">
        <v>39.700000000000003</v>
      </c>
      <c r="C770" s="21">
        <v>0</v>
      </c>
      <c r="D770" s="21">
        <v>0</v>
      </c>
      <c r="E770" s="21">
        <v>0</v>
      </c>
      <c r="F770" s="21">
        <v>0</v>
      </c>
      <c r="G770" s="21">
        <v>0</v>
      </c>
      <c r="H770" s="21">
        <v>1</v>
      </c>
      <c r="I770" s="21">
        <v>14319.031000000001</v>
      </c>
    </row>
    <row r="771" spans="1:9">
      <c r="A771" s="21">
        <v>38</v>
      </c>
      <c r="B771" s="21">
        <v>19.475000000000001</v>
      </c>
      <c r="C771" s="21">
        <v>2</v>
      </c>
      <c r="D771" s="21">
        <v>0</v>
      </c>
      <c r="E771" s="21">
        <v>0</v>
      </c>
      <c r="F771" s="21">
        <v>1</v>
      </c>
      <c r="G771" s="21">
        <v>0</v>
      </c>
      <c r="H771" s="21">
        <v>0</v>
      </c>
      <c r="I771" s="21">
        <v>6933.2422500000002</v>
      </c>
    </row>
    <row r="772" spans="1:9">
      <c r="A772" s="21">
        <v>61</v>
      </c>
      <c r="B772" s="21">
        <v>36.1</v>
      </c>
      <c r="C772" s="21">
        <v>3</v>
      </c>
      <c r="D772" s="21">
        <v>1</v>
      </c>
      <c r="E772" s="21">
        <v>0</v>
      </c>
      <c r="F772" s="21">
        <v>0</v>
      </c>
      <c r="G772" s="21">
        <v>0</v>
      </c>
      <c r="H772" s="21">
        <v>1</v>
      </c>
      <c r="I772" s="21">
        <v>27941.28758</v>
      </c>
    </row>
    <row r="773" spans="1:9">
      <c r="A773" s="21">
        <v>53</v>
      </c>
      <c r="B773" s="21">
        <v>26.7</v>
      </c>
      <c r="C773" s="21">
        <v>2</v>
      </c>
      <c r="D773" s="21">
        <v>0</v>
      </c>
      <c r="E773" s="21">
        <v>0</v>
      </c>
      <c r="F773" s="21">
        <v>0</v>
      </c>
      <c r="G773" s="21">
        <v>0</v>
      </c>
      <c r="H773" s="21">
        <v>1</v>
      </c>
      <c r="I773" s="21">
        <v>11150.78</v>
      </c>
    </row>
    <row r="774" spans="1:9">
      <c r="A774" s="21">
        <v>44</v>
      </c>
      <c r="B774" s="21">
        <v>36.479999999999997</v>
      </c>
      <c r="C774" s="21">
        <v>0</v>
      </c>
      <c r="D774" s="21">
        <v>0</v>
      </c>
      <c r="E774" s="21">
        <v>0</v>
      </c>
      <c r="F774" s="21">
        <v>0</v>
      </c>
      <c r="G774" s="21">
        <v>0</v>
      </c>
      <c r="H774" s="21">
        <v>0</v>
      </c>
      <c r="I774" s="21">
        <v>12797.20962</v>
      </c>
    </row>
    <row r="775" spans="1:9">
      <c r="A775" s="21">
        <v>19</v>
      </c>
      <c r="B775" s="21">
        <v>28.88</v>
      </c>
      <c r="C775" s="21">
        <v>0</v>
      </c>
      <c r="D775" s="21">
        <v>0</v>
      </c>
      <c r="E775" s="21">
        <v>1</v>
      </c>
      <c r="F775" s="21">
        <v>1</v>
      </c>
      <c r="G775" s="21">
        <v>0</v>
      </c>
      <c r="H775" s="21">
        <v>0</v>
      </c>
      <c r="I775" s="21">
        <v>17748.5062</v>
      </c>
    </row>
    <row r="776" spans="1:9">
      <c r="A776" s="21">
        <v>41</v>
      </c>
      <c r="B776" s="21">
        <v>34.200000000000003</v>
      </c>
      <c r="C776" s="21">
        <v>2</v>
      </c>
      <c r="D776" s="21">
        <v>1</v>
      </c>
      <c r="E776" s="21">
        <v>0</v>
      </c>
      <c r="F776" s="21">
        <v>1</v>
      </c>
      <c r="G776" s="21">
        <v>0</v>
      </c>
      <c r="H776" s="21">
        <v>0</v>
      </c>
      <c r="I776" s="21">
        <v>7261.741</v>
      </c>
    </row>
    <row r="777" spans="1:9">
      <c r="A777" s="21">
        <v>51</v>
      </c>
      <c r="B777" s="21">
        <v>33.33</v>
      </c>
      <c r="C777" s="21">
        <v>3</v>
      </c>
      <c r="D777" s="21">
        <v>1</v>
      </c>
      <c r="E777" s="21">
        <v>0</v>
      </c>
      <c r="F777" s="21">
        <v>0</v>
      </c>
      <c r="G777" s="21">
        <v>1</v>
      </c>
      <c r="H777" s="21">
        <v>0</v>
      </c>
      <c r="I777" s="21">
        <v>10560.4917</v>
      </c>
    </row>
    <row r="778" spans="1:9">
      <c r="A778" s="21">
        <v>40</v>
      </c>
      <c r="B778" s="21">
        <v>32.299999999999997</v>
      </c>
      <c r="C778" s="21">
        <v>2</v>
      </c>
      <c r="D778" s="21">
        <v>1</v>
      </c>
      <c r="E778" s="21">
        <v>0</v>
      </c>
      <c r="F778" s="21">
        <v>1</v>
      </c>
      <c r="G778" s="21">
        <v>0</v>
      </c>
      <c r="H778" s="21">
        <v>0</v>
      </c>
      <c r="I778" s="21">
        <v>6986.6970000000001</v>
      </c>
    </row>
    <row r="779" spans="1:9">
      <c r="A779" s="21">
        <v>45</v>
      </c>
      <c r="B779" s="21">
        <v>39.805</v>
      </c>
      <c r="C779" s="21">
        <v>0</v>
      </c>
      <c r="D779" s="21">
        <v>1</v>
      </c>
      <c r="E779" s="21">
        <v>0</v>
      </c>
      <c r="F779" s="21">
        <v>0</v>
      </c>
      <c r="G779" s="21">
        <v>0</v>
      </c>
      <c r="H779" s="21">
        <v>0</v>
      </c>
      <c r="I779" s="21">
        <v>7448.4039499999999</v>
      </c>
    </row>
    <row r="780" spans="1:9">
      <c r="A780" s="21">
        <v>35</v>
      </c>
      <c r="B780" s="21">
        <v>34.32</v>
      </c>
      <c r="C780" s="21">
        <v>3</v>
      </c>
      <c r="D780" s="21">
        <v>1</v>
      </c>
      <c r="E780" s="21">
        <v>0</v>
      </c>
      <c r="F780" s="21">
        <v>0</v>
      </c>
      <c r="G780" s="21">
        <v>1</v>
      </c>
      <c r="H780" s="21">
        <v>0</v>
      </c>
      <c r="I780" s="21">
        <v>5934.3797999999997</v>
      </c>
    </row>
    <row r="781" spans="1:9">
      <c r="A781" s="21">
        <v>53</v>
      </c>
      <c r="B781" s="21">
        <v>28.88</v>
      </c>
      <c r="C781" s="21">
        <v>0</v>
      </c>
      <c r="D781" s="21">
        <v>1</v>
      </c>
      <c r="E781" s="21">
        <v>0</v>
      </c>
      <c r="F781" s="21">
        <v>1</v>
      </c>
      <c r="G781" s="21">
        <v>0</v>
      </c>
      <c r="H781" s="21">
        <v>0</v>
      </c>
      <c r="I781" s="21">
        <v>9869.8101999999999</v>
      </c>
    </row>
    <row r="782" spans="1:9">
      <c r="A782" s="21">
        <v>30</v>
      </c>
      <c r="B782" s="21">
        <v>24.4</v>
      </c>
      <c r="C782" s="21">
        <v>3</v>
      </c>
      <c r="D782" s="21">
        <v>1</v>
      </c>
      <c r="E782" s="21">
        <v>1</v>
      </c>
      <c r="F782" s="21">
        <v>0</v>
      </c>
      <c r="G782" s="21">
        <v>0</v>
      </c>
      <c r="H782" s="21">
        <v>1</v>
      </c>
      <c r="I782" s="21">
        <v>18259.216</v>
      </c>
    </row>
    <row r="783" spans="1:9">
      <c r="A783" s="21">
        <v>18</v>
      </c>
      <c r="B783" s="21">
        <v>41.14</v>
      </c>
      <c r="C783" s="21">
        <v>0</v>
      </c>
      <c r="D783" s="21">
        <v>1</v>
      </c>
      <c r="E783" s="21">
        <v>0</v>
      </c>
      <c r="F783" s="21">
        <v>0</v>
      </c>
      <c r="G783" s="21">
        <v>1</v>
      </c>
      <c r="H783" s="21">
        <v>0</v>
      </c>
      <c r="I783" s="21">
        <v>1146.7965999999999</v>
      </c>
    </row>
    <row r="784" spans="1:9">
      <c r="A784" s="21">
        <v>51</v>
      </c>
      <c r="B784" s="21">
        <v>35.97</v>
      </c>
      <c r="C784" s="21">
        <v>1</v>
      </c>
      <c r="D784" s="21">
        <v>1</v>
      </c>
      <c r="E784" s="21">
        <v>0</v>
      </c>
      <c r="F784" s="21">
        <v>0</v>
      </c>
      <c r="G784" s="21">
        <v>1</v>
      </c>
      <c r="H784" s="21">
        <v>0</v>
      </c>
      <c r="I784" s="21">
        <v>9386.1612999999998</v>
      </c>
    </row>
    <row r="785" spans="1:9">
      <c r="A785" s="21">
        <v>50</v>
      </c>
      <c r="B785" s="21">
        <v>27.6</v>
      </c>
      <c r="C785" s="21">
        <v>1</v>
      </c>
      <c r="D785" s="21">
        <v>0</v>
      </c>
      <c r="E785" s="21">
        <v>1</v>
      </c>
      <c r="F785" s="21">
        <v>0</v>
      </c>
      <c r="G785" s="21">
        <v>0</v>
      </c>
      <c r="H785" s="21">
        <v>1</v>
      </c>
      <c r="I785" s="21">
        <v>24520.263999999999</v>
      </c>
    </row>
    <row r="786" spans="1:9">
      <c r="A786" s="21">
        <v>31</v>
      </c>
      <c r="B786" s="21">
        <v>29.26</v>
      </c>
      <c r="C786" s="21">
        <v>1</v>
      </c>
      <c r="D786" s="21">
        <v>0</v>
      </c>
      <c r="E786" s="21">
        <v>0</v>
      </c>
      <c r="F786" s="21">
        <v>0</v>
      </c>
      <c r="G786" s="21">
        <v>1</v>
      </c>
      <c r="H786" s="21">
        <v>0</v>
      </c>
      <c r="I786" s="21">
        <v>4350.5144</v>
      </c>
    </row>
    <row r="787" spans="1:9">
      <c r="A787" s="21">
        <v>35</v>
      </c>
      <c r="B787" s="21">
        <v>27.7</v>
      </c>
      <c r="C787" s="21">
        <v>3</v>
      </c>
      <c r="D787" s="21">
        <v>0</v>
      </c>
      <c r="E787" s="21">
        <v>0</v>
      </c>
      <c r="F787" s="21">
        <v>0</v>
      </c>
      <c r="G787" s="21">
        <v>0</v>
      </c>
      <c r="H787" s="21">
        <v>1</v>
      </c>
      <c r="I787" s="21">
        <v>6414.1779999999999</v>
      </c>
    </row>
    <row r="788" spans="1:9">
      <c r="A788" s="21">
        <v>60</v>
      </c>
      <c r="B788" s="21">
        <v>36.954999999999998</v>
      </c>
      <c r="C788" s="21">
        <v>0</v>
      </c>
      <c r="D788" s="21">
        <v>1</v>
      </c>
      <c r="E788" s="21">
        <v>0</v>
      </c>
      <c r="F788" s="21">
        <v>0</v>
      </c>
      <c r="G788" s="21">
        <v>0</v>
      </c>
      <c r="H788" s="21">
        <v>0</v>
      </c>
      <c r="I788" s="21">
        <v>12741.167450000001</v>
      </c>
    </row>
    <row r="789" spans="1:9">
      <c r="A789" s="21">
        <v>21</v>
      </c>
      <c r="B789" s="21">
        <v>36.86</v>
      </c>
      <c r="C789" s="21">
        <v>0</v>
      </c>
      <c r="D789" s="21">
        <v>1</v>
      </c>
      <c r="E789" s="21">
        <v>0</v>
      </c>
      <c r="F789" s="21">
        <v>1</v>
      </c>
      <c r="G789" s="21">
        <v>0</v>
      </c>
      <c r="H789" s="21">
        <v>0</v>
      </c>
      <c r="I789" s="21">
        <v>1917.3184000000001</v>
      </c>
    </row>
    <row r="790" spans="1:9">
      <c r="A790" s="21">
        <v>29</v>
      </c>
      <c r="B790" s="21">
        <v>22.515000000000001</v>
      </c>
      <c r="C790" s="21">
        <v>3</v>
      </c>
      <c r="D790" s="21">
        <v>1</v>
      </c>
      <c r="E790" s="21">
        <v>0</v>
      </c>
      <c r="F790" s="21">
        <v>0</v>
      </c>
      <c r="G790" s="21">
        <v>0</v>
      </c>
      <c r="H790" s="21">
        <v>0</v>
      </c>
      <c r="I790" s="21">
        <v>5209.5788499999999</v>
      </c>
    </row>
    <row r="791" spans="1:9">
      <c r="A791" s="21">
        <v>62</v>
      </c>
      <c r="B791" s="21">
        <v>29.92</v>
      </c>
      <c r="C791" s="21">
        <v>0</v>
      </c>
      <c r="D791" s="21">
        <v>0</v>
      </c>
      <c r="E791" s="21">
        <v>0</v>
      </c>
      <c r="F791" s="21">
        <v>0</v>
      </c>
      <c r="G791" s="21">
        <v>1</v>
      </c>
      <c r="H791" s="21">
        <v>0</v>
      </c>
      <c r="I791" s="21">
        <v>13457.960800000001</v>
      </c>
    </row>
    <row r="792" spans="1:9">
      <c r="A792" s="21">
        <v>39</v>
      </c>
      <c r="B792" s="21">
        <v>41.8</v>
      </c>
      <c r="C792" s="21">
        <v>0</v>
      </c>
      <c r="D792" s="21">
        <v>0</v>
      </c>
      <c r="E792" s="21">
        <v>0</v>
      </c>
      <c r="F792" s="21">
        <v>0</v>
      </c>
      <c r="G792" s="21">
        <v>1</v>
      </c>
      <c r="H792" s="21">
        <v>0</v>
      </c>
      <c r="I792" s="21">
        <v>5662.2250000000004</v>
      </c>
    </row>
    <row r="793" spans="1:9">
      <c r="A793" s="21">
        <v>19</v>
      </c>
      <c r="B793" s="21">
        <v>27.6</v>
      </c>
      <c r="C793" s="21">
        <v>0</v>
      </c>
      <c r="D793" s="21">
        <v>1</v>
      </c>
      <c r="E793" s="21">
        <v>0</v>
      </c>
      <c r="F793" s="21">
        <v>0</v>
      </c>
      <c r="G793" s="21">
        <v>0</v>
      </c>
      <c r="H793" s="21">
        <v>1</v>
      </c>
      <c r="I793" s="21">
        <v>1252.4069999999999</v>
      </c>
    </row>
    <row r="794" spans="1:9">
      <c r="A794" s="21">
        <v>22</v>
      </c>
      <c r="B794" s="21">
        <v>23.18</v>
      </c>
      <c r="C794" s="21">
        <v>0</v>
      </c>
      <c r="D794" s="21">
        <v>0</v>
      </c>
      <c r="E794" s="21">
        <v>0</v>
      </c>
      <c r="F794" s="21">
        <v>0</v>
      </c>
      <c r="G794" s="21">
        <v>0</v>
      </c>
      <c r="H794" s="21">
        <v>0</v>
      </c>
      <c r="I794" s="21">
        <v>2731.9122000000002</v>
      </c>
    </row>
    <row r="795" spans="1:9">
      <c r="A795" s="21">
        <v>53</v>
      </c>
      <c r="B795" s="21">
        <v>20.9</v>
      </c>
      <c r="C795" s="21">
        <v>0</v>
      </c>
      <c r="D795" s="21">
        <v>1</v>
      </c>
      <c r="E795" s="21">
        <v>1</v>
      </c>
      <c r="F795" s="21">
        <v>0</v>
      </c>
      <c r="G795" s="21">
        <v>1</v>
      </c>
      <c r="H795" s="21">
        <v>0</v>
      </c>
      <c r="I795" s="21">
        <v>21195.817999999999</v>
      </c>
    </row>
    <row r="796" spans="1:9">
      <c r="A796" s="21">
        <v>39</v>
      </c>
      <c r="B796" s="21">
        <v>31.92</v>
      </c>
      <c r="C796" s="21">
        <v>2</v>
      </c>
      <c r="D796" s="21">
        <v>0</v>
      </c>
      <c r="E796" s="21">
        <v>0</v>
      </c>
      <c r="F796" s="21">
        <v>1</v>
      </c>
      <c r="G796" s="21">
        <v>0</v>
      </c>
      <c r="H796" s="21">
        <v>0</v>
      </c>
      <c r="I796" s="21">
        <v>7209.4917999999998</v>
      </c>
    </row>
    <row r="797" spans="1:9">
      <c r="A797" s="21">
        <v>27</v>
      </c>
      <c r="B797" s="21">
        <v>28.5</v>
      </c>
      <c r="C797" s="21">
        <v>0</v>
      </c>
      <c r="D797" s="21">
        <v>1</v>
      </c>
      <c r="E797" s="21">
        <v>1</v>
      </c>
      <c r="F797" s="21">
        <v>1</v>
      </c>
      <c r="G797" s="21">
        <v>0</v>
      </c>
      <c r="H797" s="21">
        <v>0</v>
      </c>
      <c r="I797" s="21">
        <v>18310.741999999998</v>
      </c>
    </row>
    <row r="798" spans="1:9">
      <c r="A798" s="21">
        <v>30</v>
      </c>
      <c r="B798" s="21">
        <v>44.22</v>
      </c>
      <c r="C798" s="21">
        <v>2</v>
      </c>
      <c r="D798" s="21">
        <v>1</v>
      </c>
      <c r="E798" s="21">
        <v>0</v>
      </c>
      <c r="F798" s="21">
        <v>0</v>
      </c>
      <c r="G798" s="21">
        <v>1</v>
      </c>
      <c r="H798" s="21">
        <v>0</v>
      </c>
      <c r="I798" s="21">
        <v>4266.1657999999998</v>
      </c>
    </row>
    <row r="799" spans="1:9">
      <c r="A799" s="21">
        <v>30</v>
      </c>
      <c r="B799" s="21">
        <v>22.895</v>
      </c>
      <c r="C799" s="21">
        <v>1</v>
      </c>
      <c r="D799" s="21">
        <v>0</v>
      </c>
      <c r="E799" s="21">
        <v>0</v>
      </c>
      <c r="F799" s="21">
        <v>0</v>
      </c>
      <c r="G799" s="21">
        <v>0</v>
      </c>
      <c r="H799" s="21">
        <v>0</v>
      </c>
      <c r="I799" s="21">
        <v>4719.52405</v>
      </c>
    </row>
    <row r="800" spans="1:9">
      <c r="A800" s="21">
        <v>58</v>
      </c>
      <c r="B800" s="21">
        <v>33.1</v>
      </c>
      <c r="C800" s="21">
        <v>0</v>
      </c>
      <c r="D800" s="21">
        <v>0</v>
      </c>
      <c r="E800" s="21">
        <v>0</v>
      </c>
      <c r="F800" s="21">
        <v>0</v>
      </c>
      <c r="G800" s="21">
        <v>0</v>
      </c>
      <c r="H800" s="21">
        <v>1</v>
      </c>
      <c r="I800" s="21">
        <v>11848.141</v>
      </c>
    </row>
    <row r="801" spans="1:9">
      <c r="A801" s="21">
        <v>33</v>
      </c>
      <c r="B801" s="21">
        <v>24.795000000000002</v>
      </c>
      <c r="C801" s="21">
        <v>0</v>
      </c>
      <c r="D801" s="21">
        <v>1</v>
      </c>
      <c r="E801" s="21">
        <v>1</v>
      </c>
      <c r="F801" s="21">
        <v>0</v>
      </c>
      <c r="G801" s="21">
        <v>0</v>
      </c>
      <c r="H801" s="21">
        <v>0</v>
      </c>
      <c r="I801" s="21">
        <v>17904.527050000001</v>
      </c>
    </row>
    <row r="802" spans="1:9">
      <c r="A802" s="21">
        <v>42</v>
      </c>
      <c r="B802" s="21">
        <v>26.18</v>
      </c>
      <c r="C802" s="21">
        <v>1</v>
      </c>
      <c r="D802" s="21">
        <v>0</v>
      </c>
      <c r="E802" s="21">
        <v>0</v>
      </c>
      <c r="F802" s="21">
        <v>0</v>
      </c>
      <c r="G802" s="21">
        <v>1</v>
      </c>
      <c r="H802" s="21">
        <v>0</v>
      </c>
      <c r="I802" s="21">
        <v>7046.7222000000002</v>
      </c>
    </row>
    <row r="803" spans="1:9">
      <c r="A803" s="21">
        <v>64</v>
      </c>
      <c r="B803" s="21">
        <v>35.97</v>
      </c>
      <c r="C803" s="21">
        <v>0</v>
      </c>
      <c r="D803" s="21">
        <v>0</v>
      </c>
      <c r="E803" s="21">
        <v>0</v>
      </c>
      <c r="F803" s="21">
        <v>0</v>
      </c>
      <c r="G803" s="21">
        <v>1</v>
      </c>
      <c r="H803" s="21">
        <v>0</v>
      </c>
      <c r="I803" s="21">
        <v>14313.846299999999</v>
      </c>
    </row>
    <row r="804" spans="1:9">
      <c r="A804" s="21">
        <v>21</v>
      </c>
      <c r="B804" s="21">
        <v>22.3</v>
      </c>
      <c r="C804" s="21">
        <v>1</v>
      </c>
      <c r="D804" s="21">
        <v>1</v>
      </c>
      <c r="E804" s="21">
        <v>0</v>
      </c>
      <c r="F804" s="21">
        <v>0</v>
      </c>
      <c r="G804" s="21">
        <v>0</v>
      </c>
      <c r="H804" s="21">
        <v>1</v>
      </c>
      <c r="I804" s="21">
        <v>2103.08</v>
      </c>
    </row>
    <row r="805" spans="1:9">
      <c r="A805" s="21">
        <v>18</v>
      </c>
      <c r="B805" s="21">
        <v>42.24</v>
      </c>
      <c r="C805" s="21">
        <v>0</v>
      </c>
      <c r="D805" s="21">
        <v>0</v>
      </c>
      <c r="E805" s="21">
        <v>1</v>
      </c>
      <c r="F805" s="21">
        <v>0</v>
      </c>
      <c r="G805" s="21">
        <v>1</v>
      </c>
      <c r="H805" s="21">
        <v>0</v>
      </c>
      <c r="I805" s="21">
        <v>38792.685599999997</v>
      </c>
    </row>
    <row r="806" spans="1:9">
      <c r="A806" s="21">
        <v>23</v>
      </c>
      <c r="B806" s="21">
        <v>26.51</v>
      </c>
      <c r="C806" s="21">
        <v>0</v>
      </c>
      <c r="D806" s="21">
        <v>1</v>
      </c>
      <c r="E806" s="21">
        <v>0</v>
      </c>
      <c r="F806" s="21">
        <v>0</v>
      </c>
      <c r="G806" s="21">
        <v>1</v>
      </c>
      <c r="H806" s="21">
        <v>0</v>
      </c>
      <c r="I806" s="21">
        <v>1815.8759</v>
      </c>
    </row>
    <row r="807" spans="1:9">
      <c r="A807" s="21">
        <v>45</v>
      </c>
      <c r="B807" s="21">
        <v>35.814999999999998</v>
      </c>
      <c r="C807" s="21">
        <v>0</v>
      </c>
      <c r="D807" s="21">
        <v>0</v>
      </c>
      <c r="E807" s="21">
        <v>0</v>
      </c>
      <c r="F807" s="21">
        <v>1</v>
      </c>
      <c r="G807" s="21">
        <v>0</v>
      </c>
      <c r="H807" s="21">
        <v>0</v>
      </c>
      <c r="I807" s="21">
        <v>7731.8578500000003</v>
      </c>
    </row>
    <row r="808" spans="1:9">
      <c r="A808" s="21">
        <v>40</v>
      </c>
      <c r="B808" s="21">
        <v>41.42</v>
      </c>
      <c r="C808" s="21">
        <v>1</v>
      </c>
      <c r="D808" s="21">
        <v>0</v>
      </c>
      <c r="E808" s="21">
        <v>0</v>
      </c>
      <c r="F808" s="21">
        <v>1</v>
      </c>
      <c r="G808" s="21">
        <v>0</v>
      </c>
      <c r="H808" s="21">
        <v>0</v>
      </c>
      <c r="I808" s="21">
        <v>28476.734990000001</v>
      </c>
    </row>
    <row r="809" spans="1:9">
      <c r="A809" s="21">
        <v>19</v>
      </c>
      <c r="B809" s="21">
        <v>36.575000000000003</v>
      </c>
      <c r="C809" s="21">
        <v>0</v>
      </c>
      <c r="D809" s="21">
        <v>0</v>
      </c>
      <c r="E809" s="21">
        <v>0</v>
      </c>
      <c r="F809" s="21">
        <v>1</v>
      </c>
      <c r="G809" s="21">
        <v>0</v>
      </c>
      <c r="H809" s="21">
        <v>0</v>
      </c>
      <c r="I809" s="21">
        <v>2136.8822500000001</v>
      </c>
    </row>
    <row r="810" spans="1:9">
      <c r="A810" s="21">
        <v>18</v>
      </c>
      <c r="B810" s="21">
        <v>30.14</v>
      </c>
      <c r="C810" s="21">
        <v>0</v>
      </c>
      <c r="D810" s="21">
        <v>1</v>
      </c>
      <c r="E810" s="21">
        <v>0</v>
      </c>
      <c r="F810" s="21">
        <v>0</v>
      </c>
      <c r="G810" s="21">
        <v>1</v>
      </c>
      <c r="H810" s="21">
        <v>0</v>
      </c>
      <c r="I810" s="21">
        <v>1131.5065999999999</v>
      </c>
    </row>
    <row r="811" spans="1:9">
      <c r="A811" s="21">
        <v>25</v>
      </c>
      <c r="B811" s="21">
        <v>25.84</v>
      </c>
      <c r="C811" s="21">
        <v>1</v>
      </c>
      <c r="D811" s="21">
        <v>1</v>
      </c>
      <c r="E811" s="21">
        <v>0</v>
      </c>
      <c r="F811" s="21">
        <v>0</v>
      </c>
      <c r="G811" s="21">
        <v>0</v>
      </c>
      <c r="H811" s="21">
        <v>0</v>
      </c>
      <c r="I811" s="21">
        <v>3309.7926000000002</v>
      </c>
    </row>
    <row r="812" spans="1:9">
      <c r="A812" s="21">
        <v>46</v>
      </c>
      <c r="B812" s="21">
        <v>30.8</v>
      </c>
      <c r="C812" s="21">
        <v>3</v>
      </c>
      <c r="D812" s="21">
        <v>0</v>
      </c>
      <c r="E812" s="21">
        <v>0</v>
      </c>
      <c r="F812" s="21">
        <v>0</v>
      </c>
      <c r="G812" s="21">
        <v>0</v>
      </c>
      <c r="H812" s="21">
        <v>1</v>
      </c>
      <c r="I812" s="21">
        <v>9414.92</v>
      </c>
    </row>
    <row r="813" spans="1:9">
      <c r="A813" s="21">
        <v>33</v>
      </c>
      <c r="B813" s="21">
        <v>42.94</v>
      </c>
      <c r="C813" s="21">
        <v>3</v>
      </c>
      <c r="D813" s="21">
        <v>0</v>
      </c>
      <c r="E813" s="21">
        <v>0</v>
      </c>
      <c r="F813" s="21">
        <v>1</v>
      </c>
      <c r="G813" s="21">
        <v>0</v>
      </c>
      <c r="H813" s="21">
        <v>0</v>
      </c>
      <c r="I813" s="21">
        <v>6360.9935999999998</v>
      </c>
    </row>
    <row r="814" spans="1:9">
      <c r="A814" s="21">
        <v>54</v>
      </c>
      <c r="B814" s="21">
        <v>21.01</v>
      </c>
      <c r="C814" s="21">
        <v>2</v>
      </c>
      <c r="D814" s="21">
        <v>1</v>
      </c>
      <c r="E814" s="21">
        <v>0</v>
      </c>
      <c r="F814" s="21">
        <v>0</v>
      </c>
      <c r="G814" s="21">
        <v>1</v>
      </c>
      <c r="H814" s="21">
        <v>0</v>
      </c>
      <c r="I814" s="21">
        <v>11013.7119</v>
      </c>
    </row>
    <row r="815" spans="1:9">
      <c r="A815" s="21">
        <v>28</v>
      </c>
      <c r="B815" s="21">
        <v>22.515000000000001</v>
      </c>
      <c r="C815" s="21">
        <v>2</v>
      </c>
      <c r="D815" s="21">
        <v>1</v>
      </c>
      <c r="E815" s="21">
        <v>0</v>
      </c>
      <c r="F815" s="21">
        <v>0</v>
      </c>
      <c r="G815" s="21">
        <v>0</v>
      </c>
      <c r="H815" s="21">
        <v>0</v>
      </c>
      <c r="I815" s="21">
        <v>4428.8878500000001</v>
      </c>
    </row>
    <row r="816" spans="1:9">
      <c r="A816" s="21">
        <v>36</v>
      </c>
      <c r="B816" s="21">
        <v>34.43</v>
      </c>
      <c r="C816" s="21">
        <v>2</v>
      </c>
      <c r="D816" s="21">
        <v>1</v>
      </c>
      <c r="E816" s="21">
        <v>0</v>
      </c>
      <c r="F816" s="21">
        <v>0</v>
      </c>
      <c r="G816" s="21">
        <v>1</v>
      </c>
      <c r="H816" s="21">
        <v>0</v>
      </c>
      <c r="I816" s="21">
        <v>5584.3056999999999</v>
      </c>
    </row>
    <row r="817" spans="1:9">
      <c r="A817" s="21">
        <v>20</v>
      </c>
      <c r="B817" s="21">
        <v>31.46</v>
      </c>
      <c r="C817" s="21">
        <v>0</v>
      </c>
      <c r="D817" s="21">
        <v>0</v>
      </c>
      <c r="E817" s="21">
        <v>0</v>
      </c>
      <c r="F817" s="21">
        <v>0</v>
      </c>
      <c r="G817" s="21">
        <v>1</v>
      </c>
      <c r="H817" s="21">
        <v>0</v>
      </c>
      <c r="I817" s="21">
        <v>1877.9294</v>
      </c>
    </row>
    <row r="818" spans="1:9">
      <c r="A818" s="21">
        <v>24</v>
      </c>
      <c r="B818" s="21">
        <v>24.225000000000001</v>
      </c>
      <c r="C818" s="21">
        <v>0</v>
      </c>
      <c r="D818" s="21">
        <v>0</v>
      </c>
      <c r="E818" s="21">
        <v>0</v>
      </c>
      <c r="F818" s="21">
        <v>1</v>
      </c>
      <c r="G818" s="21">
        <v>0</v>
      </c>
      <c r="H818" s="21">
        <v>0</v>
      </c>
      <c r="I818" s="21">
        <v>2842.7607499999999</v>
      </c>
    </row>
    <row r="819" spans="1:9">
      <c r="A819" s="21">
        <v>23</v>
      </c>
      <c r="B819" s="21">
        <v>37.1</v>
      </c>
      <c r="C819" s="21">
        <v>3</v>
      </c>
      <c r="D819" s="21">
        <v>1</v>
      </c>
      <c r="E819" s="21">
        <v>0</v>
      </c>
      <c r="F819" s="21">
        <v>0</v>
      </c>
      <c r="G819" s="21">
        <v>0</v>
      </c>
      <c r="H819" s="21">
        <v>1</v>
      </c>
      <c r="I819" s="21">
        <v>3597.596</v>
      </c>
    </row>
    <row r="820" spans="1:9">
      <c r="A820" s="21">
        <v>47</v>
      </c>
      <c r="B820" s="21">
        <v>26.125</v>
      </c>
      <c r="C820" s="21">
        <v>1</v>
      </c>
      <c r="D820" s="21">
        <v>0</v>
      </c>
      <c r="E820" s="21">
        <v>1</v>
      </c>
      <c r="F820" s="21">
        <v>0</v>
      </c>
      <c r="G820" s="21">
        <v>0</v>
      </c>
      <c r="H820" s="21">
        <v>0</v>
      </c>
      <c r="I820" s="21">
        <v>23401.30575</v>
      </c>
    </row>
    <row r="821" spans="1:9">
      <c r="A821" s="21">
        <v>33</v>
      </c>
      <c r="B821" s="21">
        <v>35.53</v>
      </c>
      <c r="C821" s="21">
        <v>0</v>
      </c>
      <c r="D821" s="21">
        <v>0</v>
      </c>
      <c r="E821" s="21">
        <v>1</v>
      </c>
      <c r="F821" s="21">
        <v>1</v>
      </c>
      <c r="G821" s="21">
        <v>0</v>
      </c>
      <c r="H821" s="21">
        <v>0</v>
      </c>
      <c r="I821" s="21">
        <v>55135.402090000003</v>
      </c>
    </row>
    <row r="822" spans="1:9">
      <c r="A822" s="21">
        <v>45</v>
      </c>
      <c r="B822" s="21">
        <v>33.700000000000003</v>
      </c>
      <c r="C822" s="21">
        <v>1</v>
      </c>
      <c r="D822" s="21">
        <v>1</v>
      </c>
      <c r="E822" s="21">
        <v>0</v>
      </c>
      <c r="F822" s="21">
        <v>0</v>
      </c>
      <c r="G822" s="21">
        <v>0</v>
      </c>
      <c r="H822" s="21">
        <v>1</v>
      </c>
      <c r="I822" s="21">
        <v>7445.9179999999997</v>
      </c>
    </row>
    <row r="823" spans="1:9">
      <c r="A823" s="21">
        <v>26</v>
      </c>
      <c r="B823" s="21">
        <v>17.670000000000002</v>
      </c>
      <c r="C823" s="21">
        <v>0</v>
      </c>
      <c r="D823" s="21">
        <v>1</v>
      </c>
      <c r="E823" s="21">
        <v>0</v>
      </c>
      <c r="F823" s="21">
        <v>1</v>
      </c>
      <c r="G823" s="21">
        <v>0</v>
      </c>
      <c r="H823" s="21">
        <v>0</v>
      </c>
      <c r="I823" s="21">
        <v>2680.9493000000002</v>
      </c>
    </row>
    <row r="824" spans="1:9">
      <c r="A824" s="21">
        <v>18</v>
      </c>
      <c r="B824" s="21">
        <v>31.13</v>
      </c>
      <c r="C824" s="21">
        <v>0</v>
      </c>
      <c r="D824" s="21">
        <v>0</v>
      </c>
      <c r="E824" s="21">
        <v>0</v>
      </c>
      <c r="F824" s="21">
        <v>0</v>
      </c>
      <c r="G824" s="21">
        <v>1</v>
      </c>
      <c r="H824" s="21">
        <v>0</v>
      </c>
      <c r="I824" s="21">
        <v>1621.8827000000001</v>
      </c>
    </row>
    <row r="825" spans="1:9">
      <c r="A825" s="21">
        <v>44</v>
      </c>
      <c r="B825" s="21">
        <v>29.81</v>
      </c>
      <c r="C825" s="21">
        <v>2</v>
      </c>
      <c r="D825" s="21">
        <v>0</v>
      </c>
      <c r="E825" s="21">
        <v>0</v>
      </c>
      <c r="F825" s="21">
        <v>0</v>
      </c>
      <c r="G825" s="21">
        <v>1</v>
      </c>
      <c r="H825" s="21">
        <v>0</v>
      </c>
      <c r="I825" s="21">
        <v>8219.2039000000004</v>
      </c>
    </row>
    <row r="826" spans="1:9">
      <c r="A826" s="21">
        <v>60</v>
      </c>
      <c r="B826" s="21">
        <v>24.32</v>
      </c>
      <c r="C826" s="21">
        <v>0</v>
      </c>
      <c r="D826" s="21">
        <v>1</v>
      </c>
      <c r="E826" s="21">
        <v>0</v>
      </c>
      <c r="F826" s="21">
        <v>1</v>
      </c>
      <c r="G826" s="21">
        <v>0</v>
      </c>
      <c r="H826" s="21">
        <v>0</v>
      </c>
      <c r="I826" s="21">
        <v>12523.604799999999</v>
      </c>
    </row>
    <row r="827" spans="1:9">
      <c r="A827" s="21">
        <v>64</v>
      </c>
      <c r="B827" s="21">
        <v>31.824999999999999</v>
      </c>
      <c r="C827" s="21">
        <v>2</v>
      </c>
      <c r="D827" s="21">
        <v>0</v>
      </c>
      <c r="E827" s="21">
        <v>0</v>
      </c>
      <c r="F827" s="21">
        <v>0</v>
      </c>
      <c r="G827" s="21">
        <v>0</v>
      </c>
      <c r="H827" s="21">
        <v>0</v>
      </c>
      <c r="I827" s="21">
        <v>16069.08475</v>
      </c>
    </row>
    <row r="828" spans="1:9">
      <c r="A828" s="21">
        <v>56</v>
      </c>
      <c r="B828" s="21">
        <v>31.79</v>
      </c>
      <c r="C828" s="21">
        <v>2</v>
      </c>
      <c r="D828" s="21">
        <v>1</v>
      </c>
      <c r="E828" s="21">
        <v>1</v>
      </c>
      <c r="F828" s="21">
        <v>0</v>
      </c>
      <c r="G828" s="21">
        <v>1</v>
      </c>
      <c r="H828" s="21">
        <v>0</v>
      </c>
      <c r="I828" s="21">
        <v>43813.866099999999</v>
      </c>
    </row>
    <row r="829" spans="1:9">
      <c r="A829" s="21">
        <v>36</v>
      </c>
      <c r="B829" s="21">
        <v>28.024999999999999</v>
      </c>
      <c r="C829" s="21">
        <v>1</v>
      </c>
      <c r="D829" s="21">
        <v>1</v>
      </c>
      <c r="E829" s="21">
        <v>1</v>
      </c>
      <c r="F829" s="21">
        <v>0</v>
      </c>
      <c r="G829" s="21">
        <v>0</v>
      </c>
      <c r="H829" s="21">
        <v>0</v>
      </c>
      <c r="I829" s="21">
        <v>20773.62775</v>
      </c>
    </row>
    <row r="830" spans="1:9">
      <c r="A830" s="21">
        <v>41</v>
      </c>
      <c r="B830" s="21">
        <v>30.78</v>
      </c>
      <c r="C830" s="21">
        <v>3</v>
      </c>
      <c r="D830" s="21">
        <v>1</v>
      </c>
      <c r="E830" s="21">
        <v>1</v>
      </c>
      <c r="F830" s="21">
        <v>0</v>
      </c>
      <c r="G830" s="21">
        <v>0</v>
      </c>
      <c r="H830" s="21">
        <v>0</v>
      </c>
      <c r="I830" s="21">
        <v>39597.407200000001</v>
      </c>
    </row>
    <row r="831" spans="1:9">
      <c r="A831" s="21">
        <v>39</v>
      </c>
      <c r="B831" s="21">
        <v>21.85</v>
      </c>
      <c r="C831" s="21">
        <v>1</v>
      </c>
      <c r="D831" s="21">
        <v>1</v>
      </c>
      <c r="E831" s="21">
        <v>0</v>
      </c>
      <c r="F831" s="21">
        <v>1</v>
      </c>
      <c r="G831" s="21">
        <v>0</v>
      </c>
      <c r="H831" s="21">
        <v>0</v>
      </c>
      <c r="I831" s="21">
        <v>6117.4944999999998</v>
      </c>
    </row>
    <row r="832" spans="1:9">
      <c r="A832" s="21">
        <v>63</v>
      </c>
      <c r="B832" s="21">
        <v>33.1</v>
      </c>
      <c r="C832" s="21">
        <v>0</v>
      </c>
      <c r="D832" s="21">
        <v>1</v>
      </c>
      <c r="E832" s="21">
        <v>0</v>
      </c>
      <c r="F832" s="21">
        <v>0</v>
      </c>
      <c r="G832" s="21">
        <v>0</v>
      </c>
      <c r="H832" s="21">
        <v>1</v>
      </c>
      <c r="I832" s="21">
        <v>13393.755999999999</v>
      </c>
    </row>
    <row r="833" spans="1:9">
      <c r="A833" s="21">
        <v>36</v>
      </c>
      <c r="B833" s="21">
        <v>25.84</v>
      </c>
      <c r="C833" s="21">
        <v>0</v>
      </c>
      <c r="D833" s="21">
        <v>0</v>
      </c>
      <c r="E833" s="21">
        <v>0</v>
      </c>
      <c r="F833" s="21">
        <v>1</v>
      </c>
      <c r="G833" s="21">
        <v>0</v>
      </c>
      <c r="H833" s="21">
        <v>0</v>
      </c>
      <c r="I833" s="21">
        <v>5266.3656000000001</v>
      </c>
    </row>
    <row r="834" spans="1:9">
      <c r="A834" s="21">
        <v>28</v>
      </c>
      <c r="B834" s="21">
        <v>23.844999999999999</v>
      </c>
      <c r="C834" s="21">
        <v>2</v>
      </c>
      <c r="D834" s="21">
        <v>0</v>
      </c>
      <c r="E834" s="21">
        <v>0</v>
      </c>
      <c r="F834" s="21">
        <v>1</v>
      </c>
      <c r="G834" s="21">
        <v>0</v>
      </c>
      <c r="H834" s="21">
        <v>0</v>
      </c>
      <c r="I834" s="21">
        <v>4719.7365499999996</v>
      </c>
    </row>
    <row r="835" spans="1:9">
      <c r="A835" s="21">
        <v>58</v>
      </c>
      <c r="B835" s="21">
        <v>34.39</v>
      </c>
      <c r="C835" s="21">
        <v>0</v>
      </c>
      <c r="D835" s="21">
        <v>1</v>
      </c>
      <c r="E835" s="21">
        <v>0</v>
      </c>
      <c r="F835" s="21">
        <v>1</v>
      </c>
      <c r="G835" s="21">
        <v>0</v>
      </c>
      <c r="H835" s="21">
        <v>0</v>
      </c>
      <c r="I835" s="21">
        <v>11743.9341</v>
      </c>
    </row>
    <row r="836" spans="1:9">
      <c r="A836" s="21">
        <v>36</v>
      </c>
      <c r="B836" s="21">
        <v>33.82</v>
      </c>
      <c r="C836" s="21">
        <v>1</v>
      </c>
      <c r="D836" s="21">
        <v>1</v>
      </c>
      <c r="E836" s="21">
        <v>0</v>
      </c>
      <c r="F836" s="21">
        <v>1</v>
      </c>
      <c r="G836" s="21">
        <v>0</v>
      </c>
      <c r="H836" s="21">
        <v>0</v>
      </c>
      <c r="I836" s="21">
        <v>5377.4578000000001</v>
      </c>
    </row>
    <row r="837" spans="1:9">
      <c r="A837" s="21">
        <v>42</v>
      </c>
      <c r="B837" s="21">
        <v>35.97</v>
      </c>
      <c r="C837" s="21">
        <v>2</v>
      </c>
      <c r="D837" s="21">
        <v>1</v>
      </c>
      <c r="E837" s="21">
        <v>0</v>
      </c>
      <c r="F837" s="21">
        <v>0</v>
      </c>
      <c r="G837" s="21">
        <v>1</v>
      </c>
      <c r="H837" s="21">
        <v>0</v>
      </c>
      <c r="I837" s="21">
        <v>7160.3302999999996</v>
      </c>
    </row>
    <row r="838" spans="1:9">
      <c r="A838" s="21">
        <v>36</v>
      </c>
      <c r="B838" s="21">
        <v>31.5</v>
      </c>
      <c r="C838" s="21">
        <v>0</v>
      </c>
      <c r="D838" s="21">
        <v>1</v>
      </c>
      <c r="E838" s="21">
        <v>0</v>
      </c>
      <c r="F838" s="21">
        <v>0</v>
      </c>
      <c r="G838" s="21">
        <v>0</v>
      </c>
      <c r="H838" s="21">
        <v>1</v>
      </c>
      <c r="I838" s="21">
        <v>4402.2330000000002</v>
      </c>
    </row>
    <row r="839" spans="1:9">
      <c r="A839" s="21">
        <v>56</v>
      </c>
      <c r="B839" s="21">
        <v>28.31</v>
      </c>
      <c r="C839" s="21">
        <v>0</v>
      </c>
      <c r="D839" s="21">
        <v>0</v>
      </c>
      <c r="E839" s="21">
        <v>0</v>
      </c>
      <c r="F839" s="21">
        <v>0</v>
      </c>
      <c r="G839" s="21">
        <v>0</v>
      </c>
      <c r="H839" s="21">
        <v>0</v>
      </c>
      <c r="I839" s="21">
        <v>11657.7189</v>
      </c>
    </row>
    <row r="840" spans="1:9">
      <c r="A840" s="21">
        <v>35</v>
      </c>
      <c r="B840" s="21">
        <v>23.465</v>
      </c>
      <c r="C840" s="21">
        <v>2</v>
      </c>
      <c r="D840" s="21">
        <v>0</v>
      </c>
      <c r="E840" s="21">
        <v>0</v>
      </c>
      <c r="F840" s="21">
        <v>0</v>
      </c>
      <c r="G840" s="21">
        <v>0</v>
      </c>
      <c r="H840" s="21">
        <v>0</v>
      </c>
      <c r="I840" s="21">
        <v>6402.2913500000004</v>
      </c>
    </row>
    <row r="841" spans="1:9">
      <c r="A841" s="21">
        <v>59</v>
      </c>
      <c r="B841" s="21">
        <v>31.35</v>
      </c>
      <c r="C841" s="21">
        <v>0</v>
      </c>
      <c r="D841" s="21">
        <v>0</v>
      </c>
      <c r="E841" s="21">
        <v>0</v>
      </c>
      <c r="F841" s="21">
        <v>1</v>
      </c>
      <c r="G841" s="21">
        <v>0</v>
      </c>
      <c r="H841" s="21">
        <v>0</v>
      </c>
      <c r="I841" s="21">
        <v>12622.1795</v>
      </c>
    </row>
    <row r="842" spans="1:9">
      <c r="A842" s="21">
        <v>21</v>
      </c>
      <c r="B842" s="21">
        <v>31.1</v>
      </c>
      <c r="C842" s="21">
        <v>0</v>
      </c>
      <c r="D842" s="21">
        <v>1</v>
      </c>
      <c r="E842" s="21">
        <v>0</v>
      </c>
      <c r="F842" s="21">
        <v>0</v>
      </c>
      <c r="G842" s="21">
        <v>0</v>
      </c>
      <c r="H842" s="21">
        <v>1</v>
      </c>
      <c r="I842" s="21">
        <v>1526.3119999999999</v>
      </c>
    </row>
    <row r="843" spans="1:9">
      <c r="A843" s="21">
        <v>59</v>
      </c>
      <c r="B843" s="21">
        <v>24.7</v>
      </c>
      <c r="C843" s="21">
        <v>0</v>
      </c>
      <c r="D843" s="21">
        <v>1</v>
      </c>
      <c r="E843" s="21">
        <v>0</v>
      </c>
      <c r="F843" s="21">
        <v>0</v>
      </c>
      <c r="G843" s="21">
        <v>0</v>
      </c>
      <c r="H843" s="21">
        <v>0</v>
      </c>
      <c r="I843" s="21">
        <v>12323.936</v>
      </c>
    </row>
    <row r="844" spans="1:9">
      <c r="A844" s="21">
        <v>23</v>
      </c>
      <c r="B844" s="21">
        <v>32.78</v>
      </c>
      <c r="C844" s="21">
        <v>2</v>
      </c>
      <c r="D844" s="21">
        <v>0</v>
      </c>
      <c r="E844" s="21">
        <v>1</v>
      </c>
      <c r="F844" s="21">
        <v>0</v>
      </c>
      <c r="G844" s="21">
        <v>1</v>
      </c>
      <c r="H844" s="21">
        <v>0</v>
      </c>
      <c r="I844" s="21">
        <v>36021.011200000001</v>
      </c>
    </row>
    <row r="845" spans="1:9">
      <c r="A845" s="21">
        <v>57</v>
      </c>
      <c r="B845" s="21">
        <v>29.81</v>
      </c>
      <c r="C845" s="21">
        <v>0</v>
      </c>
      <c r="D845" s="21">
        <v>0</v>
      </c>
      <c r="E845" s="21">
        <v>1</v>
      </c>
      <c r="F845" s="21">
        <v>0</v>
      </c>
      <c r="G845" s="21">
        <v>1</v>
      </c>
      <c r="H845" s="21">
        <v>0</v>
      </c>
      <c r="I845" s="21">
        <v>27533.912899999999</v>
      </c>
    </row>
    <row r="846" spans="1:9">
      <c r="A846" s="21">
        <v>53</v>
      </c>
      <c r="B846" s="21">
        <v>30.495000000000001</v>
      </c>
      <c r="C846" s="21">
        <v>0</v>
      </c>
      <c r="D846" s="21">
        <v>1</v>
      </c>
      <c r="E846" s="21">
        <v>0</v>
      </c>
      <c r="F846" s="21">
        <v>0</v>
      </c>
      <c r="G846" s="21">
        <v>0</v>
      </c>
      <c r="H846" s="21">
        <v>0</v>
      </c>
      <c r="I846" s="21">
        <v>10072.055050000001</v>
      </c>
    </row>
    <row r="847" spans="1:9">
      <c r="A847" s="21">
        <v>60</v>
      </c>
      <c r="B847" s="21">
        <v>32.450000000000003</v>
      </c>
      <c r="C847" s="21">
        <v>0</v>
      </c>
      <c r="D847" s="21">
        <v>0</v>
      </c>
      <c r="E847" s="21">
        <v>1</v>
      </c>
      <c r="F847" s="21">
        <v>0</v>
      </c>
      <c r="G847" s="21">
        <v>1</v>
      </c>
      <c r="H847" s="21">
        <v>0</v>
      </c>
      <c r="I847" s="21">
        <v>45008.955499999996</v>
      </c>
    </row>
    <row r="848" spans="1:9">
      <c r="A848" s="21">
        <v>51</v>
      </c>
      <c r="B848" s="21">
        <v>34.200000000000003</v>
      </c>
      <c r="C848" s="21">
        <v>1</v>
      </c>
      <c r="D848" s="21">
        <v>0</v>
      </c>
      <c r="E848" s="21">
        <v>0</v>
      </c>
      <c r="F848" s="21">
        <v>0</v>
      </c>
      <c r="G848" s="21">
        <v>0</v>
      </c>
      <c r="H848" s="21">
        <v>1</v>
      </c>
      <c r="I848" s="21">
        <v>9872.7009999999991</v>
      </c>
    </row>
    <row r="849" spans="1:9">
      <c r="A849" s="21">
        <v>23</v>
      </c>
      <c r="B849" s="21">
        <v>50.38</v>
      </c>
      <c r="C849" s="21">
        <v>1</v>
      </c>
      <c r="D849" s="21">
        <v>1</v>
      </c>
      <c r="E849" s="21">
        <v>0</v>
      </c>
      <c r="F849" s="21">
        <v>0</v>
      </c>
      <c r="G849" s="21">
        <v>1</v>
      </c>
      <c r="H849" s="21">
        <v>0</v>
      </c>
      <c r="I849" s="21">
        <v>2438.0551999999998</v>
      </c>
    </row>
    <row r="850" spans="1:9">
      <c r="A850" s="21">
        <v>27</v>
      </c>
      <c r="B850" s="21">
        <v>24.1</v>
      </c>
      <c r="C850" s="21">
        <v>0</v>
      </c>
      <c r="D850" s="21">
        <v>0</v>
      </c>
      <c r="E850" s="21">
        <v>0</v>
      </c>
      <c r="F850" s="21">
        <v>0</v>
      </c>
      <c r="G850" s="21">
        <v>0</v>
      </c>
      <c r="H850" s="21">
        <v>1</v>
      </c>
      <c r="I850" s="21">
        <v>2974.1260000000002</v>
      </c>
    </row>
    <row r="851" spans="1:9">
      <c r="A851" s="21">
        <v>55</v>
      </c>
      <c r="B851" s="21">
        <v>32.774999999999999</v>
      </c>
      <c r="C851" s="21">
        <v>0</v>
      </c>
      <c r="D851" s="21">
        <v>1</v>
      </c>
      <c r="E851" s="21">
        <v>0</v>
      </c>
      <c r="F851" s="21">
        <v>1</v>
      </c>
      <c r="G851" s="21">
        <v>0</v>
      </c>
      <c r="H851" s="21">
        <v>0</v>
      </c>
      <c r="I851" s="21">
        <v>10601.632250000001</v>
      </c>
    </row>
    <row r="852" spans="1:9">
      <c r="A852" s="21">
        <v>37</v>
      </c>
      <c r="B852" s="21">
        <v>30.78</v>
      </c>
      <c r="C852" s="21">
        <v>0</v>
      </c>
      <c r="D852" s="21">
        <v>0</v>
      </c>
      <c r="E852" s="21">
        <v>1</v>
      </c>
      <c r="F852" s="21">
        <v>0</v>
      </c>
      <c r="G852" s="21">
        <v>0</v>
      </c>
      <c r="H852" s="21">
        <v>0</v>
      </c>
      <c r="I852" s="21">
        <v>37270.1512</v>
      </c>
    </row>
    <row r="853" spans="1:9">
      <c r="A853" s="21">
        <v>61</v>
      </c>
      <c r="B853" s="21">
        <v>32.299999999999997</v>
      </c>
      <c r="C853" s="21">
        <v>2</v>
      </c>
      <c r="D853" s="21">
        <v>1</v>
      </c>
      <c r="E853" s="21">
        <v>0</v>
      </c>
      <c r="F853" s="21">
        <v>1</v>
      </c>
      <c r="G853" s="21">
        <v>0</v>
      </c>
      <c r="H853" s="21">
        <v>0</v>
      </c>
      <c r="I853" s="21">
        <v>14119.62</v>
      </c>
    </row>
    <row r="854" spans="1:9">
      <c r="A854" s="21">
        <v>46</v>
      </c>
      <c r="B854" s="21">
        <v>35.53</v>
      </c>
      <c r="C854" s="21">
        <v>0</v>
      </c>
      <c r="D854" s="21">
        <v>0</v>
      </c>
      <c r="E854" s="21">
        <v>1</v>
      </c>
      <c r="F854" s="21">
        <v>0</v>
      </c>
      <c r="G854" s="21">
        <v>0</v>
      </c>
      <c r="H854" s="21">
        <v>0</v>
      </c>
      <c r="I854" s="21">
        <v>42111.664700000001</v>
      </c>
    </row>
    <row r="855" spans="1:9">
      <c r="A855" s="21">
        <v>53</v>
      </c>
      <c r="B855" s="21">
        <v>23.75</v>
      </c>
      <c r="C855" s="21">
        <v>2</v>
      </c>
      <c r="D855" s="21">
        <v>0</v>
      </c>
      <c r="E855" s="21">
        <v>0</v>
      </c>
      <c r="F855" s="21">
        <v>0</v>
      </c>
      <c r="G855" s="21">
        <v>0</v>
      </c>
      <c r="H855" s="21">
        <v>0</v>
      </c>
      <c r="I855" s="21">
        <v>11729.6795</v>
      </c>
    </row>
    <row r="856" spans="1:9">
      <c r="A856" s="21">
        <v>49</v>
      </c>
      <c r="B856" s="21">
        <v>23.844999999999999</v>
      </c>
      <c r="C856" s="21">
        <v>3</v>
      </c>
      <c r="D856" s="21">
        <v>0</v>
      </c>
      <c r="E856" s="21">
        <v>1</v>
      </c>
      <c r="F856" s="21">
        <v>0</v>
      </c>
      <c r="G856" s="21">
        <v>0</v>
      </c>
      <c r="H856" s="21">
        <v>0</v>
      </c>
      <c r="I856" s="21">
        <v>24106.912550000001</v>
      </c>
    </row>
    <row r="857" spans="1:9">
      <c r="A857" s="21">
        <v>20</v>
      </c>
      <c r="B857" s="21">
        <v>29.6</v>
      </c>
      <c r="C857" s="21">
        <v>0</v>
      </c>
      <c r="D857" s="21">
        <v>0</v>
      </c>
      <c r="E857" s="21">
        <v>0</v>
      </c>
      <c r="F857" s="21">
        <v>0</v>
      </c>
      <c r="G857" s="21">
        <v>0</v>
      </c>
      <c r="H857" s="21">
        <v>1</v>
      </c>
      <c r="I857" s="21">
        <v>1875.3440000000001</v>
      </c>
    </row>
    <row r="858" spans="1:9">
      <c r="A858" s="21">
        <v>48</v>
      </c>
      <c r="B858" s="21">
        <v>33.11</v>
      </c>
      <c r="C858" s="21">
        <v>0</v>
      </c>
      <c r="D858" s="21">
        <v>0</v>
      </c>
      <c r="E858" s="21">
        <v>1</v>
      </c>
      <c r="F858" s="21">
        <v>0</v>
      </c>
      <c r="G858" s="21">
        <v>1</v>
      </c>
      <c r="H858" s="21">
        <v>0</v>
      </c>
      <c r="I858" s="21">
        <v>40974.164900000003</v>
      </c>
    </row>
    <row r="859" spans="1:9">
      <c r="A859" s="21">
        <v>25</v>
      </c>
      <c r="B859" s="21">
        <v>24.13</v>
      </c>
      <c r="C859" s="21">
        <v>0</v>
      </c>
      <c r="D859" s="21">
        <v>1</v>
      </c>
      <c r="E859" s="21">
        <v>1</v>
      </c>
      <c r="F859" s="21">
        <v>1</v>
      </c>
      <c r="G859" s="21">
        <v>0</v>
      </c>
      <c r="H859" s="21">
        <v>0</v>
      </c>
      <c r="I859" s="21">
        <v>15817.985699999999</v>
      </c>
    </row>
    <row r="860" spans="1:9">
      <c r="A860" s="21">
        <v>25</v>
      </c>
      <c r="B860" s="21">
        <v>32.229999999999997</v>
      </c>
      <c r="C860" s="21">
        <v>1</v>
      </c>
      <c r="D860" s="21">
        <v>0</v>
      </c>
      <c r="E860" s="21">
        <v>0</v>
      </c>
      <c r="F860" s="21">
        <v>0</v>
      </c>
      <c r="G860" s="21">
        <v>1</v>
      </c>
      <c r="H860" s="21">
        <v>0</v>
      </c>
      <c r="I860" s="21">
        <v>18218.161390000001</v>
      </c>
    </row>
    <row r="861" spans="1:9">
      <c r="A861" s="21">
        <v>57</v>
      </c>
      <c r="B861" s="21">
        <v>28.1</v>
      </c>
      <c r="C861" s="21">
        <v>0</v>
      </c>
      <c r="D861" s="21">
        <v>1</v>
      </c>
      <c r="E861" s="21">
        <v>0</v>
      </c>
      <c r="F861" s="21">
        <v>0</v>
      </c>
      <c r="G861" s="21">
        <v>0</v>
      </c>
      <c r="H861" s="21">
        <v>1</v>
      </c>
      <c r="I861" s="21">
        <v>10965.446</v>
      </c>
    </row>
    <row r="862" spans="1:9">
      <c r="A862" s="21">
        <v>37</v>
      </c>
      <c r="B862" s="21">
        <v>47.6</v>
      </c>
      <c r="C862" s="21">
        <v>2</v>
      </c>
      <c r="D862" s="21">
        <v>0</v>
      </c>
      <c r="E862" s="21">
        <v>1</v>
      </c>
      <c r="F862" s="21">
        <v>0</v>
      </c>
      <c r="G862" s="21">
        <v>0</v>
      </c>
      <c r="H862" s="21">
        <v>1</v>
      </c>
      <c r="I862" s="21">
        <v>46113.510999999999</v>
      </c>
    </row>
    <row r="863" spans="1:9">
      <c r="A863" s="21">
        <v>38</v>
      </c>
      <c r="B863" s="21">
        <v>28</v>
      </c>
      <c r="C863" s="21">
        <v>3</v>
      </c>
      <c r="D863" s="21">
        <v>0</v>
      </c>
      <c r="E863" s="21">
        <v>0</v>
      </c>
      <c r="F863" s="21">
        <v>0</v>
      </c>
      <c r="G863" s="21">
        <v>0</v>
      </c>
      <c r="H863" s="21">
        <v>1</v>
      </c>
      <c r="I863" s="21">
        <v>7151.0919999999996</v>
      </c>
    </row>
    <row r="864" spans="1:9">
      <c r="A864" s="21">
        <v>55</v>
      </c>
      <c r="B864" s="21">
        <v>33.534999999999997</v>
      </c>
      <c r="C864" s="21">
        <v>2</v>
      </c>
      <c r="D864" s="21">
        <v>0</v>
      </c>
      <c r="E864" s="21">
        <v>0</v>
      </c>
      <c r="F864" s="21">
        <v>1</v>
      </c>
      <c r="G864" s="21">
        <v>0</v>
      </c>
      <c r="H864" s="21">
        <v>0</v>
      </c>
      <c r="I864" s="21">
        <v>12269.68865</v>
      </c>
    </row>
    <row r="865" spans="1:9">
      <c r="A865" s="21">
        <v>36</v>
      </c>
      <c r="B865" s="21">
        <v>19.855</v>
      </c>
      <c r="C865" s="21">
        <v>0</v>
      </c>
      <c r="D865" s="21">
        <v>0</v>
      </c>
      <c r="E865" s="21">
        <v>0</v>
      </c>
      <c r="F865" s="21">
        <v>0</v>
      </c>
      <c r="G865" s="21">
        <v>0</v>
      </c>
      <c r="H865" s="21">
        <v>0</v>
      </c>
      <c r="I865" s="21">
        <v>5458.0464499999998</v>
      </c>
    </row>
    <row r="866" spans="1:9">
      <c r="A866" s="21">
        <v>51</v>
      </c>
      <c r="B866" s="21">
        <v>25.4</v>
      </c>
      <c r="C866" s="21">
        <v>0</v>
      </c>
      <c r="D866" s="21">
        <v>1</v>
      </c>
      <c r="E866" s="21">
        <v>0</v>
      </c>
      <c r="F866" s="21">
        <v>0</v>
      </c>
      <c r="G866" s="21">
        <v>0</v>
      </c>
      <c r="H866" s="21">
        <v>1</v>
      </c>
      <c r="I866" s="21">
        <v>8782.4689999999991</v>
      </c>
    </row>
    <row r="867" spans="1:9">
      <c r="A867" s="21">
        <v>40</v>
      </c>
      <c r="B867" s="21">
        <v>29.9</v>
      </c>
      <c r="C867" s="21">
        <v>2</v>
      </c>
      <c r="D867" s="21">
        <v>1</v>
      </c>
      <c r="E867" s="21">
        <v>0</v>
      </c>
      <c r="F867" s="21">
        <v>0</v>
      </c>
      <c r="G867" s="21">
        <v>0</v>
      </c>
      <c r="H867" s="21">
        <v>1</v>
      </c>
      <c r="I867" s="21">
        <v>6600.3609999999999</v>
      </c>
    </row>
    <row r="868" spans="1:9">
      <c r="A868" s="21">
        <v>18</v>
      </c>
      <c r="B868" s="21">
        <v>37.29</v>
      </c>
      <c r="C868" s="21">
        <v>0</v>
      </c>
      <c r="D868" s="21">
        <v>1</v>
      </c>
      <c r="E868" s="21">
        <v>0</v>
      </c>
      <c r="F868" s="21">
        <v>0</v>
      </c>
      <c r="G868" s="21">
        <v>1</v>
      </c>
      <c r="H868" s="21">
        <v>0</v>
      </c>
      <c r="I868" s="21">
        <v>1141.4450999999999</v>
      </c>
    </row>
    <row r="869" spans="1:9">
      <c r="A869" s="21">
        <v>57</v>
      </c>
      <c r="B869" s="21">
        <v>43.7</v>
      </c>
      <c r="C869" s="21">
        <v>1</v>
      </c>
      <c r="D869" s="21">
        <v>1</v>
      </c>
      <c r="E869" s="21">
        <v>0</v>
      </c>
      <c r="F869" s="21">
        <v>0</v>
      </c>
      <c r="G869" s="21">
        <v>0</v>
      </c>
      <c r="H869" s="21">
        <v>1</v>
      </c>
      <c r="I869" s="21">
        <v>11576.13</v>
      </c>
    </row>
    <row r="870" spans="1:9">
      <c r="A870" s="21">
        <v>61</v>
      </c>
      <c r="B870" s="21">
        <v>23.655000000000001</v>
      </c>
      <c r="C870" s="21">
        <v>0</v>
      </c>
      <c r="D870" s="21">
        <v>1</v>
      </c>
      <c r="E870" s="21">
        <v>0</v>
      </c>
      <c r="F870" s="21">
        <v>0</v>
      </c>
      <c r="G870" s="21">
        <v>0</v>
      </c>
      <c r="H870" s="21">
        <v>0</v>
      </c>
      <c r="I870" s="21">
        <v>13129.603450000001</v>
      </c>
    </row>
    <row r="871" spans="1:9">
      <c r="A871" s="21">
        <v>25</v>
      </c>
      <c r="B871" s="21">
        <v>24.3</v>
      </c>
      <c r="C871" s="21">
        <v>3</v>
      </c>
      <c r="D871" s="21">
        <v>0</v>
      </c>
      <c r="E871" s="21">
        <v>0</v>
      </c>
      <c r="F871" s="21">
        <v>0</v>
      </c>
      <c r="G871" s="21">
        <v>0</v>
      </c>
      <c r="H871" s="21">
        <v>1</v>
      </c>
      <c r="I871" s="21">
        <v>4391.652</v>
      </c>
    </row>
    <row r="872" spans="1:9">
      <c r="A872" s="21">
        <v>50</v>
      </c>
      <c r="B872" s="21">
        <v>36.200000000000003</v>
      </c>
      <c r="C872" s="21">
        <v>0</v>
      </c>
      <c r="D872" s="21">
        <v>1</v>
      </c>
      <c r="E872" s="21">
        <v>0</v>
      </c>
      <c r="F872" s="21">
        <v>0</v>
      </c>
      <c r="G872" s="21">
        <v>0</v>
      </c>
      <c r="H872" s="21">
        <v>1</v>
      </c>
      <c r="I872" s="21">
        <v>8457.8179999999993</v>
      </c>
    </row>
    <row r="873" spans="1:9">
      <c r="A873" s="21">
        <v>26</v>
      </c>
      <c r="B873" s="21">
        <v>29.48</v>
      </c>
      <c r="C873" s="21">
        <v>1</v>
      </c>
      <c r="D873" s="21">
        <v>0</v>
      </c>
      <c r="E873" s="21">
        <v>0</v>
      </c>
      <c r="F873" s="21">
        <v>0</v>
      </c>
      <c r="G873" s="21">
        <v>1</v>
      </c>
      <c r="H873" s="21">
        <v>0</v>
      </c>
      <c r="I873" s="21">
        <v>3392.3652000000002</v>
      </c>
    </row>
    <row r="874" spans="1:9">
      <c r="A874" s="21">
        <v>42</v>
      </c>
      <c r="B874" s="21">
        <v>24.86</v>
      </c>
      <c r="C874" s="21">
        <v>0</v>
      </c>
      <c r="D874" s="21">
        <v>1</v>
      </c>
      <c r="E874" s="21">
        <v>0</v>
      </c>
      <c r="F874" s="21">
        <v>0</v>
      </c>
      <c r="G874" s="21">
        <v>1</v>
      </c>
      <c r="H874" s="21">
        <v>0</v>
      </c>
      <c r="I874" s="21">
        <v>5966.8873999999996</v>
      </c>
    </row>
    <row r="875" spans="1:9">
      <c r="A875" s="21">
        <v>43</v>
      </c>
      <c r="B875" s="21">
        <v>30.1</v>
      </c>
      <c r="C875" s="21">
        <v>1</v>
      </c>
      <c r="D875" s="21">
        <v>1</v>
      </c>
      <c r="E875" s="21">
        <v>0</v>
      </c>
      <c r="F875" s="21">
        <v>0</v>
      </c>
      <c r="G875" s="21">
        <v>0</v>
      </c>
      <c r="H875" s="21">
        <v>1</v>
      </c>
      <c r="I875" s="21">
        <v>6849.0259999999998</v>
      </c>
    </row>
    <row r="876" spans="1:9">
      <c r="A876" s="21">
        <v>44</v>
      </c>
      <c r="B876" s="21">
        <v>21.85</v>
      </c>
      <c r="C876" s="21">
        <v>3</v>
      </c>
      <c r="D876" s="21">
        <v>1</v>
      </c>
      <c r="E876" s="21">
        <v>0</v>
      </c>
      <c r="F876" s="21">
        <v>0</v>
      </c>
      <c r="G876" s="21">
        <v>0</v>
      </c>
      <c r="H876" s="21">
        <v>0</v>
      </c>
      <c r="I876" s="21">
        <v>8891.1394999999993</v>
      </c>
    </row>
    <row r="877" spans="1:9">
      <c r="A877" s="21">
        <v>23</v>
      </c>
      <c r="B877" s="21">
        <v>28.12</v>
      </c>
      <c r="C877" s="21">
        <v>0</v>
      </c>
      <c r="D877" s="21">
        <v>0</v>
      </c>
      <c r="E877" s="21">
        <v>0</v>
      </c>
      <c r="F877" s="21">
        <v>1</v>
      </c>
      <c r="G877" s="21">
        <v>0</v>
      </c>
      <c r="H877" s="21">
        <v>0</v>
      </c>
      <c r="I877" s="21">
        <v>2690.1138000000001</v>
      </c>
    </row>
    <row r="878" spans="1:9">
      <c r="A878" s="21">
        <v>49</v>
      </c>
      <c r="B878" s="21">
        <v>27.1</v>
      </c>
      <c r="C878" s="21">
        <v>1</v>
      </c>
      <c r="D878" s="21">
        <v>0</v>
      </c>
      <c r="E878" s="21">
        <v>0</v>
      </c>
      <c r="F878" s="21">
        <v>0</v>
      </c>
      <c r="G878" s="21">
        <v>0</v>
      </c>
      <c r="H878" s="21">
        <v>1</v>
      </c>
      <c r="I878" s="21">
        <v>26140.3603</v>
      </c>
    </row>
    <row r="879" spans="1:9">
      <c r="A879" s="21">
        <v>33</v>
      </c>
      <c r="B879" s="21">
        <v>33.44</v>
      </c>
      <c r="C879" s="21">
        <v>5</v>
      </c>
      <c r="D879" s="21">
        <v>1</v>
      </c>
      <c r="E879" s="21">
        <v>0</v>
      </c>
      <c r="F879" s="21">
        <v>0</v>
      </c>
      <c r="G879" s="21">
        <v>1</v>
      </c>
      <c r="H879" s="21">
        <v>0</v>
      </c>
      <c r="I879" s="21">
        <v>6653.7885999999999</v>
      </c>
    </row>
    <row r="880" spans="1:9">
      <c r="A880" s="21">
        <v>41</v>
      </c>
      <c r="B880" s="21">
        <v>28.8</v>
      </c>
      <c r="C880" s="21">
        <v>1</v>
      </c>
      <c r="D880" s="21">
        <v>1</v>
      </c>
      <c r="E880" s="21">
        <v>0</v>
      </c>
      <c r="F880" s="21">
        <v>0</v>
      </c>
      <c r="G880" s="21">
        <v>0</v>
      </c>
      <c r="H880" s="21">
        <v>1</v>
      </c>
      <c r="I880" s="21">
        <v>6282.2349999999997</v>
      </c>
    </row>
    <row r="881" spans="1:9">
      <c r="A881" s="21">
        <v>37</v>
      </c>
      <c r="B881" s="21">
        <v>29.5</v>
      </c>
      <c r="C881" s="21">
        <v>2</v>
      </c>
      <c r="D881" s="21">
        <v>0</v>
      </c>
      <c r="E881" s="21">
        <v>0</v>
      </c>
      <c r="F881" s="21">
        <v>0</v>
      </c>
      <c r="G881" s="21">
        <v>0</v>
      </c>
      <c r="H881" s="21">
        <v>1</v>
      </c>
      <c r="I881" s="21">
        <v>6311.9520000000002</v>
      </c>
    </row>
    <row r="882" spans="1:9">
      <c r="A882" s="21">
        <v>22</v>
      </c>
      <c r="B882" s="21">
        <v>34.799999999999997</v>
      </c>
      <c r="C882" s="21">
        <v>3</v>
      </c>
      <c r="D882" s="21">
        <v>1</v>
      </c>
      <c r="E882" s="21">
        <v>0</v>
      </c>
      <c r="F882" s="21">
        <v>0</v>
      </c>
      <c r="G882" s="21">
        <v>0</v>
      </c>
      <c r="H882" s="21">
        <v>1</v>
      </c>
      <c r="I882" s="21">
        <v>3443.0639999999999</v>
      </c>
    </row>
    <row r="883" spans="1:9">
      <c r="A883" s="21">
        <v>23</v>
      </c>
      <c r="B883" s="21">
        <v>27.36</v>
      </c>
      <c r="C883" s="21">
        <v>1</v>
      </c>
      <c r="D883" s="21">
        <v>1</v>
      </c>
      <c r="E883" s="21">
        <v>0</v>
      </c>
      <c r="F883" s="21">
        <v>1</v>
      </c>
      <c r="G883" s="21">
        <v>0</v>
      </c>
      <c r="H883" s="21">
        <v>0</v>
      </c>
      <c r="I883" s="21">
        <v>2789.0574000000001</v>
      </c>
    </row>
    <row r="884" spans="1:9">
      <c r="A884" s="21">
        <v>21</v>
      </c>
      <c r="B884" s="21">
        <v>22.135000000000002</v>
      </c>
      <c r="C884" s="21">
        <v>0</v>
      </c>
      <c r="D884" s="21">
        <v>0</v>
      </c>
      <c r="E884" s="21">
        <v>0</v>
      </c>
      <c r="F884" s="21">
        <v>0</v>
      </c>
      <c r="G884" s="21">
        <v>0</v>
      </c>
      <c r="H884" s="21">
        <v>0</v>
      </c>
      <c r="I884" s="21">
        <v>2585.8506499999999</v>
      </c>
    </row>
    <row r="885" spans="1:9">
      <c r="A885" s="21">
        <v>51</v>
      </c>
      <c r="B885" s="21">
        <v>37.049999999999997</v>
      </c>
      <c r="C885" s="21">
        <v>3</v>
      </c>
      <c r="D885" s="21">
        <v>0</v>
      </c>
      <c r="E885" s="21">
        <v>1</v>
      </c>
      <c r="F885" s="21">
        <v>0</v>
      </c>
      <c r="G885" s="21">
        <v>0</v>
      </c>
      <c r="H885" s="21">
        <v>0</v>
      </c>
      <c r="I885" s="21">
        <v>46255.112500000003</v>
      </c>
    </row>
    <row r="886" spans="1:9">
      <c r="A886" s="21">
        <v>25</v>
      </c>
      <c r="B886" s="21">
        <v>26.695</v>
      </c>
      <c r="C886" s="21">
        <v>4</v>
      </c>
      <c r="D886" s="21">
        <v>1</v>
      </c>
      <c r="E886" s="21">
        <v>0</v>
      </c>
      <c r="F886" s="21">
        <v>1</v>
      </c>
      <c r="G886" s="21">
        <v>0</v>
      </c>
      <c r="H886" s="21">
        <v>0</v>
      </c>
      <c r="I886" s="21">
        <v>4877.9810500000003</v>
      </c>
    </row>
    <row r="887" spans="1:9">
      <c r="A887" s="21">
        <v>32</v>
      </c>
      <c r="B887" s="21">
        <v>28.93</v>
      </c>
      <c r="C887" s="21">
        <v>1</v>
      </c>
      <c r="D887" s="21">
        <v>1</v>
      </c>
      <c r="E887" s="21">
        <v>1</v>
      </c>
      <c r="F887" s="21">
        <v>0</v>
      </c>
      <c r="G887" s="21">
        <v>1</v>
      </c>
      <c r="H887" s="21">
        <v>0</v>
      </c>
      <c r="I887" s="21">
        <v>19719.6947</v>
      </c>
    </row>
    <row r="888" spans="1:9">
      <c r="A888" s="21">
        <v>57</v>
      </c>
      <c r="B888" s="21">
        <v>28.975000000000001</v>
      </c>
      <c r="C888" s="21">
        <v>0</v>
      </c>
      <c r="D888" s="21">
        <v>1</v>
      </c>
      <c r="E888" s="21">
        <v>1</v>
      </c>
      <c r="F888" s="21">
        <v>0</v>
      </c>
      <c r="G888" s="21">
        <v>0</v>
      </c>
      <c r="H888" s="21">
        <v>0</v>
      </c>
      <c r="I888" s="21">
        <v>27218.437249999999</v>
      </c>
    </row>
    <row r="889" spans="1:9">
      <c r="A889" s="21">
        <v>36</v>
      </c>
      <c r="B889" s="21">
        <v>30.02</v>
      </c>
      <c r="C889" s="21">
        <v>0</v>
      </c>
      <c r="D889" s="21">
        <v>0</v>
      </c>
      <c r="E889" s="21">
        <v>0</v>
      </c>
      <c r="F889" s="21">
        <v>1</v>
      </c>
      <c r="G889" s="21">
        <v>0</v>
      </c>
      <c r="H889" s="21">
        <v>0</v>
      </c>
      <c r="I889" s="21">
        <v>5272.1758</v>
      </c>
    </row>
    <row r="890" spans="1:9">
      <c r="A890" s="21">
        <v>22</v>
      </c>
      <c r="B890" s="21">
        <v>39.5</v>
      </c>
      <c r="C890" s="21">
        <v>0</v>
      </c>
      <c r="D890" s="21">
        <v>1</v>
      </c>
      <c r="E890" s="21">
        <v>0</v>
      </c>
      <c r="F890" s="21">
        <v>0</v>
      </c>
      <c r="G890" s="21">
        <v>0</v>
      </c>
      <c r="H890" s="21">
        <v>1</v>
      </c>
      <c r="I890" s="21">
        <v>1682.597</v>
      </c>
    </row>
    <row r="891" spans="1:9">
      <c r="A891" s="21">
        <v>57</v>
      </c>
      <c r="B891" s="21">
        <v>33.630000000000003</v>
      </c>
      <c r="C891" s="21">
        <v>1</v>
      </c>
      <c r="D891" s="21">
        <v>1</v>
      </c>
      <c r="E891" s="21">
        <v>0</v>
      </c>
      <c r="F891" s="21">
        <v>1</v>
      </c>
      <c r="G891" s="21">
        <v>0</v>
      </c>
      <c r="H891" s="21">
        <v>0</v>
      </c>
      <c r="I891" s="21">
        <v>11945.1327</v>
      </c>
    </row>
    <row r="892" spans="1:9">
      <c r="A892" s="21">
        <v>64</v>
      </c>
      <c r="B892" s="21">
        <v>26.885000000000002</v>
      </c>
      <c r="C892" s="21">
        <v>0</v>
      </c>
      <c r="D892" s="21">
        <v>0</v>
      </c>
      <c r="E892" s="21">
        <v>1</v>
      </c>
      <c r="F892" s="21">
        <v>1</v>
      </c>
      <c r="G892" s="21">
        <v>0</v>
      </c>
      <c r="H892" s="21">
        <v>0</v>
      </c>
      <c r="I892" s="21">
        <v>29330.98315</v>
      </c>
    </row>
    <row r="893" spans="1:9">
      <c r="A893" s="21">
        <v>36</v>
      </c>
      <c r="B893" s="21">
        <v>29.04</v>
      </c>
      <c r="C893" s="21">
        <v>4</v>
      </c>
      <c r="D893" s="21">
        <v>0</v>
      </c>
      <c r="E893" s="21">
        <v>0</v>
      </c>
      <c r="F893" s="21">
        <v>0</v>
      </c>
      <c r="G893" s="21">
        <v>1</v>
      </c>
      <c r="H893" s="21">
        <v>0</v>
      </c>
      <c r="I893" s="21">
        <v>7243.8136000000004</v>
      </c>
    </row>
    <row r="894" spans="1:9">
      <c r="A894" s="21">
        <v>54</v>
      </c>
      <c r="B894" s="21">
        <v>24.035</v>
      </c>
      <c r="C894" s="21">
        <v>0</v>
      </c>
      <c r="D894" s="21">
        <v>1</v>
      </c>
      <c r="E894" s="21">
        <v>0</v>
      </c>
      <c r="F894" s="21">
        <v>0</v>
      </c>
      <c r="G894" s="21">
        <v>0</v>
      </c>
      <c r="H894" s="21">
        <v>0</v>
      </c>
      <c r="I894" s="21">
        <v>10422.916649999999</v>
      </c>
    </row>
    <row r="895" spans="1:9">
      <c r="A895" s="21">
        <v>47</v>
      </c>
      <c r="B895" s="21">
        <v>38.94</v>
      </c>
      <c r="C895" s="21">
        <v>2</v>
      </c>
      <c r="D895" s="21">
        <v>1</v>
      </c>
      <c r="E895" s="21">
        <v>1</v>
      </c>
      <c r="F895" s="21">
        <v>0</v>
      </c>
      <c r="G895" s="21">
        <v>1</v>
      </c>
      <c r="H895" s="21">
        <v>0</v>
      </c>
      <c r="I895" s="21">
        <v>44202.653599999998</v>
      </c>
    </row>
    <row r="896" spans="1:9">
      <c r="A896" s="21">
        <v>62</v>
      </c>
      <c r="B896" s="21">
        <v>32.11</v>
      </c>
      <c r="C896" s="21">
        <v>0</v>
      </c>
      <c r="D896" s="21">
        <v>1</v>
      </c>
      <c r="E896" s="21">
        <v>0</v>
      </c>
      <c r="F896" s="21">
        <v>0</v>
      </c>
      <c r="G896" s="21">
        <v>0</v>
      </c>
      <c r="H896" s="21">
        <v>0</v>
      </c>
      <c r="I896" s="21">
        <v>13555.0049</v>
      </c>
    </row>
    <row r="897" spans="1:9">
      <c r="A897" s="21">
        <v>61</v>
      </c>
      <c r="B897" s="21">
        <v>44</v>
      </c>
      <c r="C897" s="21">
        <v>0</v>
      </c>
      <c r="D897" s="21">
        <v>0</v>
      </c>
      <c r="E897" s="21">
        <v>0</v>
      </c>
      <c r="F897" s="21">
        <v>0</v>
      </c>
      <c r="G897" s="21">
        <v>0</v>
      </c>
      <c r="H897" s="21">
        <v>1</v>
      </c>
      <c r="I897" s="21">
        <v>13063.883</v>
      </c>
    </row>
    <row r="898" spans="1:9">
      <c r="A898" s="21">
        <v>43</v>
      </c>
      <c r="B898" s="21">
        <v>20.045000000000002</v>
      </c>
      <c r="C898" s="21">
        <v>2</v>
      </c>
      <c r="D898" s="21">
        <v>0</v>
      </c>
      <c r="E898" s="21">
        <v>1</v>
      </c>
      <c r="F898" s="21">
        <v>0</v>
      </c>
      <c r="G898" s="21">
        <v>0</v>
      </c>
      <c r="H898" s="21">
        <v>0</v>
      </c>
      <c r="I898" s="21">
        <v>19798.054550000001</v>
      </c>
    </row>
    <row r="899" spans="1:9">
      <c r="A899" s="21">
        <v>19</v>
      </c>
      <c r="B899" s="21">
        <v>25.555</v>
      </c>
      <c r="C899" s="21">
        <v>1</v>
      </c>
      <c r="D899" s="21">
        <v>1</v>
      </c>
      <c r="E899" s="21">
        <v>0</v>
      </c>
      <c r="F899" s="21">
        <v>1</v>
      </c>
      <c r="G899" s="21">
        <v>0</v>
      </c>
      <c r="H899" s="21">
        <v>0</v>
      </c>
      <c r="I899" s="21">
        <v>2221.5644499999999</v>
      </c>
    </row>
    <row r="900" spans="1:9">
      <c r="A900" s="21">
        <v>18</v>
      </c>
      <c r="B900" s="21">
        <v>40.26</v>
      </c>
      <c r="C900" s="21">
        <v>0</v>
      </c>
      <c r="D900" s="21">
        <v>0</v>
      </c>
      <c r="E900" s="21">
        <v>0</v>
      </c>
      <c r="F900" s="21">
        <v>0</v>
      </c>
      <c r="G900" s="21">
        <v>1</v>
      </c>
      <c r="H900" s="21">
        <v>0</v>
      </c>
      <c r="I900" s="21">
        <v>1634.5734</v>
      </c>
    </row>
    <row r="901" spans="1:9">
      <c r="A901" s="21">
        <v>19</v>
      </c>
      <c r="B901" s="21">
        <v>22.515000000000001</v>
      </c>
      <c r="C901" s="21">
        <v>0</v>
      </c>
      <c r="D901" s="21">
        <v>0</v>
      </c>
      <c r="E901" s="21">
        <v>0</v>
      </c>
      <c r="F901" s="21">
        <v>1</v>
      </c>
      <c r="G901" s="21">
        <v>0</v>
      </c>
      <c r="H901" s="21">
        <v>0</v>
      </c>
      <c r="I901" s="21">
        <v>2117.3388500000001</v>
      </c>
    </row>
    <row r="902" spans="1:9">
      <c r="A902" s="21">
        <v>49</v>
      </c>
      <c r="B902" s="21">
        <v>22.515000000000001</v>
      </c>
      <c r="C902" s="21">
        <v>0</v>
      </c>
      <c r="D902" s="21">
        <v>1</v>
      </c>
      <c r="E902" s="21">
        <v>0</v>
      </c>
      <c r="F902" s="21">
        <v>0</v>
      </c>
      <c r="G902" s="21">
        <v>0</v>
      </c>
      <c r="H902" s="21">
        <v>0</v>
      </c>
      <c r="I902" s="21">
        <v>8688.8588500000005</v>
      </c>
    </row>
    <row r="903" spans="1:9">
      <c r="A903" s="21">
        <v>60</v>
      </c>
      <c r="B903" s="21">
        <v>40.92</v>
      </c>
      <c r="C903" s="21">
        <v>0</v>
      </c>
      <c r="D903" s="21">
        <v>1</v>
      </c>
      <c r="E903" s="21">
        <v>1</v>
      </c>
      <c r="F903" s="21">
        <v>0</v>
      </c>
      <c r="G903" s="21">
        <v>1</v>
      </c>
      <c r="H903" s="21">
        <v>0</v>
      </c>
      <c r="I903" s="21">
        <v>48673.558799999999</v>
      </c>
    </row>
    <row r="904" spans="1:9">
      <c r="A904" s="21">
        <v>26</v>
      </c>
      <c r="B904" s="21">
        <v>27.265000000000001</v>
      </c>
      <c r="C904" s="21">
        <v>3</v>
      </c>
      <c r="D904" s="21">
        <v>1</v>
      </c>
      <c r="E904" s="21">
        <v>0</v>
      </c>
      <c r="F904" s="21">
        <v>0</v>
      </c>
      <c r="G904" s="21">
        <v>0</v>
      </c>
      <c r="H904" s="21">
        <v>0</v>
      </c>
      <c r="I904" s="21">
        <v>4661.2863500000003</v>
      </c>
    </row>
    <row r="905" spans="1:9">
      <c r="A905" s="21">
        <v>49</v>
      </c>
      <c r="B905" s="21">
        <v>36.85</v>
      </c>
      <c r="C905" s="21">
        <v>0</v>
      </c>
      <c r="D905" s="21">
        <v>1</v>
      </c>
      <c r="E905" s="21">
        <v>0</v>
      </c>
      <c r="F905" s="21">
        <v>0</v>
      </c>
      <c r="G905" s="21">
        <v>1</v>
      </c>
      <c r="H905" s="21">
        <v>0</v>
      </c>
      <c r="I905" s="21">
        <v>8125.7844999999998</v>
      </c>
    </row>
    <row r="906" spans="1:9">
      <c r="A906" s="21">
        <v>60</v>
      </c>
      <c r="B906" s="21">
        <v>35.1</v>
      </c>
      <c r="C906" s="21">
        <v>0</v>
      </c>
      <c r="D906" s="21">
        <v>0</v>
      </c>
      <c r="E906" s="21">
        <v>0</v>
      </c>
      <c r="F906" s="21">
        <v>0</v>
      </c>
      <c r="G906" s="21">
        <v>0</v>
      </c>
      <c r="H906" s="21">
        <v>1</v>
      </c>
      <c r="I906" s="21">
        <v>12644.589</v>
      </c>
    </row>
    <row r="907" spans="1:9">
      <c r="A907" s="21">
        <v>26</v>
      </c>
      <c r="B907" s="21">
        <v>29.355</v>
      </c>
      <c r="C907" s="21">
        <v>2</v>
      </c>
      <c r="D907" s="21">
        <v>0</v>
      </c>
      <c r="E907" s="21">
        <v>0</v>
      </c>
      <c r="F907" s="21">
        <v>0</v>
      </c>
      <c r="G907" s="21">
        <v>0</v>
      </c>
      <c r="H907" s="21">
        <v>0</v>
      </c>
      <c r="I907" s="21">
        <v>4564.1914500000003</v>
      </c>
    </row>
    <row r="908" spans="1:9">
      <c r="A908" s="21">
        <v>27</v>
      </c>
      <c r="B908" s="21">
        <v>32.585000000000001</v>
      </c>
      <c r="C908" s="21">
        <v>3</v>
      </c>
      <c r="D908" s="21">
        <v>1</v>
      </c>
      <c r="E908" s="21">
        <v>0</v>
      </c>
      <c r="F908" s="21">
        <v>0</v>
      </c>
      <c r="G908" s="21">
        <v>0</v>
      </c>
      <c r="H908" s="21">
        <v>0</v>
      </c>
      <c r="I908" s="21">
        <v>4846.9201499999999</v>
      </c>
    </row>
    <row r="909" spans="1:9">
      <c r="A909" s="21">
        <v>44</v>
      </c>
      <c r="B909" s="21">
        <v>32.340000000000003</v>
      </c>
      <c r="C909" s="21">
        <v>1</v>
      </c>
      <c r="D909" s="21">
        <v>0</v>
      </c>
      <c r="E909" s="21">
        <v>0</v>
      </c>
      <c r="F909" s="21">
        <v>0</v>
      </c>
      <c r="G909" s="21">
        <v>1</v>
      </c>
      <c r="H909" s="21">
        <v>0</v>
      </c>
      <c r="I909" s="21">
        <v>7633.7205999999996</v>
      </c>
    </row>
    <row r="910" spans="1:9">
      <c r="A910" s="21">
        <v>63</v>
      </c>
      <c r="B910" s="21">
        <v>39.799999999999997</v>
      </c>
      <c r="C910" s="21">
        <v>3</v>
      </c>
      <c r="D910" s="21">
        <v>1</v>
      </c>
      <c r="E910" s="21">
        <v>0</v>
      </c>
      <c r="F910" s="21">
        <v>0</v>
      </c>
      <c r="G910" s="21">
        <v>0</v>
      </c>
      <c r="H910" s="21">
        <v>1</v>
      </c>
      <c r="I910" s="21">
        <v>15170.069</v>
      </c>
    </row>
    <row r="911" spans="1:9">
      <c r="A911" s="21">
        <v>32</v>
      </c>
      <c r="B911" s="21">
        <v>24.6</v>
      </c>
      <c r="C911" s="21">
        <v>0</v>
      </c>
      <c r="D911" s="21">
        <v>0</v>
      </c>
      <c r="E911" s="21">
        <v>1</v>
      </c>
      <c r="F911" s="21">
        <v>0</v>
      </c>
      <c r="G911" s="21">
        <v>0</v>
      </c>
      <c r="H911" s="21">
        <v>1</v>
      </c>
      <c r="I911" s="21">
        <v>17496.306</v>
      </c>
    </row>
    <row r="912" spans="1:9">
      <c r="A912" s="21">
        <v>22</v>
      </c>
      <c r="B912" s="21">
        <v>28.31</v>
      </c>
      <c r="C912" s="21">
        <v>1</v>
      </c>
      <c r="D912" s="21">
        <v>1</v>
      </c>
      <c r="E912" s="21">
        <v>0</v>
      </c>
      <c r="F912" s="21">
        <v>1</v>
      </c>
      <c r="G912" s="21">
        <v>0</v>
      </c>
      <c r="H912" s="21">
        <v>0</v>
      </c>
      <c r="I912" s="21">
        <v>2639.0428999999999</v>
      </c>
    </row>
    <row r="913" spans="1:9">
      <c r="A913" s="21">
        <v>18</v>
      </c>
      <c r="B913" s="21">
        <v>31.73</v>
      </c>
      <c r="C913" s="21">
        <v>0</v>
      </c>
      <c r="D913" s="21">
        <v>1</v>
      </c>
      <c r="E913" s="21">
        <v>1</v>
      </c>
      <c r="F913" s="21">
        <v>0</v>
      </c>
      <c r="G913" s="21">
        <v>0</v>
      </c>
      <c r="H913" s="21">
        <v>0</v>
      </c>
      <c r="I913" s="21">
        <v>33732.686699999998</v>
      </c>
    </row>
    <row r="914" spans="1:9">
      <c r="A914" s="21">
        <v>59</v>
      </c>
      <c r="B914" s="21">
        <v>26.695</v>
      </c>
      <c r="C914" s="21">
        <v>3</v>
      </c>
      <c r="D914" s="21">
        <v>0</v>
      </c>
      <c r="E914" s="21">
        <v>0</v>
      </c>
      <c r="F914" s="21">
        <v>1</v>
      </c>
      <c r="G914" s="21">
        <v>0</v>
      </c>
      <c r="H914" s="21">
        <v>0</v>
      </c>
      <c r="I914" s="21">
        <v>14382.709049999999</v>
      </c>
    </row>
    <row r="915" spans="1:9">
      <c r="A915" s="21">
        <v>44</v>
      </c>
      <c r="B915" s="21">
        <v>27.5</v>
      </c>
      <c r="C915" s="21">
        <v>1</v>
      </c>
      <c r="D915" s="21">
        <v>0</v>
      </c>
      <c r="E915" s="21">
        <v>0</v>
      </c>
      <c r="F915" s="21">
        <v>0</v>
      </c>
      <c r="G915" s="21">
        <v>0</v>
      </c>
      <c r="H915" s="21">
        <v>1</v>
      </c>
      <c r="I915" s="21">
        <v>7626.9930000000004</v>
      </c>
    </row>
    <row r="916" spans="1:9">
      <c r="A916" s="21">
        <v>33</v>
      </c>
      <c r="B916" s="21">
        <v>24.605</v>
      </c>
      <c r="C916" s="21">
        <v>2</v>
      </c>
      <c r="D916" s="21">
        <v>1</v>
      </c>
      <c r="E916" s="21">
        <v>0</v>
      </c>
      <c r="F916" s="21">
        <v>1</v>
      </c>
      <c r="G916" s="21">
        <v>0</v>
      </c>
      <c r="H916" s="21">
        <v>0</v>
      </c>
      <c r="I916" s="21">
        <v>5257.5079500000002</v>
      </c>
    </row>
    <row r="917" spans="1:9">
      <c r="A917" s="21">
        <v>24</v>
      </c>
      <c r="B917" s="21">
        <v>33.99</v>
      </c>
      <c r="C917" s="21">
        <v>0</v>
      </c>
      <c r="D917" s="21">
        <v>0</v>
      </c>
      <c r="E917" s="21">
        <v>0</v>
      </c>
      <c r="F917" s="21">
        <v>0</v>
      </c>
      <c r="G917" s="21">
        <v>1</v>
      </c>
      <c r="H917" s="21">
        <v>0</v>
      </c>
      <c r="I917" s="21">
        <v>2473.3341</v>
      </c>
    </row>
    <row r="918" spans="1:9">
      <c r="A918" s="21">
        <v>43</v>
      </c>
      <c r="B918" s="21">
        <v>26.885000000000002</v>
      </c>
      <c r="C918" s="21">
        <v>0</v>
      </c>
      <c r="D918" s="21">
        <v>0</v>
      </c>
      <c r="E918" s="21">
        <v>1</v>
      </c>
      <c r="F918" s="21">
        <v>1</v>
      </c>
      <c r="G918" s="21">
        <v>0</v>
      </c>
      <c r="H918" s="21">
        <v>0</v>
      </c>
      <c r="I918" s="21">
        <v>21774.32215</v>
      </c>
    </row>
    <row r="919" spans="1:9">
      <c r="A919" s="21">
        <v>45</v>
      </c>
      <c r="B919" s="21">
        <v>22.895</v>
      </c>
      <c r="C919" s="21">
        <v>0</v>
      </c>
      <c r="D919" s="21">
        <v>1</v>
      </c>
      <c r="E919" s="21">
        <v>1</v>
      </c>
      <c r="F919" s="21">
        <v>0</v>
      </c>
      <c r="G919" s="21">
        <v>0</v>
      </c>
      <c r="H919" s="21">
        <v>0</v>
      </c>
      <c r="I919" s="21">
        <v>35069.374519999998</v>
      </c>
    </row>
    <row r="920" spans="1:9">
      <c r="A920" s="21">
        <v>61</v>
      </c>
      <c r="B920" s="21">
        <v>28.2</v>
      </c>
      <c r="C920" s="21">
        <v>0</v>
      </c>
      <c r="D920" s="21">
        <v>0</v>
      </c>
      <c r="E920" s="21">
        <v>0</v>
      </c>
      <c r="F920" s="21">
        <v>0</v>
      </c>
      <c r="G920" s="21">
        <v>0</v>
      </c>
      <c r="H920" s="21">
        <v>1</v>
      </c>
      <c r="I920" s="21">
        <v>13041.921</v>
      </c>
    </row>
    <row r="921" spans="1:9">
      <c r="A921" s="21">
        <v>35</v>
      </c>
      <c r="B921" s="21">
        <v>34.21</v>
      </c>
      <c r="C921" s="21">
        <v>1</v>
      </c>
      <c r="D921" s="21">
        <v>0</v>
      </c>
      <c r="E921" s="21">
        <v>0</v>
      </c>
      <c r="F921" s="21">
        <v>0</v>
      </c>
      <c r="G921" s="21">
        <v>1</v>
      </c>
      <c r="H921" s="21">
        <v>0</v>
      </c>
      <c r="I921" s="21">
        <v>5245.2268999999997</v>
      </c>
    </row>
    <row r="922" spans="1:9">
      <c r="A922" s="21">
        <v>62</v>
      </c>
      <c r="B922" s="21">
        <v>25</v>
      </c>
      <c r="C922" s="21">
        <v>0</v>
      </c>
      <c r="D922" s="21">
        <v>0</v>
      </c>
      <c r="E922" s="21">
        <v>0</v>
      </c>
      <c r="F922" s="21">
        <v>0</v>
      </c>
      <c r="G922" s="21">
        <v>0</v>
      </c>
      <c r="H922" s="21">
        <v>1</v>
      </c>
      <c r="I922" s="21">
        <v>13451.121999999999</v>
      </c>
    </row>
    <row r="923" spans="1:9">
      <c r="A923" s="21">
        <v>62</v>
      </c>
      <c r="B923" s="21">
        <v>33.200000000000003</v>
      </c>
      <c r="C923" s="21">
        <v>0</v>
      </c>
      <c r="D923" s="21">
        <v>0</v>
      </c>
      <c r="E923" s="21">
        <v>0</v>
      </c>
      <c r="F923" s="21">
        <v>0</v>
      </c>
      <c r="G923" s="21">
        <v>0</v>
      </c>
      <c r="H923" s="21">
        <v>1</v>
      </c>
      <c r="I923" s="21">
        <v>13462.52</v>
      </c>
    </row>
    <row r="924" spans="1:9">
      <c r="A924" s="21">
        <v>38</v>
      </c>
      <c r="B924" s="21">
        <v>31</v>
      </c>
      <c r="C924" s="21">
        <v>1</v>
      </c>
      <c r="D924" s="21">
        <v>1</v>
      </c>
      <c r="E924" s="21">
        <v>0</v>
      </c>
      <c r="F924" s="21">
        <v>0</v>
      </c>
      <c r="G924" s="21">
        <v>0</v>
      </c>
      <c r="H924" s="21">
        <v>1</v>
      </c>
      <c r="I924" s="21">
        <v>5488.2619999999997</v>
      </c>
    </row>
    <row r="925" spans="1:9">
      <c r="A925" s="21">
        <v>34</v>
      </c>
      <c r="B925" s="21">
        <v>35.814999999999998</v>
      </c>
      <c r="C925" s="21">
        <v>0</v>
      </c>
      <c r="D925" s="21">
        <v>1</v>
      </c>
      <c r="E925" s="21">
        <v>0</v>
      </c>
      <c r="F925" s="21">
        <v>1</v>
      </c>
      <c r="G925" s="21">
        <v>0</v>
      </c>
      <c r="H925" s="21">
        <v>0</v>
      </c>
      <c r="I925" s="21">
        <v>4320.4108500000002</v>
      </c>
    </row>
    <row r="926" spans="1:9">
      <c r="A926" s="21">
        <v>43</v>
      </c>
      <c r="B926" s="21">
        <v>23.2</v>
      </c>
      <c r="C926" s="21">
        <v>0</v>
      </c>
      <c r="D926" s="21">
        <v>1</v>
      </c>
      <c r="E926" s="21">
        <v>0</v>
      </c>
      <c r="F926" s="21">
        <v>0</v>
      </c>
      <c r="G926" s="21">
        <v>0</v>
      </c>
      <c r="H926" s="21">
        <v>1</v>
      </c>
      <c r="I926" s="21">
        <v>6250.4350000000004</v>
      </c>
    </row>
    <row r="927" spans="1:9">
      <c r="A927" s="21">
        <v>50</v>
      </c>
      <c r="B927" s="21">
        <v>32.11</v>
      </c>
      <c r="C927" s="21">
        <v>2</v>
      </c>
      <c r="D927" s="21">
        <v>1</v>
      </c>
      <c r="E927" s="21">
        <v>0</v>
      </c>
      <c r="F927" s="21">
        <v>0</v>
      </c>
      <c r="G927" s="21">
        <v>0</v>
      </c>
      <c r="H927" s="21">
        <v>0</v>
      </c>
      <c r="I927" s="21">
        <v>25333.332839999999</v>
      </c>
    </row>
    <row r="928" spans="1:9">
      <c r="A928" s="21">
        <v>19</v>
      </c>
      <c r="B928" s="21">
        <v>23.4</v>
      </c>
      <c r="C928" s="21">
        <v>2</v>
      </c>
      <c r="D928" s="21">
        <v>0</v>
      </c>
      <c r="E928" s="21">
        <v>0</v>
      </c>
      <c r="F928" s="21">
        <v>0</v>
      </c>
      <c r="G928" s="21">
        <v>0</v>
      </c>
      <c r="H928" s="21">
        <v>1</v>
      </c>
      <c r="I928" s="21">
        <v>2913.569</v>
      </c>
    </row>
    <row r="929" spans="1:9">
      <c r="A929" s="21">
        <v>57</v>
      </c>
      <c r="B929" s="21">
        <v>20.100000000000001</v>
      </c>
      <c r="C929" s="21">
        <v>1</v>
      </c>
      <c r="D929" s="21">
        <v>0</v>
      </c>
      <c r="E929" s="21">
        <v>0</v>
      </c>
      <c r="F929" s="21">
        <v>0</v>
      </c>
      <c r="G929" s="21">
        <v>0</v>
      </c>
      <c r="H929" s="21">
        <v>1</v>
      </c>
      <c r="I929" s="21">
        <v>12032.325999999999</v>
      </c>
    </row>
    <row r="930" spans="1:9">
      <c r="A930" s="21">
        <v>62</v>
      </c>
      <c r="B930" s="21">
        <v>39.159999999999997</v>
      </c>
      <c r="C930" s="21">
        <v>0</v>
      </c>
      <c r="D930" s="21">
        <v>0</v>
      </c>
      <c r="E930" s="21">
        <v>0</v>
      </c>
      <c r="F930" s="21">
        <v>0</v>
      </c>
      <c r="G930" s="21">
        <v>1</v>
      </c>
      <c r="H930" s="21">
        <v>0</v>
      </c>
      <c r="I930" s="21">
        <v>13470.804400000001</v>
      </c>
    </row>
    <row r="931" spans="1:9">
      <c r="A931" s="21">
        <v>41</v>
      </c>
      <c r="B931" s="21">
        <v>34.21</v>
      </c>
      <c r="C931" s="21">
        <v>1</v>
      </c>
      <c r="D931" s="21">
        <v>1</v>
      </c>
      <c r="E931" s="21">
        <v>0</v>
      </c>
      <c r="F931" s="21">
        <v>0</v>
      </c>
      <c r="G931" s="21">
        <v>1</v>
      </c>
      <c r="H931" s="21">
        <v>0</v>
      </c>
      <c r="I931" s="21">
        <v>6289.7548999999999</v>
      </c>
    </row>
    <row r="932" spans="1:9">
      <c r="A932" s="21">
        <v>26</v>
      </c>
      <c r="B932" s="21">
        <v>46.53</v>
      </c>
      <c r="C932" s="21">
        <v>1</v>
      </c>
      <c r="D932" s="21">
        <v>1</v>
      </c>
      <c r="E932" s="21">
        <v>0</v>
      </c>
      <c r="F932" s="21">
        <v>0</v>
      </c>
      <c r="G932" s="21">
        <v>1</v>
      </c>
      <c r="H932" s="21">
        <v>0</v>
      </c>
      <c r="I932" s="21">
        <v>2927.0646999999999</v>
      </c>
    </row>
    <row r="933" spans="1:9">
      <c r="A933" s="21">
        <v>39</v>
      </c>
      <c r="B933" s="21">
        <v>32.5</v>
      </c>
      <c r="C933" s="21">
        <v>1</v>
      </c>
      <c r="D933" s="21">
        <v>0</v>
      </c>
      <c r="E933" s="21">
        <v>0</v>
      </c>
      <c r="F933" s="21">
        <v>0</v>
      </c>
      <c r="G933" s="21">
        <v>0</v>
      </c>
      <c r="H933" s="21">
        <v>1</v>
      </c>
      <c r="I933" s="21">
        <v>6238.2979999999998</v>
      </c>
    </row>
    <row r="934" spans="1:9">
      <c r="A934" s="21">
        <v>46</v>
      </c>
      <c r="B934" s="21">
        <v>25.8</v>
      </c>
      <c r="C934" s="21">
        <v>5</v>
      </c>
      <c r="D934" s="21">
        <v>1</v>
      </c>
      <c r="E934" s="21">
        <v>0</v>
      </c>
      <c r="F934" s="21">
        <v>0</v>
      </c>
      <c r="G934" s="21">
        <v>0</v>
      </c>
      <c r="H934" s="21">
        <v>1</v>
      </c>
      <c r="I934" s="21">
        <v>10096.969999999999</v>
      </c>
    </row>
    <row r="935" spans="1:9">
      <c r="A935" s="21">
        <v>45</v>
      </c>
      <c r="B935" s="21">
        <v>35.299999999999997</v>
      </c>
      <c r="C935" s="21">
        <v>0</v>
      </c>
      <c r="D935" s="21">
        <v>0</v>
      </c>
      <c r="E935" s="21">
        <v>0</v>
      </c>
      <c r="F935" s="21">
        <v>0</v>
      </c>
      <c r="G935" s="21">
        <v>0</v>
      </c>
      <c r="H935" s="21">
        <v>1</v>
      </c>
      <c r="I935" s="21">
        <v>7348.1419999999998</v>
      </c>
    </row>
    <row r="936" spans="1:9">
      <c r="A936" s="21">
        <v>32</v>
      </c>
      <c r="B936" s="21">
        <v>37.18</v>
      </c>
      <c r="C936" s="21">
        <v>2</v>
      </c>
      <c r="D936" s="21">
        <v>1</v>
      </c>
      <c r="E936" s="21">
        <v>0</v>
      </c>
      <c r="F936" s="21">
        <v>0</v>
      </c>
      <c r="G936" s="21">
        <v>1</v>
      </c>
      <c r="H936" s="21">
        <v>0</v>
      </c>
      <c r="I936" s="21">
        <v>4673.3922000000002</v>
      </c>
    </row>
    <row r="937" spans="1:9">
      <c r="A937" s="21">
        <v>59</v>
      </c>
      <c r="B937" s="21">
        <v>27.5</v>
      </c>
      <c r="C937" s="21">
        <v>0</v>
      </c>
      <c r="D937" s="21">
        <v>0</v>
      </c>
      <c r="E937" s="21">
        <v>0</v>
      </c>
      <c r="F937" s="21">
        <v>0</v>
      </c>
      <c r="G937" s="21">
        <v>0</v>
      </c>
      <c r="H937" s="21">
        <v>1</v>
      </c>
      <c r="I937" s="21">
        <v>12233.828</v>
      </c>
    </row>
    <row r="938" spans="1:9">
      <c r="A938" s="21">
        <v>44</v>
      </c>
      <c r="B938" s="21">
        <v>29.734999999999999</v>
      </c>
      <c r="C938" s="21">
        <v>2</v>
      </c>
      <c r="D938" s="21">
        <v>1</v>
      </c>
      <c r="E938" s="21">
        <v>0</v>
      </c>
      <c r="F938" s="21">
        <v>0</v>
      </c>
      <c r="G938" s="21">
        <v>0</v>
      </c>
      <c r="H938" s="21">
        <v>0</v>
      </c>
      <c r="I938" s="21">
        <v>32108.662820000001</v>
      </c>
    </row>
    <row r="939" spans="1:9">
      <c r="A939" s="21">
        <v>39</v>
      </c>
      <c r="B939" s="21">
        <v>24.225000000000001</v>
      </c>
      <c r="C939" s="21">
        <v>5</v>
      </c>
      <c r="D939" s="21">
        <v>0</v>
      </c>
      <c r="E939" s="21">
        <v>0</v>
      </c>
      <c r="F939" s="21">
        <v>1</v>
      </c>
      <c r="G939" s="21">
        <v>0</v>
      </c>
      <c r="H939" s="21">
        <v>0</v>
      </c>
      <c r="I939" s="21">
        <v>8965.7957499999993</v>
      </c>
    </row>
    <row r="940" spans="1:9">
      <c r="A940" s="21">
        <v>18</v>
      </c>
      <c r="B940" s="21">
        <v>26.18</v>
      </c>
      <c r="C940" s="21">
        <v>2</v>
      </c>
      <c r="D940" s="21">
        <v>1</v>
      </c>
      <c r="E940" s="21">
        <v>0</v>
      </c>
      <c r="F940" s="21">
        <v>0</v>
      </c>
      <c r="G940" s="21">
        <v>1</v>
      </c>
      <c r="H940" s="21">
        <v>0</v>
      </c>
      <c r="I940" s="21">
        <v>2304.0021999999999</v>
      </c>
    </row>
    <row r="941" spans="1:9">
      <c r="A941" s="21">
        <v>53</v>
      </c>
      <c r="B941" s="21">
        <v>29.48</v>
      </c>
      <c r="C941" s="21">
        <v>0</v>
      </c>
      <c r="D941" s="21">
        <v>1</v>
      </c>
      <c r="E941" s="21">
        <v>0</v>
      </c>
      <c r="F941" s="21">
        <v>0</v>
      </c>
      <c r="G941" s="21">
        <v>1</v>
      </c>
      <c r="H941" s="21">
        <v>0</v>
      </c>
      <c r="I941" s="21">
        <v>9487.6442000000006</v>
      </c>
    </row>
    <row r="942" spans="1:9">
      <c r="A942" s="21">
        <v>18</v>
      </c>
      <c r="B942" s="21">
        <v>23.21</v>
      </c>
      <c r="C942" s="21">
        <v>0</v>
      </c>
      <c r="D942" s="21">
        <v>1</v>
      </c>
      <c r="E942" s="21">
        <v>0</v>
      </c>
      <c r="F942" s="21">
        <v>0</v>
      </c>
      <c r="G942" s="21">
        <v>1</v>
      </c>
      <c r="H942" s="21">
        <v>0</v>
      </c>
      <c r="I942" s="21">
        <v>1121.8739</v>
      </c>
    </row>
    <row r="943" spans="1:9">
      <c r="A943" s="21">
        <v>50</v>
      </c>
      <c r="B943" s="21">
        <v>46.09</v>
      </c>
      <c r="C943" s="21">
        <v>1</v>
      </c>
      <c r="D943" s="21">
        <v>0</v>
      </c>
      <c r="E943" s="21">
        <v>0</v>
      </c>
      <c r="F943" s="21">
        <v>0</v>
      </c>
      <c r="G943" s="21">
        <v>1</v>
      </c>
      <c r="H943" s="21">
        <v>0</v>
      </c>
      <c r="I943" s="21">
        <v>9549.5650999999998</v>
      </c>
    </row>
    <row r="944" spans="1:9">
      <c r="A944" s="21">
        <v>18</v>
      </c>
      <c r="B944" s="21">
        <v>40.185000000000002</v>
      </c>
      <c r="C944" s="21">
        <v>0</v>
      </c>
      <c r="D944" s="21">
        <v>0</v>
      </c>
      <c r="E944" s="21">
        <v>0</v>
      </c>
      <c r="F944" s="21">
        <v>0</v>
      </c>
      <c r="G944" s="21">
        <v>0</v>
      </c>
      <c r="H944" s="21">
        <v>0</v>
      </c>
      <c r="I944" s="21">
        <v>2217.4691499999999</v>
      </c>
    </row>
    <row r="945" spans="1:9">
      <c r="A945" s="21">
        <v>19</v>
      </c>
      <c r="B945" s="21">
        <v>22.61</v>
      </c>
      <c r="C945" s="21">
        <v>0</v>
      </c>
      <c r="D945" s="21">
        <v>1</v>
      </c>
      <c r="E945" s="21">
        <v>0</v>
      </c>
      <c r="F945" s="21">
        <v>1</v>
      </c>
      <c r="G945" s="21">
        <v>0</v>
      </c>
      <c r="H945" s="21">
        <v>0</v>
      </c>
      <c r="I945" s="21">
        <v>1628.4709</v>
      </c>
    </row>
    <row r="946" spans="1:9">
      <c r="A946" s="21">
        <v>62</v>
      </c>
      <c r="B946" s="21">
        <v>39.93</v>
      </c>
      <c r="C946" s="21">
        <v>0</v>
      </c>
      <c r="D946" s="21">
        <v>1</v>
      </c>
      <c r="E946" s="21">
        <v>0</v>
      </c>
      <c r="F946" s="21">
        <v>0</v>
      </c>
      <c r="G946" s="21">
        <v>1</v>
      </c>
      <c r="H946" s="21">
        <v>0</v>
      </c>
      <c r="I946" s="21">
        <v>12982.8747</v>
      </c>
    </row>
    <row r="947" spans="1:9">
      <c r="A947" s="21">
        <v>56</v>
      </c>
      <c r="B947" s="21">
        <v>35.799999999999997</v>
      </c>
      <c r="C947" s="21">
        <v>1</v>
      </c>
      <c r="D947" s="21">
        <v>0</v>
      </c>
      <c r="E947" s="21">
        <v>0</v>
      </c>
      <c r="F947" s="21">
        <v>0</v>
      </c>
      <c r="G947" s="21">
        <v>0</v>
      </c>
      <c r="H947" s="21">
        <v>1</v>
      </c>
      <c r="I947" s="21">
        <v>11674.13</v>
      </c>
    </row>
    <row r="948" spans="1:9">
      <c r="A948" s="21">
        <v>42</v>
      </c>
      <c r="B948" s="21">
        <v>35.799999999999997</v>
      </c>
      <c r="C948" s="21">
        <v>2</v>
      </c>
      <c r="D948" s="21">
        <v>1</v>
      </c>
      <c r="E948" s="21">
        <v>0</v>
      </c>
      <c r="F948" s="21">
        <v>0</v>
      </c>
      <c r="G948" s="21">
        <v>0</v>
      </c>
      <c r="H948" s="21">
        <v>1</v>
      </c>
      <c r="I948" s="21">
        <v>7160.0940000000001</v>
      </c>
    </row>
    <row r="949" spans="1:9">
      <c r="A949" s="21">
        <v>37</v>
      </c>
      <c r="B949" s="21">
        <v>34.200000000000003</v>
      </c>
      <c r="C949" s="21">
        <v>1</v>
      </c>
      <c r="D949" s="21">
        <v>1</v>
      </c>
      <c r="E949" s="21">
        <v>1</v>
      </c>
      <c r="F949" s="21">
        <v>0</v>
      </c>
      <c r="G949" s="21">
        <v>0</v>
      </c>
      <c r="H949" s="21">
        <v>0</v>
      </c>
      <c r="I949" s="21">
        <v>39047.285000000003</v>
      </c>
    </row>
    <row r="950" spans="1:9">
      <c r="A950" s="21">
        <v>42</v>
      </c>
      <c r="B950" s="21">
        <v>31.254999999999999</v>
      </c>
      <c r="C950" s="21">
        <v>0</v>
      </c>
      <c r="D950" s="21">
        <v>1</v>
      </c>
      <c r="E950" s="21">
        <v>0</v>
      </c>
      <c r="F950" s="21">
        <v>1</v>
      </c>
      <c r="G950" s="21">
        <v>0</v>
      </c>
      <c r="H950" s="21">
        <v>0</v>
      </c>
      <c r="I950" s="21">
        <v>6358.7764500000003</v>
      </c>
    </row>
    <row r="951" spans="1:9">
      <c r="A951" s="21">
        <v>25</v>
      </c>
      <c r="B951" s="21">
        <v>29.7</v>
      </c>
      <c r="C951" s="21">
        <v>3</v>
      </c>
      <c r="D951" s="21">
        <v>1</v>
      </c>
      <c r="E951" s="21">
        <v>1</v>
      </c>
      <c r="F951" s="21">
        <v>0</v>
      </c>
      <c r="G951" s="21">
        <v>0</v>
      </c>
      <c r="H951" s="21">
        <v>1</v>
      </c>
      <c r="I951" s="21">
        <v>19933.457999999999</v>
      </c>
    </row>
    <row r="952" spans="1:9">
      <c r="A952" s="21">
        <v>57</v>
      </c>
      <c r="B952" s="21">
        <v>18.335000000000001</v>
      </c>
      <c r="C952" s="21">
        <v>0</v>
      </c>
      <c r="D952" s="21">
        <v>1</v>
      </c>
      <c r="E952" s="21">
        <v>0</v>
      </c>
      <c r="F952" s="21">
        <v>0</v>
      </c>
      <c r="G952" s="21">
        <v>0</v>
      </c>
      <c r="H952" s="21">
        <v>0</v>
      </c>
      <c r="I952" s="21">
        <v>11534.872649999999</v>
      </c>
    </row>
    <row r="953" spans="1:9">
      <c r="A953" s="21">
        <v>51</v>
      </c>
      <c r="B953" s="21">
        <v>42.9</v>
      </c>
      <c r="C953" s="21">
        <v>2</v>
      </c>
      <c r="D953" s="21">
        <v>1</v>
      </c>
      <c r="E953" s="21">
        <v>1</v>
      </c>
      <c r="F953" s="21">
        <v>0</v>
      </c>
      <c r="G953" s="21">
        <v>1</v>
      </c>
      <c r="H953" s="21">
        <v>0</v>
      </c>
      <c r="I953" s="21">
        <v>47462.894</v>
      </c>
    </row>
    <row r="954" spans="1:9">
      <c r="A954" s="21">
        <v>30</v>
      </c>
      <c r="B954" s="21">
        <v>28.405000000000001</v>
      </c>
      <c r="C954" s="21">
        <v>1</v>
      </c>
      <c r="D954" s="21">
        <v>0</v>
      </c>
      <c r="E954" s="21">
        <v>0</v>
      </c>
      <c r="F954" s="21">
        <v>1</v>
      </c>
      <c r="G954" s="21">
        <v>0</v>
      </c>
      <c r="H954" s="21">
        <v>0</v>
      </c>
      <c r="I954" s="21">
        <v>4527.1829500000003</v>
      </c>
    </row>
    <row r="955" spans="1:9">
      <c r="A955" s="21">
        <v>44</v>
      </c>
      <c r="B955" s="21">
        <v>30.2</v>
      </c>
      <c r="C955" s="21">
        <v>2</v>
      </c>
      <c r="D955" s="21">
        <v>1</v>
      </c>
      <c r="E955" s="21">
        <v>1</v>
      </c>
      <c r="F955" s="21">
        <v>0</v>
      </c>
      <c r="G955" s="21">
        <v>0</v>
      </c>
      <c r="H955" s="21">
        <v>1</v>
      </c>
      <c r="I955" s="21">
        <v>38998.546000000002</v>
      </c>
    </row>
    <row r="956" spans="1:9">
      <c r="A956" s="21">
        <v>34</v>
      </c>
      <c r="B956" s="21">
        <v>27.835000000000001</v>
      </c>
      <c r="C956" s="21">
        <v>1</v>
      </c>
      <c r="D956" s="21">
        <v>1</v>
      </c>
      <c r="E956" s="21">
        <v>1</v>
      </c>
      <c r="F956" s="21">
        <v>1</v>
      </c>
      <c r="G956" s="21">
        <v>0</v>
      </c>
      <c r="H956" s="21">
        <v>0</v>
      </c>
      <c r="I956" s="21">
        <v>20009.63365</v>
      </c>
    </row>
    <row r="957" spans="1:9">
      <c r="A957" s="21">
        <v>31</v>
      </c>
      <c r="B957" s="21">
        <v>39.49</v>
      </c>
      <c r="C957" s="21">
        <v>1</v>
      </c>
      <c r="D957" s="21">
        <v>1</v>
      </c>
      <c r="E957" s="21">
        <v>0</v>
      </c>
      <c r="F957" s="21">
        <v>0</v>
      </c>
      <c r="G957" s="21">
        <v>1</v>
      </c>
      <c r="H957" s="21">
        <v>0</v>
      </c>
      <c r="I957" s="21">
        <v>3875.7341000000001</v>
      </c>
    </row>
    <row r="958" spans="1:9">
      <c r="A958" s="21">
        <v>54</v>
      </c>
      <c r="B958" s="21">
        <v>30.8</v>
      </c>
      <c r="C958" s="21">
        <v>1</v>
      </c>
      <c r="D958" s="21">
        <v>1</v>
      </c>
      <c r="E958" s="21">
        <v>1</v>
      </c>
      <c r="F958" s="21">
        <v>0</v>
      </c>
      <c r="G958" s="21">
        <v>1</v>
      </c>
      <c r="H958" s="21">
        <v>0</v>
      </c>
      <c r="I958" s="21">
        <v>41999.519999999997</v>
      </c>
    </row>
    <row r="959" spans="1:9">
      <c r="A959" s="21">
        <v>24</v>
      </c>
      <c r="B959" s="21">
        <v>26.79</v>
      </c>
      <c r="C959" s="21">
        <v>1</v>
      </c>
      <c r="D959" s="21">
        <v>1</v>
      </c>
      <c r="E959" s="21">
        <v>0</v>
      </c>
      <c r="F959" s="21">
        <v>1</v>
      </c>
      <c r="G959" s="21">
        <v>0</v>
      </c>
      <c r="H959" s="21">
        <v>0</v>
      </c>
      <c r="I959" s="21">
        <v>12609.88702</v>
      </c>
    </row>
    <row r="960" spans="1:9">
      <c r="A960" s="21">
        <v>43</v>
      </c>
      <c r="B960" s="21">
        <v>34.96</v>
      </c>
      <c r="C960" s="21">
        <v>1</v>
      </c>
      <c r="D960" s="21">
        <v>1</v>
      </c>
      <c r="E960" s="21">
        <v>1</v>
      </c>
      <c r="F960" s="21">
        <v>0</v>
      </c>
      <c r="G960" s="21">
        <v>0</v>
      </c>
      <c r="H960" s="21">
        <v>0</v>
      </c>
      <c r="I960" s="21">
        <v>41034.221400000002</v>
      </c>
    </row>
    <row r="961" spans="1:9">
      <c r="A961" s="21">
        <v>48</v>
      </c>
      <c r="B961" s="21">
        <v>36.67</v>
      </c>
      <c r="C961" s="21">
        <v>1</v>
      </c>
      <c r="D961" s="21">
        <v>1</v>
      </c>
      <c r="E961" s="21">
        <v>0</v>
      </c>
      <c r="F961" s="21">
        <v>1</v>
      </c>
      <c r="G961" s="21">
        <v>0</v>
      </c>
      <c r="H961" s="21">
        <v>0</v>
      </c>
      <c r="I961" s="21">
        <v>28468.919010000001</v>
      </c>
    </row>
    <row r="962" spans="1:9">
      <c r="A962" s="21">
        <v>19</v>
      </c>
      <c r="B962" s="21">
        <v>39.615000000000002</v>
      </c>
      <c r="C962" s="21">
        <v>1</v>
      </c>
      <c r="D962" s="21">
        <v>0</v>
      </c>
      <c r="E962" s="21">
        <v>0</v>
      </c>
      <c r="F962" s="21">
        <v>1</v>
      </c>
      <c r="G962" s="21">
        <v>0</v>
      </c>
      <c r="H962" s="21">
        <v>0</v>
      </c>
      <c r="I962" s="21">
        <v>2730.1078499999999</v>
      </c>
    </row>
    <row r="963" spans="1:9">
      <c r="A963" s="21">
        <v>29</v>
      </c>
      <c r="B963" s="21">
        <v>25.9</v>
      </c>
      <c r="C963" s="21">
        <v>0</v>
      </c>
      <c r="D963" s="21">
        <v>0</v>
      </c>
      <c r="E963" s="21">
        <v>0</v>
      </c>
      <c r="F963" s="21">
        <v>0</v>
      </c>
      <c r="G963" s="21">
        <v>0</v>
      </c>
      <c r="H963" s="21">
        <v>1</v>
      </c>
      <c r="I963" s="21">
        <v>3353.2840000000001</v>
      </c>
    </row>
    <row r="964" spans="1:9">
      <c r="A964" s="21">
        <v>63</v>
      </c>
      <c r="B964" s="21">
        <v>35.200000000000003</v>
      </c>
      <c r="C964" s="21">
        <v>1</v>
      </c>
      <c r="D964" s="21">
        <v>0</v>
      </c>
      <c r="E964" s="21">
        <v>0</v>
      </c>
      <c r="F964" s="21">
        <v>0</v>
      </c>
      <c r="G964" s="21">
        <v>1</v>
      </c>
      <c r="H964" s="21">
        <v>0</v>
      </c>
      <c r="I964" s="21">
        <v>14474.674999999999</v>
      </c>
    </row>
    <row r="965" spans="1:9">
      <c r="A965" s="21">
        <v>46</v>
      </c>
      <c r="B965" s="21">
        <v>24.795000000000002</v>
      </c>
      <c r="C965" s="21">
        <v>3</v>
      </c>
      <c r="D965" s="21">
        <v>1</v>
      </c>
      <c r="E965" s="21">
        <v>0</v>
      </c>
      <c r="F965" s="21">
        <v>0</v>
      </c>
      <c r="G965" s="21">
        <v>0</v>
      </c>
      <c r="H965" s="21">
        <v>0</v>
      </c>
      <c r="I965" s="21">
        <v>9500.5730500000009</v>
      </c>
    </row>
    <row r="966" spans="1:9">
      <c r="A966" s="21">
        <v>52</v>
      </c>
      <c r="B966" s="21">
        <v>36.765000000000001</v>
      </c>
      <c r="C966" s="21">
        <v>2</v>
      </c>
      <c r="D966" s="21">
        <v>1</v>
      </c>
      <c r="E966" s="21">
        <v>0</v>
      </c>
      <c r="F966" s="21">
        <v>1</v>
      </c>
      <c r="G966" s="21">
        <v>0</v>
      </c>
      <c r="H966" s="21">
        <v>0</v>
      </c>
      <c r="I966" s="21">
        <v>26467.09737</v>
      </c>
    </row>
    <row r="967" spans="1:9">
      <c r="A967" s="21">
        <v>35</v>
      </c>
      <c r="B967" s="21">
        <v>27.1</v>
      </c>
      <c r="C967" s="21">
        <v>1</v>
      </c>
      <c r="D967" s="21">
        <v>1</v>
      </c>
      <c r="E967" s="21">
        <v>0</v>
      </c>
      <c r="F967" s="21">
        <v>0</v>
      </c>
      <c r="G967" s="21">
        <v>0</v>
      </c>
      <c r="H967" s="21">
        <v>1</v>
      </c>
      <c r="I967" s="21">
        <v>4746.3440000000001</v>
      </c>
    </row>
    <row r="968" spans="1:9">
      <c r="A968" s="21">
        <v>51</v>
      </c>
      <c r="B968" s="21">
        <v>24.795000000000002</v>
      </c>
      <c r="C968" s="21">
        <v>2</v>
      </c>
      <c r="D968" s="21">
        <v>1</v>
      </c>
      <c r="E968" s="21">
        <v>1</v>
      </c>
      <c r="F968" s="21">
        <v>1</v>
      </c>
      <c r="G968" s="21">
        <v>0</v>
      </c>
      <c r="H968" s="21">
        <v>0</v>
      </c>
      <c r="I968" s="21">
        <v>23967.38305</v>
      </c>
    </row>
    <row r="969" spans="1:9">
      <c r="A969" s="21">
        <v>44</v>
      </c>
      <c r="B969" s="21">
        <v>25.364999999999998</v>
      </c>
      <c r="C969" s="21">
        <v>1</v>
      </c>
      <c r="D969" s="21">
        <v>1</v>
      </c>
      <c r="E969" s="21">
        <v>0</v>
      </c>
      <c r="F969" s="21">
        <v>1</v>
      </c>
      <c r="G969" s="21">
        <v>0</v>
      </c>
      <c r="H969" s="21">
        <v>0</v>
      </c>
      <c r="I969" s="21">
        <v>7518.0253499999999</v>
      </c>
    </row>
    <row r="970" spans="1:9">
      <c r="A970" s="21">
        <v>21</v>
      </c>
      <c r="B970" s="21">
        <v>25.745000000000001</v>
      </c>
      <c r="C970" s="21">
        <v>2</v>
      </c>
      <c r="D970" s="21">
        <v>1</v>
      </c>
      <c r="E970" s="21">
        <v>0</v>
      </c>
      <c r="F970" s="21">
        <v>0</v>
      </c>
      <c r="G970" s="21">
        <v>0</v>
      </c>
      <c r="H970" s="21">
        <v>0</v>
      </c>
      <c r="I970" s="21">
        <v>3279.8685500000001</v>
      </c>
    </row>
    <row r="971" spans="1:9">
      <c r="A971" s="21">
        <v>39</v>
      </c>
      <c r="B971" s="21">
        <v>34.32</v>
      </c>
      <c r="C971" s="21">
        <v>5</v>
      </c>
      <c r="D971" s="21">
        <v>0</v>
      </c>
      <c r="E971" s="21">
        <v>0</v>
      </c>
      <c r="F971" s="21">
        <v>0</v>
      </c>
      <c r="G971" s="21">
        <v>1</v>
      </c>
      <c r="H971" s="21">
        <v>0</v>
      </c>
      <c r="I971" s="21">
        <v>8596.8277999999991</v>
      </c>
    </row>
    <row r="972" spans="1:9">
      <c r="A972" s="21">
        <v>50</v>
      </c>
      <c r="B972" s="21">
        <v>28.16</v>
      </c>
      <c r="C972" s="21">
        <v>3</v>
      </c>
      <c r="D972" s="21">
        <v>0</v>
      </c>
      <c r="E972" s="21">
        <v>0</v>
      </c>
      <c r="F972" s="21">
        <v>0</v>
      </c>
      <c r="G972" s="21">
        <v>1</v>
      </c>
      <c r="H972" s="21">
        <v>0</v>
      </c>
      <c r="I972" s="21">
        <v>10702.642400000001</v>
      </c>
    </row>
    <row r="973" spans="1:9">
      <c r="A973" s="21">
        <v>34</v>
      </c>
      <c r="B973" s="21">
        <v>23.56</v>
      </c>
      <c r="C973" s="21">
        <v>0</v>
      </c>
      <c r="D973" s="21">
        <v>0</v>
      </c>
      <c r="E973" s="21">
        <v>0</v>
      </c>
      <c r="F973" s="21">
        <v>0</v>
      </c>
      <c r="G973" s="21">
        <v>0</v>
      </c>
      <c r="H973" s="21">
        <v>0</v>
      </c>
      <c r="I973" s="21">
        <v>4992.3764000000001</v>
      </c>
    </row>
    <row r="974" spans="1:9">
      <c r="A974" s="21">
        <v>22</v>
      </c>
      <c r="B974" s="21">
        <v>20.234999999999999</v>
      </c>
      <c r="C974" s="21">
        <v>0</v>
      </c>
      <c r="D974" s="21">
        <v>0</v>
      </c>
      <c r="E974" s="21">
        <v>0</v>
      </c>
      <c r="F974" s="21">
        <v>1</v>
      </c>
      <c r="G974" s="21">
        <v>0</v>
      </c>
      <c r="H974" s="21">
        <v>0</v>
      </c>
      <c r="I974" s="21">
        <v>2527.8186500000002</v>
      </c>
    </row>
    <row r="975" spans="1:9">
      <c r="A975" s="21">
        <v>19</v>
      </c>
      <c r="B975" s="21">
        <v>40.5</v>
      </c>
      <c r="C975" s="21">
        <v>0</v>
      </c>
      <c r="D975" s="21">
        <v>0</v>
      </c>
      <c r="E975" s="21">
        <v>0</v>
      </c>
      <c r="F975" s="21">
        <v>0</v>
      </c>
      <c r="G975" s="21">
        <v>0</v>
      </c>
      <c r="H975" s="21">
        <v>1</v>
      </c>
      <c r="I975" s="21">
        <v>1759.338</v>
      </c>
    </row>
    <row r="976" spans="1:9">
      <c r="A976" s="21">
        <v>26</v>
      </c>
      <c r="B976" s="21">
        <v>35.42</v>
      </c>
      <c r="C976" s="21">
        <v>0</v>
      </c>
      <c r="D976" s="21">
        <v>1</v>
      </c>
      <c r="E976" s="21">
        <v>0</v>
      </c>
      <c r="F976" s="21">
        <v>0</v>
      </c>
      <c r="G976" s="21">
        <v>1</v>
      </c>
      <c r="H976" s="21">
        <v>0</v>
      </c>
      <c r="I976" s="21">
        <v>2322.6217999999999</v>
      </c>
    </row>
    <row r="977" spans="1:9">
      <c r="A977" s="21">
        <v>29</v>
      </c>
      <c r="B977" s="21">
        <v>22.895</v>
      </c>
      <c r="C977" s="21">
        <v>0</v>
      </c>
      <c r="D977" s="21">
        <v>1</v>
      </c>
      <c r="E977" s="21">
        <v>1</v>
      </c>
      <c r="F977" s="21">
        <v>0</v>
      </c>
      <c r="G977" s="21">
        <v>0</v>
      </c>
      <c r="H977" s="21">
        <v>0</v>
      </c>
      <c r="I977" s="21">
        <v>16138.762049999999</v>
      </c>
    </row>
    <row r="978" spans="1:9">
      <c r="A978" s="21">
        <v>48</v>
      </c>
      <c r="B978" s="21">
        <v>40.15</v>
      </c>
      <c r="C978" s="21">
        <v>0</v>
      </c>
      <c r="D978" s="21">
        <v>1</v>
      </c>
      <c r="E978" s="21">
        <v>0</v>
      </c>
      <c r="F978" s="21">
        <v>0</v>
      </c>
      <c r="G978" s="21">
        <v>1</v>
      </c>
      <c r="H978" s="21">
        <v>0</v>
      </c>
      <c r="I978" s="21">
        <v>7804.1605</v>
      </c>
    </row>
    <row r="979" spans="1:9">
      <c r="A979" s="21">
        <v>26</v>
      </c>
      <c r="B979" s="21">
        <v>29.15</v>
      </c>
      <c r="C979" s="21">
        <v>1</v>
      </c>
      <c r="D979" s="21">
        <v>1</v>
      </c>
      <c r="E979" s="21">
        <v>0</v>
      </c>
      <c r="F979" s="21">
        <v>0</v>
      </c>
      <c r="G979" s="21">
        <v>1</v>
      </c>
      <c r="H979" s="21">
        <v>0</v>
      </c>
      <c r="I979" s="21">
        <v>2902.9065000000001</v>
      </c>
    </row>
    <row r="980" spans="1:9">
      <c r="A980" s="21">
        <v>45</v>
      </c>
      <c r="B980" s="21">
        <v>39.994999999999997</v>
      </c>
      <c r="C980" s="21">
        <v>3</v>
      </c>
      <c r="D980" s="21">
        <v>0</v>
      </c>
      <c r="E980" s="21">
        <v>0</v>
      </c>
      <c r="F980" s="21">
        <v>0</v>
      </c>
      <c r="G980" s="21">
        <v>0</v>
      </c>
      <c r="H980" s="21">
        <v>0</v>
      </c>
      <c r="I980" s="21">
        <v>9704.6680500000002</v>
      </c>
    </row>
    <row r="981" spans="1:9">
      <c r="A981" s="21">
        <v>36</v>
      </c>
      <c r="B981" s="21">
        <v>29.92</v>
      </c>
      <c r="C981" s="21">
        <v>0</v>
      </c>
      <c r="D981" s="21">
        <v>0</v>
      </c>
      <c r="E981" s="21">
        <v>0</v>
      </c>
      <c r="F981" s="21">
        <v>0</v>
      </c>
      <c r="G981" s="21">
        <v>1</v>
      </c>
      <c r="H981" s="21">
        <v>0</v>
      </c>
      <c r="I981" s="21">
        <v>4889.0367999999999</v>
      </c>
    </row>
    <row r="982" spans="1:9">
      <c r="A982" s="21">
        <v>54</v>
      </c>
      <c r="B982" s="21">
        <v>25.46</v>
      </c>
      <c r="C982" s="21">
        <v>1</v>
      </c>
      <c r="D982" s="21">
        <v>1</v>
      </c>
      <c r="E982" s="21">
        <v>0</v>
      </c>
      <c r="F982" s="21">
        <v>0</v>
      </c>
      <c r="G982" s="21">
        <v>0</v>
      </c>
      <c r="H982" s="21">
        <v>0</v>
      </c>
      <c r="I982" s="21">
        <v>25517.11363</v>
      </c>
    </row>
    <row r="983" spans="1:9">
      <c r="A983" s="21">
        <v>34</v>
      </c>
      <c r="B983" s="21">
        <v>21.375</v>
      </c>
      <c r="C983" s="21">
        <v>0</v>
      </c>
      <c r="D983" s="21">
        <v>1</v>
      </c>
      <c r="E983" s="21">
        <v>0</v>
      </c>
      <c r="F983" s="21">
        <v>0</v>
      </c>
      <c r="G983" s="21">
        <v>0</v>
      </c>
      <c r="H983" s="21">
        <v>0</v>
      </c>
      <c r="I983" s="21">
        <v>4500.33925</v>
      </c>
    </row>
    <row r="984" spans="1:9">
      <c r="A984" s="21">
        <v>31</v>
      </c>
      <c r="B984" s="21">
        <v>25.9</v>
      </c>
      <c r="C984" s="21">
        <v>3</v>
      </c>
      <c r="D984" s="21">
        <v>1</v>
      </c>
      <c r="E984" s="21">
        <v>1</v>
      </c>
      <c r="F984" s="21">
        <v>0</v>
      </c>
      <c r="G984" s="21">
        <v>0</v>
      </c>
      <c r="H984" s="21">
        <v>1</v>
      </c>
      <c r="I984" s="21">
        <v>19199.944</v>
      </c>
    </row>
    <row r="985" spans="1:9">
      <c r="A985" s="21">
        <v>27</v>
      </c>
      <c r="B985" s="21">
        <v>30.59</v>
      </c>
      <c r="C985" s="21">
        <v>1</v>
      </c>
      <c r="D985" s="21">
        <v>0</v>
      </c>
      <c r="E985" s="21">
        <v>0</v>
      </c>
      <c r="F985" s="21">
        <v>0</v>
      </c>
      <c r="G985" s="21">
        <v>0</v>
      </c>
      <c r="H985" s="21">
        <v>0</v>
      </c>
      <c r="I985" s="21">
        <v>16796.411940000002</v>
      </c>
    </row>
    <row r="986" spans="1:9">
      <c r="A986" s="21">
        <v>20</v>
      </c>
      <c r="B986" s="21">
        <v>30.114999999999998</v>
      </c>
      <c r="C986" s="21">
        <v>5</v>
      </c>
      <c r="D986" s="21">
        <v>1</v>
      </c>
      <c r="E986" s="21">
        <v>0</v>
      </c>
      <c r="F986" s="21">
        <v>0</v>
      </c>
      <c r="G986" s="21">
        <v>0</v>
      </c>
      <c r="H986" s="21">
        <v>0</v>
      </c>
      <c r="I986" s="21">
        <v>4915.0598499999996</v>
      </c>
    </row>
    <row r="987" spans="1:9">
      <c r="A987" s="21">
        <v>44</v>
      </c>
      <c r="B987" s="21">
        <v>25.8</v>
      </c>
      <c r="C987" s="21">
        <v>1</v>
      </c>
      <c r="D987" s="21">
        <v>0</v>
      </c>
      <c r="E987" s="21">
        <v>0</v>
      </c>
      <c r="F987" s="21">
        <v>0</v>
      </c>
      <c r="G987" s="21">
        <v>0</v>
      </c>
      <c r="H987" s="21">
        <v>1</v>
      </c>
      <c r="I987" s="21">
        <v>7624.63</v>
      </c>
    </row>
    <row r="988" spans="1:9">
      <c r="A988" s="21">
        <v>43</v>
      </c>
      <c r="B988" s="21">
        <v>30.114999999999998</v>
      </c>
      <c r="C988" s="21">
        <v>3</v>
      </c>
      <c r="D988" s="21">
        <v>1</v>
      </c>
      <c r="E988" s="21">
        <v>0</v>
      </c>
      <c r="F988" s="21">
        <v>1</v>
      </c>
      <c r="G988" s="21">
        <v>0</v>
      </c>
      <c r="H988" s="21">
        <v>0</v>
      </c>
      <c r="I988" s="21">
        <v>8410.0468500000006</v>
      </c>
    </row>
    <row r="989" spans="1:9">
      <c r="A989" s="21">
        <v>45</v>
      </c>
      <c r="B989" s="21">
        <v>27.645</v>
      </c>
      <c r="C989" s="21">
        <v>1</v>
      </c>
      <c r="D989" s="21">
        <v>0</v>
      </c>
      <c r="E989" s="21">
        <v>0</v>
      </c>
      <c r="F989" s="21">
        <v>1</v>
      </c>
      <c r="G989" s="21">
        <v>0</v>
      </c>
      <c r="H989" s="21">
        <v>0</v>
      </c>
      <c r="I989" s="21">
        <v>28340.188849999999</v>
      </c>
    </row>
    <row r="990" spans="1:9">
      <c r="A990" s="21">
        <v>34</v>
      </c>
      <c r="B990" s="21">
        <v>34.674999999999997</v>
      </c>
      <c r="C990" s="21">
        <v>0</v>
      </c>
      <c r="D990" s="21">
        <v>1</v>
      </c>
      <c r="E990" s="21">
        <v>0</v>
      </c>
      <c r="F990" s="21">
        <v>0</v>
      </c>
      <c r="G990" s="21">
        <v>0</v>
      </c>
      <c r="H990" s="21">
        <v>0</v>
      </c>
      <c r="I990" s="21">
        <v>4518.8262500000001</v>
      </c>
    </row>
    <row r="991" spans="1:9">
      <c r="A991" s="21">
        <v>24</v>
      </c>
      <c r="B991" s="21">
        <v>20.52</v>
      </c>
      <c r="C991" s="21">
        <v>0</v>
      </c>
      <c r="D991" s="21">
        <v>0</v>
      </c>
      <c r="E991" s="21">
        <v>1</v>
      </c>
      <c r="F991" s="21">
        <v>0</v>
      </c>
      <c r="G991" s="21">
        <v>0</v>
      </c>
      <c r="H991" s="21">
        <v>0</v>
      </c>
      <c r="I991" s="21">
        <v>14571.890799999999</v>
      </c>
    </row>
    <row r="992" spans="1:9">
      <c r="A992" s="21">
        <v>26</v>
      </c>
      <c r="B992" s="21">
        <v>19.8</v>
      </c>
      <c r="C992" s="21">
        <v>1</v>
      </c>
      <c r="D992" s="21">
        <v>0</v>
      </c>
      <c r="E992" s="21">
        <v>0</v>
      </c>
      <c r="F992" s="21">
        <v>0</v>
      </c>
      <c r="G992" s="21">
        <v>0</v>
      </c>
      <c r="H992" s="21">
        <v>1</v>
      </c>
      <c r="I992" s="21">
        <v>3378.91</v>
      </c>
    </row>
    <row r="993" spans="1:9">
      <c r="A993" s="21">
        <v>38</v>
      </c>
      <c r="B993" s="21">
        <v>27.835000000000001</v>
      </c>
      <c r="C993" s="21">
        <v>2</v>
      </c>
      <c r="D993" s="21">
        <v>0</v>
      </c>
      <c r="E993" s="21">
        <v>0</v>
      </c>
      <c r="F993" s="21">
        <v>0</v>
      </c>
      <c r="G993" s="21">
        <v>0</v>
      </c>
      <c r="H993" s="21">
        <v>0</v>
      </c>
      <c r="I993" s="21">
        <v>7144.86265</v>
      </c>
    </row>
    <row r="994" spans="1:9">
      <c r="A994" s="21">
        <v>50</v>
      </c>
      <c r="B994" s="21">
        <v>31.6</v>
      </c>
      <c r="C994" s="21">
        <v>2</v>
      </c>
      <c r="D994" s="21">
        <v>0</v>
      </c>
      <c r="E994" s="21">
        <v>0</v>
      </c>
      <c r="F994" s="21">
        <v>0</v>
      </c>
      <c r="G994" s="21">
        <v>0</v>
      </c>
      <c r="H994" s="21">
        <v>1</v>
      </c>
      <c r="I994" s="21">
        <v>10118.424000000001</v>
      </c>
    </row>
    <row r="995" spans="1:9">
      <c r="A995" s="21">
        <v>38</v>
      </c>
      <c r="B995" s="21">
        <v>28.27</v>
      </c>
      <c r="C995" s="21">
        <v>1</v>
      </c>
      <c r="D995" s="21">
        <v>1</v>
      </c>
      <c r="E995" s="21">
        <v>0</v>
      </c>
      <c r="F995" s="21">
        <v>0</v>
      </c>
      <c r="G995" s="21">
        <v>1</v>
      </c>
      <c r="H995" s="21">
        <v>0</v>
      </c>
      <c r="I995" s="21">
        <v>5484.4673000000003</v>
      </c>
    </row>
    <row r="996" spans="1:9">
      <c r="A996" s="21">
        <v>27</v>
      </c>
      <c r="B996" s="21">
        <v>20.045000000000002</v>
      </c>
      <c r="C996" s="21">
        <v>3</v>
      </c>
      <c r="D996" s="21">
        <v>0</v>
      </c>
      <c r="E996" s="21">
        <v>1</v>
      </c>
      <c r="F996" s="21">
        <v>1</v>
      </c>
      <c r="G996" s="21">
        <v>0</v>
      </c>
      <c r="H996" s="21">
        <v>0</v>
      </c>
      <c r="I996" s="21">
        <v>16420.494549999999</v>
      </c>
    </row>
    <row r="997" spans="1:9">
      <c r="A997" s="21">
        <v>39</v>
      </c>
      <c r="B997" s="21">
        <v>23.274999999999999</v>
      </c>
      <c r="C997" s="21">
        <v>3</v>
      </c>
      <c r="D997" s="21">
        <v>0</v>
      </c>
      <c r="E997" s="21">
        <v>0</v>
      </c>
      <c r="F997" s="21">
        <v>0</v>
      </c>
      <c r="G997" s="21">
        <v>0</v>
      </c>
      <c r="H997" s="21">
        <v>0</v>
      </c>
      <c r="I997" s="21">
        <v>7986.4752500000004</v>
      </c>
    </row>
    <row r="998" spans="1:9">
      <c r="A998" s="21">
        <v>39</v>
      </c>
      <c r="B998" s="21">
        <v>34.1</v>
      </c>
      <c r="C998" s="21">
        <v>3</v>
      </c>
      <c r="D998" s="21">
        <v>0</v>
      </c>
      <c r="E998" s="21">
        <v>0</v>
      </c>
      <c r="F998" s="21">
        <v>0</v>
      </c>
      <c r="G998" s="21">
        <v>0</v>
      </c>
      <c r="H998" s="21">
        <v>1</v>
      </c>
      <c r="I998" s="21">
        <v>7418.5219999999999</v>
      </c>
    </row>
    <row r="999" spans="1:9">
      <c r="A999" s="21">
        <v>63</v>
      </c>
      <c r="B999" s="21">
        <v>36.85</v>
      </c>
      <c r="C999" s="21">
        <v>0</v>
      </c>
      <c r="D999" s="21">
        <v>0</v>
      </c>
      <c r="E999" s="21">
        <v>0</v>
      </c>
      <c r="F999" s="21">
        <v>0</v>
      </c>
      <c r="G999" s="21">
        <v>1</v>
      </c>
      <c r="H999" s="21">
        <v>0</v>
      </c>
      <c r="I999" s="21">
        <v>13887.968500000001</v>
      </c>
    </row>
    <row r="1000" spans="1:9">
      <c r="A1000" s="21">
        <v>33</v>
      </c>
      <c r="B1000" s="21">
        <v>36.29</v>
      </c>
      <c r="C1000" s="21">
        <v>3</v>
      </c>
      <c r="D1000" s="21">
        <v>0</v>
      </c>
      <c r="E1000" s="21">
        <v>0</v>
      </c>
      <c r="F1000" s="21">
        <v>0</v>
      </c>
      <c r="G1000" s="21">
        <v>0</v>
      </c>
      <c r="H1000" s="21">
        <v>0</v>
      </c>
      <c r="I1000" s="21">
        <v>6551.7501000000002</v>
      </c>
    </row>
    <row r="1001" spans="1:9">
      <c r="A1001" s="21">
        <v>36</v>
      </c>
      <c r="B1001" s="21">
        <v>26.885000000000002</v>
      </c>
      <c r="C1001" s="21">
        <v>0</v>
      </c>
      <c r="D1001" s="21">
        <v>0</v>
      </c>
      <c r="E1001" s="21">
        <v>0</v>
      </c>
      <c r="F1001" s="21">
        <v>1</v>
      </c>
      <c r="G1001" s="21">
        <v>0</v>
      </c>
      <c r="H1001" s="21">
        <v>0</v>
      </c>
      <c r="I1001" s="21">
        <v>5267.8181500000001</v>
      </c>
    </row>
    <row r="1002" spans="1:9">
      <c r="A1002" s="21">
        <v>30</v>
      </c>
      <c r="B1002" s="21">
        <v>22.99</v>
      </c>
      <c r="C1002" s="21">
        <v>2</v>
      </c>
      <c r="D1002" s="21">
        <v>1</v>
      </c>
      <c r="E1002" s="21">
        <v>1</v>
      </c>
      <c r="F1002" s="21">
        <v>1</v>
      </c>
      <c r="G1002" s="21">
        <v>0</v>
      </c>
      <c r="H1002" s="21">
        <v>0</v>
      </c>
      <c r="I1002" s="21">
        <v>17361.766100000001</v>
      </c>
    </row>
    <row r="1003" spans="1:9">
      <c r="A1003" s="21">
        <v>24</v>
      </c>
      <c r="B1003" s="21">
        <v>32.700000000000003</v>
      </c>
      <c r="C1003" s="21">
        <v>0</v>
      </c>
      <c r="D1003" s="21">
        <v>1</v>
      </c>
      <c r="E1003" s="21">
        <v>1</v>
      </c>
      <c r="F1003" s="21">
        <v>0</v>
      </c>
      <c r="G1003" s="21">
        <v>0</v>
      </c>
      <c r="H1003" s="21">
        <v>1</v>
      </c>
      <c r="I1003" s="21">
        <v>34472.841</v>
      </c>
    </row>
    <row r="1004" spans="1:9">
      <c r="A1004" s="21">
        <v>24</v>
      </c>
      <c r="B1004" s="21">
        <v>25.8</v>
      </c>
      <c r="C1004" s="21">
        <v>0</v>
      </c>
      <c r="D1004" s="21">
        <v>1</v>
      </c>
      <c r="E1004" s="21">
        <v>0</v>
      </c>
      <c r="F1004" s="21">
        <v>0</v>
      </c>
      <c r="G1004" s="21">
        <v>0</v>
      </c>
      <c r="H1004" s="21">
        <v>1</v>
      </c>
      <c r="I1004" s="21">
        <v>1972.95</v>
      </c>
    </row>
    <row r="1005" spans="1:9">
      <c r="A1005" s="21">
        <v>48</v>
      </c>
      <c r="B1005" s="21">
        <v>29.6</v>
      </c>
      <c r="C1005" s="21">
        <v>0</v>
      </c>
      <c r="D1005" s="21">
        <v>1</v>
      </c>
      <c r="E1005" s="21">
        <v>0</v>
      </c>
      <c r="F1005" s="21">
        <v>0</v>
      </c>
      <c r="G1005" s="21">
        <v>0</v>
      </c>
      <c r="H1005" s="21">
        <v>1</v>
      </c>
      <c r="I1005" s="21">
        <v>21232.182260000001</v>
      </c>
    </row>
    <row r="1006" spans="1:9">
      <c r="A1006" s="21">
        <v>47</v>
      </c>
      <c r="B1006" s="21">
        <v>19.190000000000001</v>
      </c>
      <c r="C1006" s="21">
        <v>1</v>
      </c>
      <c r="D1006" s="21">
        <v>1</v>
      </c>
      <c r="E1006" s="21">
        <v>0</v>
      </c>
      <c r="F1006" s="21">
        <v>0</v>
      </c>
      <c r="G1006" s="21">
        <v>0</v>
      </c>
      <c r="H1006" s="21">
        <v>0</v>
      </c>
      <c r="I1006" s="21">
        <v>8627.5411000000004</v>
      </c>
    </row>
    <row r="1007" spans="1:9">
      <c r="A1007" s="21">
        <v>29</v>
      </c>
      <c r="B1007" s="21">
        <v>31.73</v>
      </c>
      <c r="C1007" s="21">
        <v>2</v>
      </c>
      <c r="D1007" s="21">
        <v>1</v>
      </c>
      <c r="E1007" s="21">
        <v>0</v>
      </c>
      <c r="F1007" s="21">
        <v>1</v>
      </c>
      <c r="G1007" s="21">
        <v>0</v>
      </c>
      <c r="H1007" s="21">
        <v>0</v>
      </c>
      <c r="I1007" s="21">
        <v>4433.3877000000002</v>
      </c>
    </row>
    <row r="1008" spans="1:9">
      <c r="A1008" s="21">
        <v>28</v>
      </c>
      <c r="B1008" s="21">
        <v>29.26</v>
      </c>
      <c r="C1008" s="21">
        <v>2</v>
      </c>
      <c r="D1008" s="21">
        <v>1</v>
      </c>
      <c r="E1008" s="21">
        <v>0</v>
      </c>
      <c r="F1008" s="21">
        <v>0</v>
      </c>
      <c r="G1008" s="21">
        <v>0</v>
      </c>
      <c r="H1008" s="21">
        <v>0</v>
      </c>
      <c r="I1008" s="21">
        <v>4438.2633999999998</v>
      </c>
    </row>
    <row r="1009" spans="1:9">
      <c r="A1009" s="21">
        <v>47</v>
      </c>
      <c r="B1009" s="21">
        <v>28.215</v>
      </c>
      <c r="C1009" s="21">
        <v>3</v>
      </c>
      <c r="D1009" s="21">
        <v>1</v>
      </c>
      <c r="E1009" s="21">
        <v>1</v>
      </c>
      <c r="F1009" s="21">
        <v>1</v>
      </c>
      <c r="G1009" s="21">
        <v>0</v>
      </c>
      <c r="H1009" s="21">
        <v>0</v>
      </c>
      <c r="I1009" s="21">
        <v>24915.220850000002</v>
      </c>
    </row>
    <row r="1010" spans="1:9">
      <c r="A1010" s="21">
        <v>25</v>
      </c>
      <c r="B1010" s="21">
        <v>24.984999999999999</v>
      </c>
      <c r="C1010" s="21">
        <v>2</v>
      </c>
      <c r="D1010" s="21">
        <v>1</v>
      </c>
      <c r="E1010" s="21">
        <v>0</v>
      </c>
      <c r="F1010" s="21">
        <v>0</v>
      </c>
      <c r="G1010" s="21">
        <v>0</v>
      </c>
      <c r="H1010" s="21">
        <v>0</v>
      </c>
      <c r="I1010" s="21">
        <v>23241.47453</v>
      </c>
    </row>
    <row r="1011" spans="1:9">
      <c r="A1011" s="21">
        <v>51</v>
      </c>
      <c r="B1011" s="21">
        <v>27.74</v>
      </c>
      <c r="C1011" s="21">
        <v>1</v>
      </c>
      <c r="D1011" s="21">
        <v>1</v>
      </c>
      <c r="E1011" s="21">
        <v>0</v>
      </c>
      <c r="F1011" s="21">
        <v>0</v>
      </c>
      <c r="G1011" s="21">
        <v>0</v>
      </c>
      <c r="H1011" s="21">
        <v>0</v>
      </c>
      <c r="I1011" s="21">
        <v>9957.7216000000008</v>
      </c>
    </row>
    <row r="1012" spans="1:9">
      <c r="A1012" s="21">
        <v>48</v>
      </c>
      <c r="B1012" s="21">
        <v>22.8</v>
      </c>
      <c r="C1012" s="21">
        <v>0</v>
      </c>
      <c r="D1012" s="21">
        <v>0</v>
      </c>
      <c r="E1012" s="21">
        <v>0</v>
      </c>
      <c r="F1012" s="21">
        <v>0</v>
      </c>
      <c r="G1012" s="21">
        <v>0</v>
      </c>
      <c r="H1012" s="21">
        <v>1</v>
      </c>
      <c r="I1012" s="21">
        <v>8269.0439999999999</v>
      </c>
    </row>
    <row r="1013" spans="1:9">
      <c r="A1013" s="21">
        <v>43</v>
      </c>
      <c r="B1013" s="21">
        <v>20.13</v>
      </c>
      <c r="C1013" s="21">
        <v>2</v>
      </c>
      <c r="D1013" s="21">
        <v>1</v>
      </c>
      <c r="E1013" s="21">
        <v>1</v>
      </c>
      <c r="F1013" s="21">
        <v>0</v>
      </c>
      <c r="G1013" s="21">
        <v>1</v>
      </c>
      <c r="H1013" s="21">
        <v>0</v>
      </c>
      <c r="I1013" s="21">
        <v>18767.737700000001</v>
      </c>
    </row>
    <row r="1014" spans="1:9">
      <c r="A1014" s="21">
        <v>61</v>
      </c>
      <c r="B1014" s="21">
        <v>33.33</v>
      </c>
      <c r="C1014" s="21">
        <v>4</v>
      </c>
      <c r="D1014" s="21">
        <v>0</v>
      </c>
      <c r="E1014" s="21">
        <v>0</v>
      </c>
      <c r="F1014" s="21">
        <v>0</v>
      </c>
      <c r="G1014" s="21">
        <v>1</v>
      </c>
      <c r="H1014" s="21">
        <v>0</v>
      </c>
      <c r="I1014" s="21">
        <v>36580.282160000002</v>
      </c>
    </row>
    <row r="1015" spans="1:9">
      <c r="A1015" s="21">
        <v>48</v>
      </c>
      <c r="B1015" s="21">
        <v>32.299999999999997</v>
      </c>
      <c r="C1015" s="21">
        <v>1</v>
      </c>
      <c r="D1015" s="21">
        <v>1</v>
      </c>
      <c r="E1015" s="21">
        <v>0</v>
      </c>
      <c r="F1015" s="21">
        <v>1</v>
      </c>
      <c r="G1015" s="21">
        <v>0</v>
      </c>
      <c r="H1015" s="21">
        <v>0</v>
      </c>
      <c r="I1015" s="21">
        <v>8765.2489999999998</v>
      </c>
    </row>
    <row r="1016" spans="1:9">
      <c r="A1016" s="21">
        <v>38</v>
      </c>
      <c r="B1016" s="21">
        <v>27.6</v>
      </c>
      <c r="C1016" s="21">
        <v>0</v>
      </c>
      <c r="D1016" s="21">
        <v>0</v>
      </c>
      <c r="E1016" s="21">
        <v>0</v>
      </c>
      <c r="F1016" s="21">
        <v>0</v>
      </c>
      <c r="G1016" s="21">
        <v>0</v>
      </c>
      <c r="H1016" s="21">
        <v>1</v>
      </c>
      <c r="I1016" s="21">
        <v>5383.5360000000001</v>
      </c>
    </row>
    <row r="1017" spans="1:9">
      <c r="A1017" s="21">
        <v>59</v>
      </c>
      <c r="B1017" s="21">
        <v>25.46</v>
      </c>
      <c r="C1017" s="21">
        <v>0</v>
      </c>
      <c r="D1017" s="21">
        <v>1</v>
      </c>
      <c r="E1017" s="21">
        <v>0</v>
      </c>
      <c r="F1017" s="21">
        <v>1</v>
      </c>
      <c r="G1017" s="21">
        <v>0</v>
      </c>
      <c r="H1017" s="21">
        <v>0</v>
      </c>
      <c r="I1017" s="21">
        <v>12124.992399999999</v>
      </c>
    </row>
    <row r="1018" spans="1:9">
      <c r="A1018" s="21">
        <v>19</v>
      </c>
      <c r="B1018" s="21">
        <v>24.605</v>
      </c>
      <c r="C1018" s="21">
        <v>1</v>
      </c>
      <c r="D1018" s="21">
        <v>0</v>
      </c>
      <c r="E1018" s="21">
        <v>0</v>
      </c>
      <c r="F1018" s="21">
        <v>1</v>
      </c>
      <c r="G1018" s="21">
        <v>0</v>
      </c>
      <c r="H1018" s="21">
        <v>0</v>
      </c>
      <c r="I1018" s="21">
        <v>2709.24395</v>
      </c>
    </row>
    <row r="1019" spans="1:9">
      <c r="A1019" s="21">
        <v>26</v>
      </c>
      <c r="B1019" s="21">
        <v>34.200000000000003</v>
      </c>
      <c r="C1019" s="21">
        <v>2</v>
      </c>
      <c r="D1019" s="21">
        <v>0</v>
      </c>
      <c r="E1019" s="21">
        <v>0</v>
      </c>
      <c r="F1019" s="21">
        <v>0</v>
      </c>
      <c r="G1019" s="21">
        <v>0</v>
      </c>
      <c r="H1019" s="21">
        <v>1</v>
      </c>
      <c r="I1019" s="21">
        <v>3987.9259999999999</v>
      </c>
    </row>
    <row r="1020" spans="1:9">
      <c r="A1020" s="21">
        <v>54</v>
      </c>
      <c r="B1020" s="21">
        <v>35.814999999999998</v>
      </c>
      <c r="C1020" s="21">
        <v>3</v>
      </c>
      <c r="D1020" s="21">
        <v>0</v>
      </c>
      <c r="E1020" s="21">
        <v>0</v>
      </c>
      <c r="F1020" s="21">
        <v>1</v>
      </c>
      <c r="G1020" s="21">
        <v>0</v>
      </c>
      <c r="H1020" s="21">
        <v>0</v>
      </c>
      <c r="I1020" s="21">
        <v>12495.290849999999</v>
      </c>
    </row>
    <row r="1021" spans="1:9">
      <c r="A1021" s="21">
        <v>21</v>
      </c>
      <c r="B1021" s="21">
        <v>32.68</v>
      </c>
      <c r="C1021" s="21">
        <v>2</v>
      </c>
      <c r="D1021" s="21">
        <v>0</v>
      </c>
      <c r="E1021" s="21">
        <v>0</v>
      </c>
      <c r="F1021" s="21">
        <v>1</v>
      </c>
      <c r="G1021" s="21">
        <v>0</v>
      </c>
      <c r="H1021" s="21">
        <v>0</v>
      </c>
      <c r="I1021" s="21">
        <v>26018.950519999999</v>
      </c>
    </row>
    <row r="1022" spans="1:9">
      <c r="A1022" s="21">
        <v>51</v>
      </c>
      <c r="B1022" s="21">
        <v>37</v>
      </c>
      <c r="C1022" s="21">
        <v>0</v>
      </c>
      <c r="D1022" s="21">
        <v>1</v>
      </c>
      <c r="E1022" s="21">
        <v>0</v>
      </c>
      <c r="F1022" s="21">
        <v>0</v>
      </c>
      <c r="G1022" s="21">
        <v>0</v>
      </c>
      <c r="H1022" s="21">
        <v>1</v>
      </c>
      <c r="I1022" s="21">
        <v>8798.5930000000008</v>
      </c>
    </row>
    <row r="1023" spans="1:9">
      <c r="A1023" s="21">
        <v>22</v>
      </c>
      <c r="B1023" s="21">
        <v>31.02</v>
      </c>
      <c r="C1023" s="21">
        <v>3</v>
      </c>
      <c r="D1023" s="21">
        <v>0</v>
      </c>
      <c r="E1023" s="21">
        <v>1</v>
      </c>
      <c r="F1023" s="21">
        <v>0</v>
      </c>
      <c r="G1023" s="21">
        <v>1</v>
      </c>
      <c r="H1023" s="21">
        <v>0</v>
      </c>
      <c r="I1023" s="21">
        <v>35595.589800000002</v>
      </c>
    </row>
    <row r="1024" spans="1:9">
      <c r="A1024" s="21">
        <v>47</v>
      </c>
      <c r="B1024" s="21">
        <v>36.08</v>
      </c>
      <c r="C1024" s="21">
        <v>1</v>
      </c>
      <c r="D1024" s="21">
        <v>1</v>
      </c>
      <c r="E1024" s="21">
        <v>1</v>
      </c>
      <c r="F1024" s="21">
        <v>0</v>
      </c>
      <c r="G1024" s="21">
        <v>1</v>
      </c>
      <c r="H1024" s="21">
        <v>0</v>
      </c>
      <c r="I1024" s="21">
        <v>42211.138200000001</v>
      </c>
    </row>
    <row r="1025" spans="1:9">
      <c r="A1025" s="21">
        <v>18</v>
      </c>
      <c r="B1025" s="21">
        <v>23.32</v>
      </c>
      <c r="C1025" s="21">
        <v>1</v>
      </c>
      <c r="D1025" s="21">
        <v>1</v>
      </c>
      <c r="E1025" s="21">
        <v>0</v>
      </c>
      <c r="F1025" s="21">
        <v>0</v>
      </c>
      <c r="G1025" s="21">
        <v>1</v>
      </c>
      <c r="H1025" s="21">
        <v>0</v>
      </c>
      <c r="I1025" s="21">
        <v>1711.0268000000001</v>
      </c>
    </row>
    <row r="1026" spans="1:9">
      <c r="A1026" s="21">
        <v>47</v>
      </c>
      <c r="B1026" s="21">
        <v>45.32</v>
      </c>
      <c r="C1026" s="21">
        <v>1</v>
      </c>
      <c r="D1026" s="21">
        <v>0</v>
      </c>
      <c r="E1026" s="21">
        <v>0</v>
      </c>
      <c r="F1026" s="21">
        <v>0</v>
      </c>
      <c r="G1026" s="21">
        <v>1</v>
      </c>
      <c r="H1026" s="21">
        <v>0</v>
      </c>
      <c r="I1026" s="21">
        <v>8569.8618000000006</v>
      </c>
    </row>
    <row r="1027" spans="1:9">
      <c r="A1027" s="21">
        <v>21</v>
      </c>
      <c r="B1027" s="21">
        <v>34.6</v>
      </c>
      <c r="C1027" s="21">
        <v>0</v>
      </c>
      <c r="D1027" s="21">
        <v>0</v>
      </c>
      <c r="E1027" s="21">
        <v>0</v>
      </c>
      <c r="F1027" s="21">
        <v>0</v>
      </c>
      <c r="G1027" s="21">
        <v>0</v>
      </c>
      <c r="H1027" s="21">
        <v>1</v>
      </c>
      <c r="I1027" s="21">
        <v>2020.1769999999999</v>
      </c>
    </row>
    <row r="1028" spans="1:9">
      <c r="A1028" s="21">
        <v>19</v>
      </c>
      <c r="B1028" s="21">
        <v>26.03</v>
      </c>
      <c r="C1028" s="21">
        <v>1</v>
      </c>
      <c r="D1028" s="21">
        <v>1</v>
      </c>
      <c r="E1028" s="21">
        <v>1</v>
      </c>
      <c r="F1028" s="21">
        <v>1</v>
      </c>
      <c r="G1028" s="21">
        <v>0</v>
      </c>
      <c r="H1028" s="21">
        <v>0</v>
      </c>
      <c r="I1028" s="21">
        <v>16450.894700000001</v>
      </c>
    </row>
    <row r="1029" spans="1:9">
      <c r="A1029" s="21">
        <v>23</v>
      </c>
      <c r="B1029" s="21">
        <v>18.715</v>
      </c>
      <c r="C1029" s="21">
        <v>0</v>
      </c>
      <c r="D1029" s="21">
        <v>1</v>
      </c>
      <c r="E1029" s="21">
        <v>0</v>
      </c>
      <c r="F1029" s="21">
        <v>1</v>
      </c>
      <c r="G1029" s="21">
        <v>0</v>
      </c>
      <c r="H1029" s="21">
        <v>0</v>
      </c>
      <c r="I1029" s="21">
        <v>21595.382290000001</v>
      </c>
    </row>
    <row r="1030" spans="1:9">
      <c r="A1030" s="21">
        <v>54</v>
      </c>
      <c r="B1030" s="21">
        <v>31.6</v>
      </c>
      <c r="C1030" s="21">
        <v>0</v>
      </c>
      <c r="D1030" s="21">
        <v>1</v>
      </c>
      <c r="E1030" s="21">
        <v>0</v>
      </c>
      <c r="F1030" s="21">
        <v>0</v>
      </c>
      <c r="G1030" s="21">
        <v>0</v>
      </c>
      <c r="H1030" s="21">
        <v>1</v>
      </c>
      <c r="I1030" s="21">
        <v>9850.4320000000007</v>
      </c>
    </row>
    <row r="1031" spans="1:9">
      <c r="A1031" s="21">
        <v>37</v>
      </c>
      <c r="B1031" s="21">
        <v>17.29</v>
      </c>
      <c r="C1031" s="21">
        <v>2</v>
      </c>
      <c r="D1031" s="21">
        <v>0</v>
      </c>
      <c r="E1031" s="21">
        <v>0</v>
      </c>
      <c r="F1031" s="21">
        <v>0</v>
      </c>
      <c r="G1031" s="21">
        <v>0</v>
      </c>
      <c r="H1031" s="21">
        <v>0</v>
      </c>
      <c r="I1031" s="21">
        <v>6877.9800999999998</v>
      </c>
    </row>
    <row r="1032" spans="1:9">
      <c r="A1032" s="21">
        <v>46</v>
      </c>
      <c r="B1032" s="21">
        <v>23.655000000000001</v>
      </c>
      <c r="C1032" s="21">
        <v>1</v>
      </c>
      <c r="D1032" s="21">
        <v>0</v>
      </c>
      <c r="E1032" s="21">
        <v>1</v>
      </c>
      <c r="F1032" s="21">
        <v>1</v>
      </c>
      <c r="G1032" s="21">
        <v>0</v>
      </c>
      <c r="H1032" s="21">
        <v>0</v>
      </c>
      <c r="I1032" s="21">
        <v>21677.283449999999</v>
      </c>
    </row>
    <row r="1033" spans="1:9">
      <c r="A1033" s="21">
        <v>55</v>
      </c>
      <c r="B1033" s="21">
        <v>35.200000000000003</v>
      </c>
      <c r="C1033" s="21">
        <v>0</v>
      </c>
      <c r="D1033" s="21">
        <v>0</v>
      </c>
      <c r="E1033" s="21">
        <v>1</v>
      </c>
      <c r="F1033" s="21">
        <v>0</v>
      </c>
      <c r="G1033" s="21">
        <v>1</v>
      </c>
      <c r="H1033" s="21">
        <v>0</v>
      </c>
      <c r="I1033" s="21">
        <v>44423.803</v>
      </c>
    </row>
    <row r="1034" spans="1:9">
      <c r="A1034" s="21">
        <v>30</v>
      </c>
      <c r="B1034" s="21">
        <v>27.93</v>
      </c>
      <c r="C1034" s="21">
        <v>0</v>
      </c>
      <c r="D1034" s="21">
        <v>0</v>
      </c>
      <c r="E1034" s="21">
        <v>0</v>
      </c>
      <c r="F1034" s="21">
        <v>0</v>
      </c>
      <c r="G1034" s="21">
        <v>0</v>
      </c>
      <c r="H1034" s="21">
        <v>0</v>
      </c>
      <c r="I1034" s="21">
        <v>4137.5227000000004</v>
      </c>
    </row>
    <row r="1035" spans="1:9">
      <c r="A1035" s="21">
        <v>18</v>
      </c>
      <c r="B1035" s="21">
        <v>21.565000000000001</v>
      </c>
      <c r="C1035" s="21">
        <v>0</v>
      </c>
      <c r="D1035" s="21">
        <v>1</v>
      </c>
      <c r="E1035" s="21">
        <v>1</v>
      </c>
      <c r="F1035" s="21">
        <v>0</v>
      </c>
      <c r="G1035" s="21">
        <v>0</v>
      </c>
      <c r="H1035" s="21">
        <v>0</v>
      </c>
      <c r="I1035" s="21">
        <v>13747.87235</v>
      </c>
    </row>
    <row r="1036" spans="1:9">
      <c r="A1036" s="21">
        <v>61</v>
      </c>
      <c r="B1036" s="21">
        <v>38.380000000000003</v>
      </c>
      <c r="C1036" s="21">
        <v>0</v>
      </c>
      <c r="D1036" s="21">
        <v>1</v>
      </c>
      <c r="E1036" s="21">
        <v>0</v>
      </c>
      <c r="F1036" s="21">
        <v>1</v>
      </c>
      <c r="G1036" s="21">
        <v>0</v>
      </c>
      <c r="H1036" s="21">
        <v>0</v>
      </c>
      <c r="I1036" s="21">
        <v>12950.0712</v>
      </c>
    </row>
    <row r="1037" spans="1:9">
      <c r="A1037" s="21">
        <v>54</v>
      </c>
      <c r="B1037" s="21">
        <v>23</v>
      </c>
      <c r="C1037" s="21">
        <v>3</v>
      </c>
      <c r="D1037" s="21">
        <v>0</v>
      </c>
      <c r="E1037" s="21">
        <v>0</v>
      </c>
      <c r="F1037" s="21">
        <v>0</v>
      </c>
      <c r="G1037" s="21">
        <v>0</v>
      </c>
      <c r="H1037" s="21">
        <v>1</v>
      </c>
      <c r="I1037" s="21">
        <v>12094.477999999999</v>
      </c>
    </row>
    <row r="1038" spans="1:9">
      <c r="A1038" s="21">
        <v>22</v>
      </c>
      <c r="B1038" s="21">
        <v>37.07</v>
      </c>
      <c r="C1038" s="21">
        <v>2</v>
      </c>
      <c r="D1038" s="21">
        <v>1</v>
      </c>
      <c r="E1038" s="21">
        <v>1</v>
      </c>
      <c r="F1038" s="21">
        <v>0</v>
      </c>
      <c r="G1038" s="21">
        <v>1</v>
      </c>
      <c r="H1038" s="21">
        <v>0</v>
      </c>
      <c r="I1038" s="21">
        <v>37484.4493</v>
      </c>
    </row>
    <row r="1039" spans="1:9">
      <c r="A1039" s="21">
        <v>45</v>
      </c>
      <c r="B1039" s="21">
        <v>30.495000000000001</v>
      </c>
      <c r="C1039" s="21">
        <v>1</v>
      </c>
      <c r="D1039" s="21">
        <v>0</v>
      </c>
      <c r="E1039" s="21">
        <v>1</v>
      </c>
      <c r="F1039" s="21">
        <v>1</v>
      </c>
      <c r="G1039" s="21">
        <v>0</v>
      </c>
      <c r="H1039" s="21">
        <v>0</v>
      </c>
      <c r="I1039" s="21">
        <v>39725.518049999999</v>
      </c>
    </row>
    <row r="1040" spans="1:9">
      <c r="A1040" s="21">
        <v>22</v>
      </c>
      <c r="B1040" s="21">
        <v>28.88</v>
      </c>
      <c r="C1040" s="21">
        <v>0</v>
      </c>
      <c r="D1040" s="21">
        <v>1</v>
      </c>
      <c r="E1040" s="21">
        <v>0</v>
      </c>
      <c r="F1040" s="21">
        <v>0</v>
      </c>
      <c r="G1040" s="21">
        <v>0</v>
      </c>
      <c r="H1040" s="21">
        <v>0</v>
      </c>
      <c r="I1040" s="21">
        <v>2250.8352</v>
      </c>
    </row>
    <row r="1041" spans="1:9">
      <c r="A1041" s="21">
        <v>19</v>
      </c>
      <c r="B1041" s="21">
        <v>27.265000000000001</v>
      </c>
      <c r="C1041" s="21">
        <v>2</v>
      </c>
      <c r="D1041" s="21">
        <v>1</v>
      </c>
      <c r="E1041" s="21">
        <v>0</v>
      </c>
      <c r="F1041" s="21">
        <v>1</v>
      </c>
      <c r="G1041" s="21">
        <v>0</v>
      </c>
      <c r="H1041" s="21">
        <v>0</v>
      </c>
      <c r="I1041" s="21">
        <v>22493.659640000002</v>
      </c>
    </row>
    <row r="1042" spans="1:9">
      <c r="A1042" s="21">
        <v>35</v>
      </c>
      <c r="B1042" s="21">
        <v>28.024999999999999</v>
      </c>
      <c r="C1042" s="21">
        <v>0</v>
      </c>
      <c r="D1042" s="21">
        <v>0</v>
      </c>
      <c r="E1042" s="21">
        <v>1</v>
      </c>
      <c r="F1042" s="21">
        <v>1</v>
      </c>
      <c r="G1042" s="21">
        <v>0</v>
      </c>
      <c r="H1042" s="21">
        <v>0</v>
      </c>
      <c r="I1042" s="21">
        <v>20234.854749999999</v>
      </c>
    </row>
    <row r="1043" spans="1:9">
      <c r="A1043" s="21">
        <v>18</v>
      </c>
      <c r="B1043" s="21">
        <v>23.085000000000001</v>
      </c>
      <c r="C1043" s="21">
        <v>0</v>
      </c>
      <c r="D1043" s="21">
        <v>1</v>
      </c>
      <c r="E1043" s="21">
        <v>0</v>
      </c>
      <c r="F1043" s="21">
        <v>0</v>
      </c>
      <c r="G1043" s="21">
        <v>0</v>
      </c>
      <c r="H1043" s="21">
        <v>0</v>
      </c>
      <c r="I1043" s="21">
        <v>1704.7001499999999</v>
      </c>
    </row>
    <row r="1044" spans="1:9">
      <c r="A1044" s="21">
        <v>20</v>
      </c>
      <c r="B1044" s="21">
        <v>30.684999999999999</v>
      </c>
      <c r="C1044" s="21">
        <v>0</v>
      </c>
      <c r="D1044" s="21">
        <v>1</v>
      </c>
      <c r="E1044" s="21">
        <v>1</v>
      </c>
      <c r="F1044" s="21">
        <v>0</v>
      </c>
      <c r="G1044" s="21">
        <v>0</v>
      </c>
      <c r="H1044" s="21">
        <v>0</v>
      </c>
      <c r="I1044" s="21">
        <v>33475.817150000003</v>
      </c>
    </row>
    <row r="1045" spans="1:9">
      <c r="A1045" s="21">
        <v>28</v>
      </c>
      <c r="B1045" s="21">
        <v>25.8</v>
      </c>
      <c r="C1045" s="21">
        <v>0</v>
      </c>
      <c r="D1045" s="21">
        <v>0</v>
      </c>
      <c r="E1045" s="21">
        <v>0</v>
      </c>
      <c r="F1045" s="21">
        <v>0</v>
      </c>
      <c r="G1045" s="21">
        <v>0</v>
      </c>
      <c r="H1045" s="21">
        <v>1</v>
      </c>
      <c r="I1045" s="21">
        <v>3161.4540000000002</v>
      </c>
    </row>
    <row r="1046" spans="1:9">
      <c r="A1046" s="21">
        <v>55</v>
      </c>
      <c r="B1046" s="21">
        <v>35.244999999999997</v>
      </c>
      <c r="C1046" s="21">
        <v>1</v>
      </c>
      <c r="D1046" s="21">
        <v>1</v>
      </c>
      <c r="E1046" s="21">
        <v>0</v>
      </c>
      <c r="F1046" s="21">
        <v>0</v>
      </c>
      <c r="G1046" s="21">
        <v>0</v>
      </c>
      <c r="H1046" s="21">
        <v>0</v>
      </c>
      <c r="I1046" s="21">
        <v>11394.065549999999</v>
      </c>
    </row>
    <row r="1047" spans="1:9">
      <c r="A1047" s="21">
        <v>43</v>
      </c>
      <c r="B1047" s="21">
        <v>24.7</v>
      </c>
      <c r="C1047" s="21">
        <v>2</v>
      </c>
      <c r="D1047" s="21">
        <v>0</v>
      </c>
      <c r="E1047" s="21">
        <v>1</v>
      </c>
      <c r="F1047" s="21">
        <v>1</v>
      </c>
      <c r="G1047" s="21">
        <v>0</v>
      </c>
      <c r="H1047" s="21">
        <v>0</v>
      </c>
      <c r="I1047" s="21">
        <v>21880.82</v>
      </c>
    </row>
    <row r="1048" spans="1:9">
      <c r="A1048" s="21">
        <v>43</v>
      </c>
      <c r="B1048" s="21">
        <v>25.08</v>
      </c>
      <c r="C1048" s="21">
        <v>0</v>
      </c>
      <c r="D1048" s="21">
        <v>0</v>
      </c>
      <c r="E1048" s="21">
        <v>0</v>
      </c>
      <c r="F1048" s="21">
        <v>0</v>
      </c>
      <c r="G1048" s="21">
        <v>0</v>
      </c>
      <c r="H1048" s="21">
        <v>0</v>
      </c>
      <c r="I1048" s="21">
        <v>7325.0482000000002</v>
      </c>
    </row>
    <row r="1049" spans="1:9">
      <c r="A1049" s="21">
        <v>22</v>
      </c>
      <c r="B1049" s="21">
        <v>52.58</v>
      </c>
      <c r="C1049" s="21">
        <v>1</v>
      </c>
      <c r="D1049" s="21">
        <v>1</v>
      </c>
      <c r="E1049" s="21">
        <v>1</v>
      </c>
      <c r="F1049" s="21">
        <v>0</v>
      </c>
      <c r="G1049" s="21">
        <v>1</v>
      </c>
      <c r="H1049" s="21">
        <v>0</v>
      </c>
      <c r="I1049" s="21">
        <v>44501.398200000003</v>
      </c>
    </row>
    <row r="1050" spans="1:9">
      <c r="A1050" s="21">
        <v>25</v>
      </c>
      <c r="B1050" s="21">
        <v>22.515000000000001</v>
      </c>
      <c r="C1050" s="21">
        <v>1</v>
      </c>
      <c r="D1050" s="21">
        <v>0</v>
      </c>
      <c r="E1050" s="21">
        <v>0</v>
      </c>
      <c r="F1050" s="21">
        <v>1</v>
      </c>
      <c r="G1050" s="21">
        <v>0</v>
      </c>
      <c r="H1050" s="21">
        <v>0</v>
      </c>
      <c r="I1050" s="21">
        <v>3594.17085</v>
      </c>
    </row>
    <row r="1051" spans="1:9">
      <c r="A1051" s="21">
        <v>49</v>
      </c>
      <c r="B1051" s="21">
        <v>30.9</v>
      </c>
      <c r="C1051" s="21">
        <v>0</v>
      </c>
      <c r="D1051" s="21">
        <v>1</v>
      </c>
      <c r="E1051" s="21">
        <v>1</v>
      </c>
      <c r="F1051" s="21">
        <v>0</v>
      </c>
      <c r="G1051" s="21">
        <v>0</v>
      </c>
      <c r="H1051" s="21">
        <v>1</v>
      </c>
      <c r="I1051" s="21">
        <v>39727.614000000001</v>
      </c>
    </row>
    <row r="1052" spans="1:9">
      <c r="A1052" s="21">
        <v>44</v>
      </c>
      <c r="B1052" s="21">
        <v>36.954999999999998</v>
      </c>
      <c r="C1052" s="21">
        <v>1</v>
      </c>
      <c r="D1052" s="21">
        <v>0</v>
      </c>
      <c r="E1052" s="21">
        <v>0</v>
      </c>
      <c r="F1052" s="21">
        <v>1</v>
      </c>
      <c r="G1052" s="21">
        <v>0</v>
      </c>
      <c r="H1052" s="21">
        <v>0</v>
      </c>
      <c r="I1052" s="21">
        <v>8023.1354499999998</v>
      </c>
    </row>
    <row r="1053" spans="1:9">
      <c r="A1053" s="21">
        <v>64</v>
      </c>
      <c r="B1053" s="21">
        <v>26.41</v>
      </c>
      <c r="C1053" s="21">
        <v>0</v>
      </c>
      <c r="D1053" s="21">
        <v>1</v>
      </c>
      <c r="E1053" s="21">
        <v>0</v>
      </c>
      <c r="F1053" s="21">
        <v>0</v>
      </c>
      <c r="G1053" s="21">
        <v>0</v>
      </c>
      <c r="H1053" s="21">
        <v>0</v>
      </c>
      <c r="I1053" s="21">
        <v>14394.5579</v>
      </c>
    </row>
    <row r="1054" spans="1:9">
      <c r="A1054" s="21">
        <v>49</v>
      </c>
      <c r="B1054" s="21">
        <v>29.83</v>
      </c>
      <c r="C1054" s="21">
        <v>1</v>
      </c>
      <c r="D1054" s="21">
        <v>1</v>
      </c>
      <c r="E1054" s="21">
        <v>0</v>
      </c>
      <c r="F1054" s="21">
        <v>0</v>
      </c>
      <c r="G1054" s="21">
        <v>0</v>
      </c>
      <c r="H1054" s="21">
        <v>0</v>
      </c>
      <c r="I1054" s="21">
        <v>9288.0267000000003</v>
      </c>
    </row>
    <row r="1055" spans="1:9">
      <c r="A1055" s="21">
        <v>47</v>
      </c>
      <c r="B1055" s="21">
        <v>29.8</v>
      </c>
      <c r="C1055" s="21">
        <v>3</v>
      </c>
      <c r="D1055" s="21">
        <v>1</v>
      </c>
      <c r="E1055" s="21">
        <v>1</v>
      </c>
      <c r="F1055" s="21">
        <v>0</v>
      </c>
      <c r="G1055" s="21">
        <v>0</v>
      </c>
      <c r="H1055" s="21">
        <v>1</v>
      </c>
      <c r="I1055" s="21">
        <v>25309.489000000001</v>
      </c>
    </row>
    <row r="1056" spans="1:9">
      <c r="A1056" s="21">
        <v>27</v>
      </c>
      <c r="B1056" s="21">
        <v>21.47</v>
      </c>
      <c r="C1056" s="21">
        <v>0</v>
      </c>
      <c r="D1056" s="21">
        <v>0</v>
      </c>
      <c r="E1056" s="21">
        <v>0</v>
      </c>
      <c r="F1056" s="21">
        <v>1</v>
      </c>
      <c r="G1056" s="21">
        <v>0</v>
      </c>
      <c r="H1056" s="21">
        <v>0</v>
      </c>
      <c r="I1056" s="21">
        <v>3353.4703</v>
      </c>
    </row>
    <row r="1057" spans="1:9">
      <c r="A1057" s="21">
        <v>55</v>
      </c>
      <c r="B1057" s="21">
        <v>27.645</v>
      </c>
      <c r="C1057" s="21">
        <v>0</v>
      </c>
      <c r="D1057" s="21">
        <v>1</v>
      </c>
      <c r="E1057" s="21">
        <v>0</v>
      </c>
      <c r="F1057" s="21">
        <v>1</v>
      </c>
      <c r="G1057" s="21">
        <v>0</v>
      </c>
      <c r="H1057" s="21">
        <v>0</v>
      </c>
      <c r="I1057" s="21">
        <v>10594.501550000001</v>
      </c>
    </row>
    <row r="1058" spans="1:9">
      <c r="A1058" s="21">
        <v>48</v>
      </c>
      <c r="B1058" s="21">
        <v>28.9</v>
      </c>
      <c r="C1058" s="21">
        <v>0</v>
      </c>
      <c r="D1058" s="21">
        <v>0</v>
      </c>
      <c r="E1058" s="21">
        <v>0</v>
      </c>
      <c r="F1058" s="21">
        <v>0</v>
      </c>
      <c r="G1058" s="21">
        <v>0</v>
      </c>
      <c r="H1058" s="21">
        <v>1</v>
      </c>
      <c r="I1058" s="21">
        <v>8277.5229999999992</v>
      </c>
    </row>
    <row r="1059" spans="1:9">
      <c r="A1059" s="21">
        <v>45</v>
      </c>
      <c r="B1059" s="21">
        <v>31.79</v>
      </c>
      <c r="C1059" s="21">
        <v>0</v>
      </c>
      <c r="D1059" s="21">
        <v>0</v>
      </c>
      <c r="E1059" s="21">
        <v>0</v>
      </c>
      <c r="F1059" s="21">
        <v>0</v>
      </c>
      <c r="G1059" s="21">
        <v>1</v>
      </c>
      <c r="H1059" s="21">
        <v>0</v>
      </c>
      <c r="I1059" s="21">
        <v>17929.303370000001</v>
      </c>
    </row>
    <row r="1060" spans="1:9">
      <c r="A1060" s="21">
        <v>24</v>
      </c>
      <c r="B1060" s="21">
        <v>39.49</v>
      </c>
      <c r="C1060" s="21">
        <v>0</v>
      </c>
      <c r="D1060" s="21">
        <v>0</v>
      </c>
      <c r="E1060" s="21">
        <v>0</v>
      </c>
      <c r="F1060" s="21">
        <v>0</v>
      </c>
      <c r="G1060" s="21">
        <v>1</v>
      </c>
      <c r="H1060" s="21">
        <v>0</v>
      </c>
      <c r="I1060" s="21">
        <v>2480.9791</v>
      </c>
    </row>
    <row r="1061" spans="1:9">
      <c r="A1061" s="21">
        <v>32</v>
      </c>
      <c r="B1061" s="21">
        <v>33.82</v>
      </c>
      <c r="C1061" s="21">
        <v>1</v>
      </c>
      <c r="D1061" s="21">
        <v>1</v>
      </c>
      <c r="E1061" s="21">
        <v>0</v>
      </c>
      <c r="F1061" s="21">
        <v>1</v>
      </c>
      <c r="G1061" s="21">
        <v>0</v>
      </c>
      <c r="H1061" s="21">
        <v>0</v>
      </c>
      <c r="I1061" s="21">
        <v>4462.7218000000003</v>
      </c>
    </row>
    <row r="1062" spans="1:9">
      <c r="A1062" s="21">
        <v>24</v>
      </c>
      <c r="B1062" s="21">
        <v>32.01</v>
      </c>
      <c r="C1062" s="21">
        <v>0</v>
      </c>
      <c r="D1062" s="21">
        <v>1</v>
      </c>
      <c r="E1062" s="21">
        <v>0</v>
      </c>
      <c r="F1062" s="21">
        <v>0</v>
      </c>
      <c r="G1062" s="21">
        <v>1</v>
      </c>
      <c r="H1062" s="21">
        <v>0</v>
      </c>
      <c r="I1062" s="21">
        <v>1981.5818999999999</v>
      </c>
    </row>
    <row r="1063" spans="1:9">
      <c r="A1063" s="21">
        <v>57</v>
      </c>
      <c r="B1063" s="21">
        <v>27.94</v>
      </c>
      <c r="C1063" s="21">
        <v>1</v>
      </c>
      <c r="D1063" s="21">
        <v>1</v>
      </c>
      <c r="E1063" s="21">
        <v>0</v>
      </c>
      <c r="F1063" s="21">
        <v>0</v>
      </c>
      <c r="G1063" s="21">
        <v>1</v>
      </c>
      <c r="H1063" s="21">
        <v>0</v>
      </c>
      <c r="I1063" s="21">
        <v>11554.223599999999</v>
      </c>
    </row>
    <row r="1064" spans="1:9">
      <c r="A1064" s="21">
        <v>59</v>
      </c>
      <c r="B1064" s="21">
        <v>41.14</v>
      </c>
      <c r="C1064" s="21">
        <v>1</v>
      </c>
      <c r="D1064" s="21">
        <v>1</v>
      </c>
      <c r="E1064" s="21">
        <v>1</v>
      </c>
      <c r="F1064" s="21">
        <v>0</v>
      </c>
      <c r="G1064" s="21">
        <v>1</v>
      </c>
      <c r="H1064" s="21">
        <v>0</v>
      </c>
      <c r="I1064" s="21">
        <v>48970.247600000002</v>
      </c>
    </row>
    <row r="1065" spans="1:9">
      <c r="A1065" s="21">
        <v>36</v>
      </c>
      <c r="B1065" s="21">
        <v>28.594999999999999</v>
      </c>
      <c r="C1065" s="21">
        <v>3</v>
      </c>
      <c r="D1065" s="21">
        <v>1</v>
      </c>
      <c r="E1065" s="21">
        <v>0</v>
      </c>
      <c r="F1065" s="21">
        <v>1</v>
      </c>
      <c r="G1065" s="21">
        <v>0</v>
      </c>
      <c r="H1065" s="21">
        <v>0</v>
      </c>
      <c r="I1065" s="21">
        <v>6548.1950500000003</v>
      </c>
    </row>
    <row r="1066" spans="1:9">
      <c r="A1066" s="21">
        <v>29</v>
      </c>
      <c r="B1066" s="21">
        <v>25.6</v>
      </c>
      <c r="C1066" s="21">
        <v>4</v>
      </c>
      <c r="D1066" s="21">
        <v>0</v>
      </c>
      <c r="E1066" s="21">
        <v>0</v>
      </c>
      <c r="F1066" s="21">
        <v>0</v>
      </c>
      <c r="G1066" s="21">
        <v>0</v>
      </c>
      <c r="H1066" s="21">
        <v>1</v>
      </c>
      <c r="I1066" s="21">
        <v>5708.8670000000002</v>
      </c>
    </row>
    <row r="1067" spans="1:9">
      <c r="A1067" s="21">
        <v>42</v>
      </c>
      <c r="B1067" s="21">
        <v>25.3</v>
      </c>
      <c r="C1067" s="21">
        <v>1</v>
      </c>
      <c r="D1067" s="21">
        <v>0</v>
      </c>
      <c r="E1067" s="21">
        <v>0</v>
      </c>
      <c r="F1067" s="21">
        <v>0</v>
      </c>
      <c r="G1067" s="21">
        <v>0</v>
      </c>
      <c r="H1067" s="21">
        <v>1</v>
      </c>
      <c r="I1067" s="21">
        <v>7045.4989999999998</v>
      </c>
    </row>
    <row r="1068" spans="1:9">
      <c r="A1068" s="21">
        <v>48</v>
      </c>
      <c r="B1068" s="21">
        <v>37.29</v>
      </c>
      <c r="C1068" s="21">
        <v>2</v>
      </c>
      <c r="D1068" s="21">
        <v>1</v>
      </c>
      <c r="E1068" s="21">
        <v>0</v>
      </c>
      <c r="F1068" s="21">
        <v>0</v>
      </c>
      <c r="G1068" s="21">
        <v>1</v>
      </c>
      <c r="H1068" s="21">
        <v>0</v>
      </c>
      <c r="I1068" s="21">
        <v>8978.1851000000006</v>
      </c>
    </row>
    <row r="1069" spans="1:9">
      <c r="A1069" s="21">
        <v>39</v>
      </c>
      <c r="B1069" s="21">
        <v>42.655000000000001</v>
      </c>
      <c r="C1069" s="21">
        <v>0</v>
      </c>
      <c r="D1069" s="21">
        <v>1</v>
      </c>
      <c r="E1069" s="21">
        <v>0</v>
      </c>
      <c r="F1069" s="21">
        <v>0</v>
      </c>
      <c r="G1069" s="21">
        <v>0</v>
      </c>
      <c r="H1069" s="21">
        <v>0</v>
      </c>
      <c r="I1069" s="21">
        <v>5757.41345</v>
      </c>
    </row>
    <row r="1070" spans="1:9">
      <c r="A1070" s="21">
        <v>63</v>
      </c>
      <c r="B1070" s="21">
        <v>21.66</v>
      </c>
      <c r="C1070" s="21">
        <v>1</v>
      </c>
      <c r="D1070" s="21">
        <v>1</v>
      </c>
      <c r="E1070" s="21">
        <v>0</v>
      </c>
      <c r="F1070" s="21">
        <v>1</v>
      </c>
      <c r="G1070" s="21">
        <v>0</v>
      </c>
      <c r="H1070" s="21">
        <v>0</v>
      </c>
      <c r="I1070" s="21">
        <v>14349.8544</v>
      </c>
    </row>
    <row r="1071" spans="1:9">
      <c r="A1071" s="21">
        <v>54</v>
      </c>
      <c r="B1071" s="21">
        <v>31.9</v>
      </c>
      <c r="C1071" s="21">
        <v>1</v>
      </c>
      <c r="D1071" s="21">
        <v>0</v>
      </c>
      <c r="E1071" s="21">
        <v>0</v>
      </c>
      <c r="F1071" s="21">
        <v>0</v>
      </c>
      <c r="G1071" s="21">
        <v>1</v>
      </c>
      <c r="H1071" s="21">
        <v>0</v>
      </c>
      <c r="I1071" s="21">
        <v>10928.849</v>
      </c>
    </row>
    <row r="1072" spans="1:9">
      <c r="A1072" s="21">
        <v>37</v>
      </c>
      <c r="B1072" s="21">
        <v>37.07</v>
      </c>
      <c r="C1072" s="21">
        <v>1</v>
      </c>
      <c r="D1072" s="21">
        <v>1</v>
      </c>
      <c r="E1072" s="21">
        <v>1</v>
      </c>
      <c r="F1072" s="21">
        <v>0</v>
      </c>
      <c r="G1072" s="21">
        <v>1</v>
      </c>
      <c r="H1072" s="21">
        <v>0</v>
      </c>
      <c r="I1072" s="21">
        <v>39871.704299999998</v>
      </c>
    </row>
    <row r="1073" spans="1:9">
      <c r="A1073" s="21">
        <v>63</v>
      </c>
      <c r="B1073" s="21">
        <v>31.445</v>
      </c>
      <c r="C1073" s="21">
        <v>0</v>
      </c>
      <c r="D1073" s="21">
        <v>1</v>
      </c>
      <c r="E1073" s="21">
        <v>0</v>
      </c>
      <c r="F1073" s="21">
        <v>0</v>
      </c>
      <c r="G1073" s="21">
        <v>0</v>
      </c>
      <c r="H1073" s="21">
        <v>0</v>
      </c>
      <c r="I1073" s="21">
        <v>13974.455550000001</v>
      </c>
    </row>
    <row r="1074" spans="1:9">
      <c r="A1074" s="21">
        <v>21</v>
      </c>
      <c r="B1074" s="21">
        <v>31.254999999999999</v>
      </c>
      <c r="C1074" s="21">
        <v>0</v>
      </c>
      <c r="D1074" s="21">
        <v>1</v>
      </c>
      <c r="E1074" s="21">
        <v>0</v>
      </c>
      <c r="F1074" s="21">
        <v>1</v>
      </c>
      <c r="G1074" s="21">
        <v>0</v>
      </c>
      <c r="H1074" s="21">
        <v>0</v>
      </c>
      <c r="I1074" s="21">
        <v>1909.52745</v>
      </c>
    </row>
    <row r="1075" spans="1:9">
      <c r="A1075" s="21">
        <v>54</v>
      </c>
      <c r="B1075" s="21">
        <v>28.88</v>
      </c>
      <c r="C1075" s="21">
        <v>2</v>
      </c>
      <c r="D1075" s="21">
        <v>0</v>
      </c>
      <c r="E1075" s="21">
        <v>0</v>
      </c>
      <c r="F1075" s="21">
        <v>0</v>
      </c>
      <c r="G1075" s="21">
        <v>0</v>
      </c>
      <c r="H1075" s="21">
        <v>0</v>
      </c>
      <c r="I1075" s="21">
        <v>12096.6512</v>
      </c>
    </row>
    <row r="1076" spans="1:9">
      <c r="A1076" s="21">
        <v>60</v>
      </c>
      <c r="B1076" s="21">
        <v>18.335000000000001</v>
      </c>
      <c r="C1076" s="21">
        <v>0</v>
      </c>
      <c r="D1076" s="21">
        <v>0</v>
      </c>
      <c r="E1076" s="21">
        <v>0</v>
      </c>
      <c r="F1076" s="21">
        <v>0</v>
      </c>
      <c r="G1076" s="21">
        <v>0</v>
      </c>
      <c r="H1076" s="21">
        <v>0</v>
      </c>
      <c r="I1076" s="21">
        <v>13204.28565</v>
      </c>
    </row>
    <row r="1077" spans="1:9">
      <c r="A1077" s="21">
        <v>32</v>
      </c>
      <c r="B1077" s="21">
        <v>29.59</v>
      </c>
      <c r="C1077" s="21">
        <v>1</v>
      </c>
      <c r="D1077" s="21">
        <v>0</v>
      </c>
      <c r="E1077" s="21">
        <v>0</v>
      </c>
      <c r="F1077" s="21">
        <v>0</v>
      </c>
      <c r="G1077" s="21">
        <v>1</v>
      </c>
      <c r="H1077" s="21">
        <v>0</v>
      </c>
      <c r="I1077" s="21">
        <v>4562.8420999999998</v>
      </c>
    </row>
    <row r="1078" spans="1:9">
      <c r="A1078" s="21">
        <v>47</v>
      </c>
      <c r="B1078" s="21">
        <v>32</v>
      </c>
      <c r="C1078" s="21">
        <v>1</v>
      </c>
      <c r="D1078" s="21">
        <v>0</v>
      </c>
      <c r="E1078" s="21">
        <v>0</v>
      </c>
      <c r="F1078" s="21">
        <v>0</v>
      </c>
      <c r="G1078" s="21">
        <v>0</v>
      </c>
      <c r="H1078" s="21">
        <v>1</v>
      </c>
      <c r="I1078" s="21">
        <v>8551.3469999999998</v>
      </c>
    </row>
    <row r="1079" spans="1:9">
      <c r="A1079" s="21">
        <v>21</v>
      </c>
      <c r="B1079" s="21">
        <v>26.03</v>
      </c>
      <c r="C1079" s="21">
        <v>0</v>
      </c>
      <c r="D1079" s="21">
        <v>1</v>
      </c>
      <c r="E1079" s="21">
        <v>0</v>
      </c>
      <c r="F1079" s="21">
        <v>0</v>
      </c>
      <c r="G1079" s="21">
        <v>0</v>
      </c>
      <c r="H1079" s="21">
        <v>0</v>
      </c>
      <c r="I1079" s="21">
        <v>2102.2647000000002</v>
      </c>
    </row>
    <row r="1080" spans="1:9">
      <c r="A1080" s="21">
        <v>28</v>
      </c>
      <c r="B1080" s="21">
        <v>31.68</v>
      </c>
      <c r="C1080" s="21">
        <v>0</v>
      </c>
      <c r="D1080" s="21">
        <v>1</v>
      </c>
      <c r="E1080" s="21">
        <v>1</v>
      </c>
      <c r="F1080" s="21">
        <v>0</v>
      </c>
      <c r="G1080" s="21">
        <v>1</v>
      </c>
      <c r="H1080" s="21">
        <v>0</v>
      </c>
      <c r="I1080" s="21">
        <v>34672.147199999999</v>
      </c>
    </row>
    <row r="1081" spans="1:9">
      <c r="A1081" s="21">
        <v>63</v>
      </c>
      <c r="B1081" s="21">
        <v>33.659999999999997</v>
      </c>
      <c r="C1081" s="21">
        <v>3</v>
      </c>
      <c r="D1081" s="21">
        <v>1</v>
      </c>
      <c r="E1081" s="21">
        <v>0</v>
      </c>
      <c r="F1081" s="21">
        <v>0</v>
      </c>
      <c r="G1081" s="21">
        <v>1</v>
      </c>
      <c r="H1081" s="21">
        <v>0</v>
      </c>
      <c r="I1081" s="21">
        <v>15161.5344</v>
      </c>
    </row>
    <row r="1082" spans="1:9">
      <c r="A1082" s="21">
        <v>18</v>
      </c>
      <c r="B1082" s="21">
        <v>21.78</v>
      </c>
      <c r="C1082" s="21">
        <v>2</v>
      </c>
      <c r="D1082" s="21">
        <v>1</v>
      </c>
      <c r="E1082" s="21">
        <v>0</v>
      </c>
      <c r="F1082" s="21">
        <v>0</v>
      </c>
      <c r="G1082" s="21">
        <v>1</v>
      </c>
      <c r="H1082" s="21">
        <v>0</v>
      </c>
      <c r="I1082" s="21">
        <v>11884.048580000001</v>
      </c>
    </row>
    <row r="1083" spans="1:9">
      <c r="A1083" s="21">
        <v>32</v>
      </c>
      <c r="B1083" s="21">
        <v>27.835000000000001</v>
      </c>
      <c r="C1083" s="21">
        <v>1</v>
      </c>
      <c r="D1083" s="21">
        <v>1</v>
      </c>
      <c r="E1083" s="21">
        <v>0</v>
      </c>
      <c r="F1083" s="21">
        <v>1</v>
      </c>
      <c r="G1083" s="21">
        <v>0</v>
      </c>
      <c r="H1083" s="21">
        <v>0</v>
      </c>
      <c r="I1083" s="21">
        <v>4454.40265</v>
      </c>
    </row>
    <row r="1084" spans="1:9">
      <c r="A1084" s="21">
        <v>38</v>
      </c>
      <c r="B1084" s="21">
        <v>19.95</v>
      </c>
      <c r="C1084" s="21">
        <v>1</v>
      </c>
      <c r="D1084" s="21">
        <v>1</v>
      </c>
      <c r="E1084" s="21">
        <v>0</v>
      </c>
      <c r="F1084" s="21">
        <v>1</v>
      </c>
      <c r="G1084" s="21">
        <v>0</v>
      </c>
      <c r="H1084" s="21">
        <v>0</v>
      </c>
      <c r="I1084" s="21">
        <v>5855.9025000000001</v>
      </c>
    </row>
    <row r="1085" spans="1:9">
      <c r="A1085" s="21">
        <v>32</v>
      </c>
      <c r="B1085" s="21">
        <v>31.5</v>
      </c>
      <c r="C1085" s="21">
        <v>1</v>
      </c>
      <c r="D1085" s="21">
        <v>1</v>
      </c>
      <c r="E1085" s="21">
        <v>0</v>
      </c>
      <c r="F1085" s="21">
        <v>0</v>
      </c>
      <c r="G1085" s="21">
        <v>0</v>
      </c>
      <c r="H1085" s="21">
        <v>1</v>
      </c>
      <c r="I1085" s="21">
        <v>4076.4969999999998</v>
      </c>
    </row>
    <row r="1086" spans="1:9">
      <c r="A1086" s="21">
        <v>62</v>
      </c>
      <c r="B1086" s="21">
        <v>30.495000000000001</v>
      </c>
      <c r="C1086" s="21">
        <v>2</v>
      </c>
      <c r="D1086" s="21">
        <v>0</v>
      </c>
      <c r="E1086" s="21">
        <v>0</v>
      </c>
      <c r="F1086" s="21">
        <v>1</v>
      </c>
      <c r="G1086" s="21">
        <v>0</v>
      </c>
      <c r="H1086" s="21">
        <v>0</v>
      </c>
      <c r="I1086" s="21">
        <v>15019.760050000001</v>
      </c>
    </row>
    <row r="1087" spans="1:9">
      <c r="A1087" s="21">
        <v>39</v>
      </c>
      <c r="B1087" s="21">
        <v>18.3</v>
      </c>
      <c r="C1087" s="21">
        <v>5</v>
      </c>
      <c r="D1087" s="21">
        <v>0</v>
      </c>
      <c r="E1087" s="21">
        <v>1</v>
      </c>
      <c r="F1087" s="21">
        <v>0</v>
      </c>
      <c r="G1087" s="21">
        <v>0</v>
      </c>
      <c r="H1087" s="21">
        <v>1</v>
      </c>
      <c r="I1087" s="21">
        <v>19023.259999999998</v>
      </c>
    </row>
    <row r="1088" spans="1:9">
      <c r="A1088" s="21">
        <v>55</v>
      </c>
      <c r="B1088" s="21">
        <v>28.975000000000001</v>
      </c>
      <c r="C1088" s="21">
        <v>0</v>
      </c>
      <c r="D1088" s="21">
        <v>1</v>
      </c>
      <c r="E1088" s="21">
        <v>0</v>
      </c>
      <c r="F1088" s="21">
        <v>0</v>
      </c>
      <c r="G1088" s="21">
        <v>0</v>
      </c>
      <c r="H1088" s="21">
        <v>0</v>
      </c>
      <c r="I1088" s="21">
        <v>10796.35025</v>
      </c>
    </row>
    <row r="1089" spans="1:9">
      <c r="A1089" s="21">
        <v>57</v>
      </c>
      <c r="B1089" s="21">
        <v>31.54</v>
      </c>
      <c r="C1089" s="21">
        <v>0</v>
      </c>
      <c r="D1089" s="21">
        <v>1</v>
      </c>
      <c r="E1089" s="21">
        <v>0</v>
      </c>
      <c r="F1089" s="21">
        <v>1</v>
      </c>
      <c r="G1089" s="21">
        <v>0</v>
      </c>
      <c r="H1089" s="21">
        <v>0</v>
      </c>
      <c r="I1089" s="21">
        <v>11353.2276</v>
      </c>
    </row>
    <row r="1090" spans="1:9">
      <c r="A1090" s="21">
        <v>52</v>
      </c>
      <c r="B1090" s="21">
        <v>47.74</v>
      </c>
      <c r="C1090" s="21">
        <v>1</v>
      </c>
      <c r="D1090" s="21">
        <v>1</v>
      </c>
      <c r="E1090" s="21">
        <v>0</v>
      </c>
      <c r="F1090" s="21">
        <v>0</v>
      </c>
      <c r="G1090" s="21">
        <v>1</v>
      </c>
      <c r="H1090" s="21">
        <v>0</v>
      </c>
      <c r="I1090" s="21">
        <v>9748.9105999999992</v>
      </c>
    </row>
    <row r="1091" spans="1:9">
      <c r="A1091" s="21">
        <v>56</v>
      </c>
      <c r="B1091" s="21">
        <v>22.1</v>
      </c>
      <c r="C1091" s="21">
        <v>0</v>
      </c>
      <c r="D1091" s="21">
        <v>1</v>
      </c>
      <c r="E1091" s="21">
        <v>0</v>
      </c>
      <c r="F1091" s="21">
        <v>0</v>
      </c>
      <c r="G1091" s="21">
        <v>0</v>
      </c>
      <c r="H1091" s="21">
        <v>1</v>
      </c>
      <c r="I1091" s="21">
        <v>10577.087</v>
      </c>
    </row>
    <row r="1092" spans="1:9">
      <c r="A1092" s="21">
        <v>47</v>
      </c>
      <c r="B1092" s="21">
        <v>36.19</v>
      </c>
      <c r="C1092" s="21">
        <v>0</v>
      </c>
      <c r="D1092" s="21">
        <v>1</v>
      </c>
      <c r="E1092" s="21">
        <v>1</v>
      </c>
      <c r="F1092" s="21">
        <v>0</v>
      </c>
      <c r="G1092" s="21">
        <v>1</v>
      </c>
      <c r="H1092" s="21">
        <v>0</v>
      </c>
      <c r="I1092" s="21">
        <v>41676.081100000003</v>
      </c>
    </row>
    <row r="1093" spans="1:9">
      <c r="A1093" s="21">
        <v>55</v>
      </c>
      <c r="B1093" s="21">
        <v>29.83</v>
      </c>
      <c r="C1093" s="21">
        <v>0</v>
      </c>
      <c r="D1093" s="21">
        <v>0</v>
      </c>
      <c r="E1093" s="21">
        <v>0</v>
      </c>
      <c r="F1093" s="21">
        <v>0</v>
      </c>
      <c r="G1093" s="21">
        <v>0</v>
      </c>
      <c r="H1093" s="21">
        <v>0</v>
      </c>
      <c r="I1093" s="21">
        <v>11286.538699999999</v>
      </c>
    </row>
    <row r="1094" spans="1:9">
      <c r="A1094" s="21">
        <v>23</v>
      </c>
      <c r="B1094" s="21">
        <v>32.700000000000003</v>
      </c>
      <c r="C1094" s="21">
        <v>3</v>
      </c>
      <c r="D1094" s="21">
        <v>1</v>
      </c>
      <c r="E1094" s="21">
        <v>0</v>
      </c>
      <c r="F1094" s="21">
        <v>0</v>
      </c>
      <c r="G1094" s="21">
        <v>0</v>
      </c>
      <c r="H1094" s="21">
        <v>1</v>
      </c>
      <c r="I1094" s="21">
        <v>3591.48</v>
      </c>
    </row>
    <row r="1095" spans="1:9">
      <c r="A1095" s="21">
        <v>22</v>
      </c>
      <c r="B1095" s="21">
        <v>30.4</v>
      </c>
      <c r="C1095" s="21">
        <v>0</v>
      </c>
      <c r="D1095" s="21">
        <v>0</v>
      </c>
      <c r="E1095" s="21">
        <v>1</v>
      </c>
      <c r="F1095" s="21">
        <v>1</v>
      </c>
      <c r="G1095" s="21">
        <v>0</v>
      </c>
      <c r="H1095" s="21">
        <v>0</v>
      </c>
      <c r="I1095" s="21">
        <v>33907.548000000003</v>
      </c>
    </row>
    <row r="1096" spans="1:9">
      <c r="A1096" s="21">
        <v>50</v>
      </c>
      <c r="B1096" s="21">
        <v>33.700000000000003</v>
      </c>
      <c r="C1096" s="21">
        <v>4</v>
      </c>
      <c r="D1096" s="21">
        <v>0</v>
      </c>
      <c r="E1096" s="21">
        <v>0</v>
      </c>
      <c r="F1096" s="21">
        <v>0</v>
      </c>
      <c r="G1096" s="21">
        <v>0</v>
      </c>
      <c r="H1096" s="21">
        <v>1</v>
      </c>
      <c r="I1096" s="21">
        <v>11299.343000000001</v>
      </c>
    </row>
    <row r="1097" spans="1:9">
      <c r="A1097" s="21">
        <v>18</v>
      </c>
      <c r="B1097" s="21">
        <v>31.35</v>
      </c>
      <c r="C1097" s="21">
        <v>4</v>
      </c>
      <c r="D1097" s="21">
        <v>0</v>
      </c>
      <c r="E1097" s="21">
        <v>0</v>
      </c>
      <c r="F1097" s="21">
        <v>0</v>
      </c>
      <c r="G1097" s="21">
        <v>0</v>
      </c>
      <c r="H1097" s="21">
        <v>0</v>
      </c>
      <c r="I1097" s="21">
        <v>4561.1885000000002</v>
      </c>
    </row>
    <row r="1098" spans="1:9">
      <c r="A1098" s="21">
        <v>51</v>
      </c>
      <c r="B1098" s="21">
        <v>34.96</v>
      </c>
      <c r="C1098" s="21">
        <v>2</v>
      </c>
      <c r="D1098" s="21">
        <v>0</v>
      </c>
      <c r="E1098" s="21">
        <v>1</v>
      </c>
      <c r="F1098" s="21">
        <v>0</v>
      </c>
      <c r="G1098" s="21">
        <v>0</v>
      </c>
      <c r="H1098" s="21">
        <v>0</v>
      </c>
      <c r="I1098" s="21">
        <v>44641.197399999997</v>
      </c>
    </row>
    <row r="1099" spans="1:9">
      <c r="A1099" s="21">
        <v>22</v>
      </c>
      <c r="B1099" s="21">
        <v>33.770000000000003</v>
      </c>
      <c r="C1099" s="21">
        <v>0</v>
      </c>
      <c r="D1099" s="21">
        <v>1</v>
      </c>
      <c r="E1099" s="21">
        <v>0</v>
      </c>
      <c r="F1099" s="21">
        <v>0</v>
      </c>
      <c r="G1099" s="21">
        <v>1</v>
      </c>
      <c r="H1099" s="21">
        <v>0</v>
      </c>
      <c r="I1099" s="21">
        <v>1674.6323</v>
      </c>
    </row>
    <row r="1100" spans="1:9">
      <c r="A1100" s="21">
        <v>52</v>
      </c>
      <c r="B1100" s="21">
        <v>30.875</v>
      </c>
      <c r="C1100" s="21">
        <v>0</v>
      </c>
      <c r="D1100" s="21">
        <v>0</v>
      </c>
      <c r="E1100" s="21">
        <v>0</v>
      </c>
      <c r="F1100" s="21">
        <v>0</v>
      </c>
      <c r="G1100" s="21">
        <v>0</v>
      </c>
      <c r="H1100" s="21">
        <v>0</v>
      </c>
      <c r="I1100" s="21">
        <v>23045.566159999998</v>
      </c>
    </row>
    <row r="1101" spans="1:9">
      <c r="A1101" s="21">
        <v>25</v>
      </c>
      <c r="B1101" s="21">
        <v>33.99</v>
      </c>
      <c r="C1101" s="21">
        <v>1</v>
      </c>
      <c r="D1101" s="21">
        <v>0</v>
      </c>
      <c r="E1101" s="21">
        <v>0</v>
      </c>
      <c r="F1101" s="21">
        <v>0</v>
      </c>
      <c r="G1101" s="21">
        <v>1</v>
      </c>
      <c r="H1101" s="21">
        <v>0</v>
      </c>
      <c r="I1101" s="21">
        <v>3227.1210999999998</v>
      </c>
    </row>
    <row r="1102" spans="1:9">
      <c r="A1102" s="21">
        <v>33</v>
      </c>
      <c r="B1102" s="21">
        <v>19.094999999999999</v>
      </c>
      <c r="C1102" s="21">
        <v>2</v>
      </c>
      <c r="D1102" s="21">
        <v>0</v>
      </c>
      <c r="E1102" s="21">
        <v>1</v>
      </c>
      <c r="F1102" s="21">
        <v>0</v>
      </c>
      <c r="G1102" s="21">
        <v>0</v>
      </c>
      <c r="H1102" s="21">
        <v>0</v>
      </c>
      <c r="I1102" s="21">
        <v>16776.304049999999</v>
      </c>
    </row>
    <row r="1103" spans="1:9">
      <c r="A1103" s="21">
        <v>53</v>
      </c>
      <c r="B1103" s="21">
        <v>28.6</v>
      </c>
      <c r="C1103" s="21">
        <v>3</v>
      </c>
      <c r="D1103" s="21">
        <v>1</v>
      </c>
      <c r="E1103" s="21">
        <v>0</v>
      </c>
      <c r="F1103" s="21">
        <v>0</v>
      </c>
      <c r="G1103" s="21">
        <v>0</v>
      </c>
      <c r="H1103" s="21">
        <v>1</v>
      </c>
      <c r="I1103" s="21">
        <v>11253.421</v>
      </c>
    </row>
    <row r="1104" spans="1:9">
      <c r="A1104" s="21">
        <v>29</v>
      </c>
      <c r="B1104" s="21">
        <v>38.94</v>
      </c>
      <c r="C1104" s="21">
        <v>1</v>
      </c>
      <c r="D1104" s="21">
        <v>1</v>
      </c>
      <c r="E1104" s="21">
        <v>0</v>
      </c>
      <c r="F1104" s="21">
        <v>0</v>
      </c>
      <c r="G1104" s="21">
        <v>1</v>
      </c>
      <c r="H1104" s="21">
        <v>0</v>
      </c>
      <c r="I1104" s="21">
        <v>3471.4096</v>
      </c>
    </row>
    <row r="1105" spans="1:9">
      <c r="A1105" s="21">
        <v>58</v>
      </c>
      <c r="B1105" s="21">
        <v>36.08</v>
      </c>
      <c r="C1105" s="21">
        <v>0</v>
      </c>
      <c r="D1105" s="21">
        <v>1</v>
      </c>
      <c r="E1105" s="21">
        <v>0</v>
      </c>
      <c r="F1105" s="21">
        <v>0</v>
      </c>
      <c r="G1105" s="21">
        <v>1</v>
      </c>
      <c r="H1105" s="21">
        <v>0</v>
      </c>
      <c r="I1105" s="21">
        <v>11363.2832</v>
      </c>
    </row>
    <row r="1106" spans="1:9">
      <c r="A1106" s="21">
        <v>37</v>
      </c>
      <c r="B1106" s="21">
        <v>29.8</v>
      </c>
      <c r="C1106" s="21">
        <v>0</v>
      </c>
      <c r="D1106" s="21">
        <v>1</v>
      </c>
      <c r="E1106" s="21">
        <v>0</v>
      </c>
      <c r="F1106" s="21">
        <v>0</v>
      </c>
      <c r="G1106" s="21">
        <v>0</v>
      </c>
      <c r="H1106" s="21">
        <v>1</v>
      </c>
      <c r="I1106" s="21">
        <v>20420.604650000001</v>
      </c>
    </row>
    <row r="1107" spans="1:9">
      <c r="A1107" s="21">
        <v>54</v>
      </c>
      <c r="B1107" s="21">
        <v>31.24</v>
      </c>
      <c r="C1107" s="21">
        <v>0</v>
      </c>
      <c r="D1107" s="21">
        <v>0</v>
      </c>
      <c r="E1107" s="21">
        <v>0</v>
      </c>
      <c r="F1107" s="21">
        <v>0</v>
      </c>
      <c r="G1107" s="21">
        <v>1</v>
      </c>
      <c r="H1107" s="21">
        <v>0</v>
      </c>
      <c r="I1107" s="21">
        <v>10338.9316</v>
      </c>
    </row>
    <row r="1108" spans="1:9">
      <c r="A1108" s="21">
        <v>49</v>
      </c>
      <c r="B1108" s="21">
        <v>29.925000000000001</v>
      </c>
      <c r="C1108" s="21">
        <v>0</v>
      </c>
      <c r="D1108" s="21">
        <v>0</v>
      </c>
      <c r="E1108" s="21">
        <v>0</v>
      </c>
      <c r="F1108" s="21">
        <v>1</v>
      </c>
      <c r="G1108" s="21">
        <v>0</v>
      </c>
      <c r="H1108" s="21">
        <v>0</v>
      </c>
      <c r="I1108" s="21">
        <v>8988.1587500000005</v>
      </c>
    </row>
    <row r="1109" spans="1:9">
      <c r="A1109" s="21">
        <v>50</v>
      </c>
      <c r="B1109" s="21">
        <v>26.22</v>
      </c>
      <c r="C1109" s="21">
        <v>2</v>
      </c>
      <c r="D1109" s="21">
        <v>0</v>
      </c>
      <c r="E1109" s="21">
        <v>0</v>
      </c>
      <c r="F1109" s="21">
        <v>1</v>
      </c>
      <c r="G1109" s="21">
        <v>0</v>
      </c>
      <c r="H1109" s="21">
        <v>0</v>
      </c>
      <c r="I1109" s="21">
        <v>10493.9458</v>
      </c>
    </row>
    <row r="1110" spans="1:9">
      <c r="A1110" s="21">
        <v>26</v>
      </c>
      <c r="B1110" s="21">
        <v>30</v>
      </c>
      <c r="C1110" s="21">
        <v>1</v>
      </c>
      <c r="D1110" s="21">
        <v>1</v>
      </c>
      <c r="E1110" s="21">
        <v>0</v>
      </c>
      <c r="F1110" s="21">
        <v>0</v>
      </c>
      <c r="G1110" s="21">
        <v>0</v>
      </c>
      <c r="H1110" s="21">
        <v>1</v>
      </c>
      <c r="I1110" s="21">
        <v>2904.0880000000002</v>
      </c>
    </row>
    <row r="1111" spans="1:9">
      <c r="A1111" s="21">
        <v>45</v>
      </c>
      <c r="B1111" s="21">
        <v>20.350000000000001</v>
      </c>
      <c r="C1111" s="21">
        <v>3</v>
      </c>
      <c r="D1111" s="21">
        <v>1</v>
      </c>
      <c r="E1111" s="21">
        <v>0</v>
      </c>
      <c r="F1111" s="21">
        <v>0</v>
      </c>
      <c r="G1111" s="21">
        <v>1</v>
      </c>
      <c r="H1111" s="21">
        <v>0</v>
      </c>
      <c r="I1111" s="21">
        <v>8605.3615000000009</v>
      </c>
    </row>
    <row r="1112" spans="1:9">
      <c r="A1112" s="21">
        <v>54</v>
      </c>
      <c r="B1112" s="21">
        <v>32.299999999999997</v>
      </c>
      <c r="C1112" s="21">
        <v>1</v>
      </c>
      <c r="D1112" s="21">
        <v>0</v>
      </c>
      <c r="E1112" s="21">
        <v>0</v>
      </c>
      <c r="F1112" s="21">
        <v>0</v>
      </c>
      <c r="G1112" s="21">
        <v>0</v>
      </c>
      <c r="H1112" s="21">
        <v>0</v>
      </c>
      <c r="I1112" s="21">
        <v>11512.405000000001</v>
      </c>
    </row>
    <row r="1113" spans="1:9">
      <c r="A1113" s="21">
        <v>38</v>
      </c>
      <c r="B1113" s="21">
        <v>38.39</v>
      </c>
      <c r="C1113" s="21">
        <v>3</v>
      </c>
      <c r="D1113" s="21">
        <v>1</v>
      </c>
      <c r="E1113" s="21">
        <v>1</v>
      </c>
      <c r="F1113" s="21">
        <v>0</v>
      </c>
      <c r="G1113" s="21">
        <v>1</v>
      </c>
      <c r="H1113" s="21">
        <v>0</v>
      </c>
      <c r="I1113" s="21">
        <v>41949.244100000004</v>
      </c>
    </row>
    <row r="1114" spans="1:9">
      <c r="A1114" s="21">
        <v>48</v>
      </c>
      <c r="B1114" s="21">
        <v>25.85</v>
      </c>
      <c r="C1114" s="21">
        <v>3</v>
      </c>
      <c r="D1114" s="21">
        <v>0</v>
      </c>
      <c r="E1114" s="21">
        <v>1</v>
      </c>
      <c r="F1114" s="21">
        <v>0</v>
      </c>
      <c r="G1114" s="21">
        <v>1</v>
      </c>
      <c r="H1114" s="21">
        <v>0</v>
      </c>
      <c r="I1114" s="21">
        <v>24180.933499999999</v>
      </c>
    </row>
    <row r="1115" spans="1:9">
      <c r="A1115" s="21">
        <v>28</v>
      </c>
      <c r="B1115" s="21">
        <v>26.315000000000001</v>
      </c>
      <c r="C1115" s="21">
        <v>3</v>
      </c>
      <c r="D1115" s="21">
        <v>0</v>
      </c>
      <c r="E1115" s="21">
        <v>0</v>
      </c>
      <c r="F1115" s="21">
        <v>1</v>
      </c>
      <c r="G1115" s="21">
        <v>0</v>
      </c>
      <c r="H1115" s="21">
        <v>0</v>
      </c>
      <c r="I1115" s="21">
        <v>5312.1698500000002</v>
      </c>
    </row>
    <row r="1116" spans="1:9">
      <c r="A1116" s="21">
        <v>23</v>
      </c>
      <c r="B1116" s="21">
        <v>24.51</v>
      </c>
      <c r="C1116" s="21">
        <v>0</v>
      </c>
      <c r="D1116" s="21">
        <v>1</v>
      </c>
      <c r="E1116" s="21">
        <v>0</v>
      </c>
      <c r="F1116" s="21">
        <v>0</v>
      </c>
      <c r="G1116" s="21">
        <v>0</v>
      </c>
      <c r="H1116" s="21">
        <v>0</v>
      </c>
      <c r="I1116" s="21">
        <v>2396.0958999999998</v>
      </c>
    </row>
    <row r="1117" spans="1:9">
      <c r="A1117" s="21">
        <v>55</v>
      </c>
      <c r="B1117" s="21">
        <v>32.67</v>
      </c>
      <c r="C1117" s="21">
        <v>1</v>
      </c>
      <c r="D1117" s="21">
        <v>1</v>
      </c>
      <c r="E1117" s="21">
        <v>0</v>
      </c>
      <c r="F1117" s="21">
        <v>0</v>
      </c>
      <c r="G1117" s="21">
        <v>1</v>
      </c>
      <c r="H1117" s="21">
        <v>0</v>
      </c>
      <c r="I1117" s="21">
        <v>10807.4863</v>
      </c>
    </row>
    <row r="1118" spans="1:9">
      <c r="A1118" s="21">
        <v>41</v>
      </c>
      <c r="B1118" s="21">
        <v>29.64</v>
      </c>
      <c r="C1118" s="21">
        <v>5</v>
      </c>
      <c r="D1118" s="21">
        <v>1</v>
      </c>
      <c r="E1118" s="21">
        <v>0</v>
      </c>
      <c r="F1118" s="21">
        <v>0</v>
      </c>
      <c r="G1118" s="21">
        <v>0</v>
      </c>
      <c r="H1118" s="21">
        <v>0</v>
      </c>
      <c r="I1118" s="21">
        <v>9222.4025999999994</v>
      </c>
    </row>
    <row r="1119" spans="1:9">
      <c r="A1119" s="21">
        <v>25</v>
      </c>
      <c r="B1119" s="21">
        <v>33.33</v>
      </c>
      <c r="C1119" s="21">
        <v>2</v>
      </c>
      <c r="D1119" s="21">
        <v>1</v>
      </c>
      <c r="E1119" s="21">
        <v>1</v>
      </c>
      <c r="F1119" s="21">
        <v>0</v>
      </c>
      <c r="G1119" s="21">
        <v>1</v>
      </c>
      <c r="H1119" s="21">
        <v>0</v>
      </c>
      <c r="I1119" s="21">
        <v>36124.573700000001</v>
      </c>
    </row>
    <row r="1120" spans="1:9">
      <c r="A1120" s="21">
        <v>33</v>
      </c>
      <c r="B1120" s="21">
        <v>35.75</v>
      </c>
      <c r="C1120" s="21">
        <v>1</v>
      </c>
      <c r="D1120" s="21">
        <v>1</v>
      </c>
      <c r="E1120" s="21">
        <v>1</v>
      </c>
      <c r="F1120" s="21">
        <v>0</v>
      </c>
      <c r="G1120" s="21">
        <v>1</v>
      </c>
      <c r="H1120" s="21">
        <v>0</v>
      </c>
      <c r="I1120" s="21">
        <v>38282.749499999998</v>
      </c>
    </row>
    <row r="1121" spans="1:9">
      <c r="A1121" s="21">
        <v>30</v>
      </c>
      <c r="B1121" s="21">
        <v>19.95</v>
      </c>
      <c r="C1121" s="21">
        <v>3</v>
      </c>
      <c r="D1121" s="21">
        <v>0</v>
      </c>
      <c r="E1121" s="21">
        <v>0</v>
      </c>
      <c r="F1121" s="21">
        <v>1</v>
      </c>
      <c r="G1121" s="21">
        <v>0</v>
      </c>
      <c r="H1121" s="21">
        <v>0</v>
      </c>
      <c r="I1121" s="21">
        <v>5693.4305000000004</v>
      </c>
    </row>
    <row r="1122" spans="1:9">
      <c r="A1122" s="21">
        <v>23</v>
      </c>
      <c r="B1122" s="21">
        <v>31.4</v>
      </c>
      <c r="C1122" s="21">
        <v>0</v>
      </c>
      <c r="D1122" s="21">
        <v>0</v>
      </c>
      <c r="E1122" s="21">
        <v>1</v>
      </c>
      <c r="F1122" s="21">
        <v>0</v>
      </c>
      <c r="G1122" s="21">
        <v>0</v>
      </c>
      <c r="H1122" s="21">
        <v>1</v>
      </c>
      <c r="I1122" s="21">
        <v>34166.273000000001</v>
      </c>
    </row>
    <row r="1123" spans="1:9">
      <c r="A1123" s="21">
        <v>46</v>
      </c>
      <c r="B1123" s="21">
        <v>38.17</v>
      </c>
      <c r="C1123" s="21">
        <v>2</v>
      </c>
      <c r="D1123" s="21">
        <v>1</v>
      </c>
      <c r="E1123" s="21">
        <v>0</v>
      </c>
      <c r="F1123" s="21">
        <v>0</v>
      </c>
      <c r="G1123" s="21">
        <v>1</v>
      </c>
      <c r="H1123" s="21">
        <v>0</v>
      </c>
      <c r="I1123" s="21">
        <v>8347.1643000000004</v>
      </c>
    </row>
    <row r="1124" spans="1:9">
      <c r="A1124" s="21">
        <v>53</v>
      </c>
      <c r="B1124" s="21">
        <v>36.86</v>
      </c>
      <c r="C1124" s="21">
        <v>3</v>
      </c>
      <c r="D1124" s="21">
        <v>0</v>
      </c>
      <c r="E1124" s="21">
        <v>1</v>
      </c>
      <c r="F1124" s="21">
        <v>1</v>
      </c>
      <c r="G1124" s="21">
        <v>0</v>
      </c>
      <c r="H1124" s="21">
        <v>0</v>
      </c>
      <c r="I1124" s="21">
        <v>46661.4424</v>
      </c>
    </row>
    <row r="1125" spans="1:9">
      <c r="A1125" s="21">
        <v>27</v>
      </c>
      <c r="B1125" s="21">
        <v>32.395000000000003</v>
      </c>
      <c r="C1125" s="21">
        <v>1</v>
      </c>
      <c r="D1125" s="21">
        <v>0</v>
      </c>
      <c r="E1125" s="21">
        <v>0</v>
      </c>
      <c r="F1125" s="21">
        <v>0</v>
      </c>
      <c r="G1125" s="21">
        <v>0</v>
      </c>
      <c r="H1125" s="21">
        <v>0</v>
      </c>
      <c r="I1125" s="21">
        <v>18903.491409999999</v>
      </c>
    </row>
    <row r="1126" spans="1:9">
      <c r="A1126" s="21">
        <v>23</v>
      </c>
      <c r="B1126" s="21">
        <v>42.75</v>
      </c>
      <c r="C1126" s="21">
        <v>1</v>
      </c>
      <c r="D1126" s="21">
        <v>0</v>
      </c>
      <c r="E1126" s="21">
        <v>1</v>
      </c>
      <c r="F1126" s="21">
        <v>0</v>
      </c>
      <c r="G1126" s="21">
        <v>0</v>
      </c>
      <c r="H1126" s="21">
        <v>0</v>
      </c>
      <c r="I1126" s="21">
        <v>40904.199500000002</v>
      </c>
    </row>
    <row r="1127" spans="1:9">
      <c r="A1127" s="21">
        <v>63</v>
      </c>
      <c r="B1127" s="21">
        <v>25.08</v>
      </c>
      <c r="C1127" s="21">
        <v>0</v>
      </c>
      <c r="D1127" s="21">
        <v>0</v>
      </c>
      <c r="E1127" s="21">
        <v>0</v>
      </c>
      <c r="F1127" s="21">
        <v>1</v>
      </c>
      <c r="G1127" s="21">
        <v>0</v>
      </c>
      <c r="H1127" s="21">
        <v>0</v>
      </c>
      <c r="I1127" s="21">
        <v>14254.608200000001</v>
      </c>
    </row>
    <row r="1128" spans="1:9">
      <c r="A1128" s="21">
        <v>55</v>
      </c>
      <c r="B1128" s="21">
        <v>29.9</v>
      </c>
      <c r="C1128" s="21">
        <v>0</v>
      </c>
      <c r="D1128" s="21">
        <v>1</v>
      </c>
      <c r="E1128" s="21">
        <v>0</v>
      </c>
      <c r="F1128" s="21">
        <v>0</v>
      </c>
      <c r="G1128" s="21">
        <v>0</v>
      </c>
      <c r="H1128" s="21">
        <v>1</v>
      </c>
      <c r="I1128" s="21">
        <v>10214.636</v>
      </c>
    </row>
    <row r="1129" spans="1:9">
      <c r="A1129" s="21">
        <v>35</v>
      </c>
      <c r="B1129" s="21">
        <v>35.86</v>
      </c>
      <c r="C1129" s="21">
        <v>2</v>
      </c>
      <c r="D1129" s="21">
        <v>0</v>
      </c>
      <c r="E1129" s="21">
        <v>0</v>
      </c>
      <c r="F1129" s="21">
        <v>0</v>
      </c>
      <c r="G1129" s="21">
        <v>1</v>
      </c>
      <c r="H1129" s="21">
        <v>0</v>
      </c>
      <c r="I1129" s="21">
        <v>5836.5204000000003</v>
      </c>
    </row>
    <row r="1130" spans="1:9">
      <c r="A1130" s="21">
        <v>34</v>
      </c>
      <c r="B1130" s="21">
        <v>32.799999999999997</v>
      </c>
      <c r="C1130" s="21">
        <v>1</v>
      </c>
      <c r="D1130" s="21">
        <v>1</v>
      </c>
      <c r="E1130" s="21">
        <v>0</v>
      </c>
      <c r="F1130" s="21">
        <v>0</v>
      </c>
      <c r="G1130" s="21">
        <v>0</v>
      </c>
      <c r="H1130" s="21">
        <v>1</v>
      </c>
      <c r="I1130" s="21">
        <v>14358.364369999999</v>
      </c>
    </row>
    <row r="1131" spans="1:9">
      <c r="A1131" s="21">
        <v>19</v>
      </c>
      <c r="B1131" s="21">
        <v>18.600000000000001</v>
      </c>
      <c r="C1131" s="21">
        <v>0</v>
      </c>
      <c r="D1131" s="21">
        <v>0</v>
      </c>
      <c r="E1131" s="21">
        <v>0</v>
      </c>
      <c r="F1131" s="21">
        <v>0</v>
      </c>
      <c r="G1131" s="21">
        <v>0</v>
      </c>
      <c r="H1131" s="21">
        <v>1</v>
      </c>
      <c r="I1131" s="21">
        <v>1728.8969999999999</v>
      </c>
    </row>
    <row r="1132" spans="1:9">
      <c r="A1132" s="21">
        <v>39</v>
      </c>
      <c r="B1132" s="21">
        <v>23.87</v>
      </c>
      <c r="C1132" s="21">
        <v>5</v>
      </c>
      <c r="D1132" s="21">
        <v>0</v>
      </c>
      <c r="E1132" s="21">
        <v>0</v>
      </c>
      <c r="F1132" s="21">
        <v>0</v>
      </c>
      <c r="G1132" s="21">
        <v>1</v>
      </c>
      <c r="H1132" s="21">
        <v>0</v>
      </c>
      <c r="I1132" s="21">
        <v>8582.3022999999994</v>
      </c>
    </row>
    <row r="1133" spans="1:9">
      <c r="A1133" s="21">
        <v>27</v>
      </c>
      <c r="B1133" s="21">
        <v>45.9</v>
      </c>
      <c r="C1133" s="21">
        <v>2</v>
      </c>
      <c r="D1133" s="21">
        <v>1</v>
      </c>
      <c r="E1133" s="21">
        <v>0</v>
      </c>
      <c r="F1133" s="21">
        <v>0</v>
      </c>
      <c r="G1133" s="21">
        <v>0</v>
      </c>
      <c r="H1133" s="21">
        <v>1</v>
      </c>
      <c r="I1133" s="21">
        <v>3693.4279999999999</v>
      </c>
    </row>
    <row r="1134" spans="1:9">
      <c r="A1134" s="21">
        <v>57</v>
      </c>
      <c r="B1134" s="21">
        <v>40.28</v>
      </c>
      <c r="C1134" s="21">
        <v>0</v>
      </c>
      <c r="D1134" s="21">
        <v>1</v>
      </c>
      <c r="E1134" s="21">
        <v>0</v>
      </c>
      <c r="F1134" s="21">
        <v>0</v>
      </c>
      <c r="G1134" s="21">
        <v>0</v>
      </c>
      <c r="H1134" s="21">
        <v>0</v>
      </c>
      <c r="I1134" s="21">
        <v>20709.020339999999</v>
      </c>
    </row>
    <row r="1135" spans="1:9">
      <c r="A1135" s="21">
        <v>52</v>
      </c>
      <c r="B1135" s="21">
        <v>18.335000000000001</v>
      </c>
      <c r="C1135" s="21">
        <v>0</v>
      </c>
      <c r="D1135" s="21">
        <v>0</v>
      </c>
      <c r="E1135" s="21">
        <v>0</v>
      </c>
      <c r="F1135" s="21">
        <v>1</v>
      </c>
      <c r="G1135" s="21">
        <v>0</v>
      </c>
      <c r="H1135" s="21">
        <v>0</v>
      </c>
      <c r="I1135" s="21">
        <v>9991.0376500000002</v>
      </c>
    </row>
    <row r="1136" spans="1:9">
      <c r="A1136" s="21">
        <v>28</v>
      </c>
      <c r="B1136" s="21">
        <v>33.82</v>
      </c>
      <c r="C1136" s="21">
        <v>0</v>
      </c>
      <c r="D1136" s="21">
        <v>1</v>
      </c>
      <c r="E1136" s="21">
        <v>0</v>
      </c>
      <c r="F1136" s="21">
        <v>1</v>
      </c>
      <c r="G1136" s="21">
        <v>0</v>
      </c>
      <c r="H1136" s="21">
        <v>0</v>
      </c>
      <c r="I1136" s="21">
        <v>19673.335729999999</v>
      </c>
    </row>
    <row r="1137" spans="1:9">
      <c r="A1137" s="21">
        <v>50</v>
      </c>
      <c r="B1137" s="21">
        <v>28.12</v>
      </c>
      <c r="C1137" s="21">
        <v>3</v>
      </c>
      <c r="D1137" s="21">
        <v>0</v>
      </c>
      <c r="E1137" s="21">
        <v>0</v>
      </c>
      <c r="F1137" s="21">
        <v>1</v>
      </c>
      <c r="G1137" s="21">
        <v>0</v>
      </c>
      <c r="H1137" s="21">
        <v>0</v>
      </c>
      <c r="I1137" s="21">
        <v>11085.586799999999</v>
      </c>
    </row>
    <row r="1138" spans="1:9">
      <c r="A1138" s="21">
        <v>44</v>
      </c>
      <c r="B1138" s="21">
        <v>25</v>
      </c>
      <c r="C1138" s="21">
        <v>1</v>
      </c>
      <c r="D1138" s="21">
        <v>0</v>
      </c>
      <c r="E1138" s="21">
        <v>0</v>
      </c>
      <c r="F1138" s="21">
        <v>0</v>
      </c>
      <c r="G1138" s="21">
        <v>0</v>
      </c>
      <c r="H1138" s="21">
        <v>1</v>
      </c>
      <c r="I1138" s="21">
        <v>7623.518</v>
      </c>
    </row>
    <row r="1139" spans="1:9">
      <c r="A1139" s="21">
        <v>26</v>
      </c>
      <c r="B1139" s="21">
        <v>22.23</v>
      </c>
      <c r="C1139" s="21">
        <v>0</v>
      </c>
      <c r="D1139" s="21">
        <v>0</v>
      </c>
      <c r="E1139" s="21">
        <v>0</v>
      </c>
      <c r="F1139" s="21">
        <v>1</v>
      </c>
      <c r="G1139" s="21">
        <v>0</v>
      </c>
      <c r="H1139" s="21">
        <v>0</v>
      </c>
      <c r="I1139" s="21">
        <v>3176.2876999999999</v>
      </c>
    </row>
    <row r="1140" spans="1:9">
      <c r="A1140" s="21">
        <v>33</v>
      </c>
      <c r="B1140" s="21">
        <v>30.25</v>
      </c>
      <c r="C1140" s="21">
        <v>0</v>
      </c>
      <c r="D1140" s="21">
        <v>1</v>
      </c>
      <c r="E1140" s="21">
        <v>0</v>
      </c>
      <c r="F1140" s="21">
        <v>0</v>
      </c>
      <c r="G1140" s="21">
        <v>1</v>
      </c>
      <c r="H1140" s="21">
        <v>0</v>
      </c>
      <c r="I1140" s="21">
        <v>3704.3544999999999</v>
      </c>
    </row>
    <row r="1141" spans="1:9">
      <c r="A1141" s="21">
        <v>19</v>
      </c>
      <c r="B1141" s="21">
        <v>32.49</v>
      </c>
      <c r="C1141" s="21">
        <v>0</v>
      </c>
      <c r="D1141" s="21">
        <v>0</v>
      </c>
      <c r="E1141" s="21">
        <v>1</v>
      </c>
      <c r="F1141" s="21">
        <v>1</v>
      </c>
      <c r="G1141" s="21">
        <v>0</v>
      </c>
      <c r="H1141" s="21">
        <v>0</v>
      </c>
      <c r="I1141" s="21">
        <v>36898.733079999998</v>
      </c>
    </row>
    <row r="1142" spans="1:9">
      <c r="A1142" s="21">
        <v>50</v>
      </c>
      <c r="B1142" s="21">
        <v>37.07</v>
      </c>
      <c r="C1142" s="21">
        <v>1</v>
      </c>
      <c r="D1142" s="21">
        <v>1</v>
      </c>
      <c r="E1142" s="21">
        <v>0</v>
      </c>
      <c r="F1142" s="21">
        <v>0</v>
      </c>
      <c r="G1142" s="21">
        <v>1</v>
      </c>
      <c r="H1142" s="21">
        <v>0</v>
      </c>
      <c r="I1142" s="21">
        <v>9048.0272999999997</v>
      </c>
    </row>
    <row r="1143" spans="1:9">
      <c r="A1143" s="21">
        <v>41</v>
      </c>
      <c r="B1143" s="21">
        <v>32.6</v>
      </c>
      <c r="C1143" s="21">
        <v>3</v>
      </c>
      <c r="D1143" s="21">
        <v>0</v>
      </c>
      <c r="E1143" s="21">
        <v>0</v>
      </c>
      <c r="F1143" s="21">
        <v>0</v>
      </c>
      <c r="G1143" s="21">
        <v>0</v>
      </c>
      <c r="H1143" s="21">
        <v>1</v>
      </c>
      <c r="I1143" s="21">
        <v>7954.5169999999998</v>
      </c>
    </row>
    <row r="1144" spans="1:9">
      <c r="A1144" s="21">
        <v>52</v>
      </c>
      <c r="B1144" s="21">
        <v>24.86</v>
      </c>
      <c r="C1144" s="21">
        <v>0</v>
      </c>
      <c r="D1144" s="21">
        <v>0</v>
      </c>
      <c r="E1144" s="21">
        <v>0</v>
      </c>
      <c r="F1144" s="21">
        <v>0</v>
      </c>
      <c r="G1144" s="21">
        <v>1</v>
      </c>
      <c r="H1144" s="21">
        <v>0</v>
      </c>
      <c r="I1144" s="21">
        <v>27117.993780000001</v>
      </c>
    </row>
    <row r="1145" spans="1:9">
      <c r="A1145" s="21">
        <v>39</v>
      </c>
      <c r="B1145" s="21">
        <v>32.340000000000003</v>
      </c>
      <c r="C1145" s="21">
        <v>2</v>
      </c>
      <c r="D1145" s="21">
        <v>1</v>
      </c>
      <c r="E1145" s="21">
        <v>0</v>
      </c>
      <c r="F1145" s="21">
        <v>0</v>
      </c>
      <c r="G1145" s="21">
        <v>1</v>
      </c>
      <c r="H1145" s="21">
        <v>0</v>
      </c>
      <c r="I1145" s="21">
        <v>6338.0756000000001</v>
      </c>
    </row>
    <row r="1146" spans="1:9">
      <c r="A1146" s="21">
        <v>50</v>
      </c>
      <c r="B1146" s="21">
        <v>32.299999999999997</v>
      </c>
      <c r="C1146" s="21">
        <v>2</v>
      </c>
      <c r="D1146" s="21">
        <v>1</v>
      </c>
      <c r="E1146" s="21">
        <v>0</v>
      </c>
      <c r="F1146" s="21">
        <v>0</v>
      </c>
      <c r="G1146" s="21">
        <v>0</v>
      </c>
      <c r="H1146" s="21">
        <v>1</v>
      </c>
      <c r="I1146" s="21">
        <v>9630.3970000000008</v>
      </c>
    </row>
    <row r="1147" spans="1:9">
      <c r="A1147" s="21">
        <v>52</v>
      </c>
      <c r="B1147" s="21">
        <v>32.774999999999999</v>
      </c>
      <c r="C1147" s="21">
        <v>3</v>
      </c>
      <c r="D1147" s="21">
        <v>1</v>
      </c>
      <c r="E1147" s="21">
        <v>0</v>
      </c>
      <c r="F1147" s="21">
        <v>1</v>
      </c>
      <c r="G1147" s="21">
        <v>0</v>
      </c>
      <c r="H1147" s="21">
        <v>0</v>
      </c>
      <c r="I1147" s="21">
        <v>11289.10925</v>
      </c>
    </row>
    <row r="1148" spans="1:9">
      <c r="A1148" s="21">
        <v>60</v>
      </c>
      <c r="B1148" s="21">
        <v>32.799999999999997</v>
      </c>
      <c r="C1148" s="21">
        <v>0</v>
      </c>
      <c r="D1148" s="21">
        <v>1</v>
      </c>
      <c r="E1148" s="21">
        <v>1</v>
      </c>
      <c r="F1148" s="21">
        <v>0</v>
      </c>
      <c r="G1148" s="21">
        <v>0</v>
      </c>
      <c r="H1148" s="21">
        <v>1</v>
      </c>
      <c r="I1148" s="21">
        <v>52590.829389999999</v>
      </c>
    </row>
    <row r="1149" spans="1:9">
      <c r="A1149" s="21">
        <v>20</v>
      </c>
      <c r="B1149" s="21">
        <v>31.92</v>
      </c>
      <c r="C1149" s="21">
        <v>0</v>
      </c>
      <c r="D1149" s="21">
        <v>0</v>
      </c>
      <c r="E1149" s="21">
        <v>0</v>
      </c>
      <c r="F1149" s="21">
        <v>1</v>
      </c>
      <c r="G1149" s="21">
        <v>0</v>
      </c>
      <c r="H1149" s="21">
        <v>0</v>
      </c>
      <c r="I1149" s="21">
        <v>2261.5688</v>
      </c>
    </row>
    <row r="1150" spans="1:9">
      <c r="A1150" s="21">
        <v>55</v>
      </c>
      <c r="B1150" s="21">
        <v>21.5</v>
      </c>
      <c r="C1150" s="21">
        <v>1</v>
      </c>
      <c r="D1150" s="21">
        <v>1</v>
      </c>
      <c r="E1150" s="21">
        <v>0</v>
      </c>
      <c r="F1150" s="21">
        <v>0</v>
      </c>
      <c r="G1150" s="21">
        <v>0</v>
      </c>
      <c r="H1150" s="21">
        <v>1</v>
      </c>
      <c r="I1150" s="21">
        <v>10791.96</v>
      </c>
    </row>
    <row r="1151" spans="1:9">
      <c r="A1151" s="21">
        <v>42</v>
      </c>
      <c r="B1151" s="21">
        <v>34.1</v>
      </c>
      <c r="C1151" s="21">
        <v>0</v>
      </c>
      <c r="D1151" s="21">
        <v>1</v>
      </c>
      <c r="E1151" s="21">
        <v>0</v>
      </c>
      <c r="F1151" s="21">
        <v>0</v>
      </c>
      <c r="G1151" s="21">
        <v>0</v>
      </c>
      <c r="H1151" s="21">
        <v>1</v>
      </c>
      <c r="I1151" s="21">
        <v>5979.7309999999998</v>
      </c>
    </row>
    <row r="1152" spans="1:9">
      <c r="A1152" s="21">
        <v>18</v>
      </c>
      <c r="B1152" s="21">
        <v>30.305</v>
      </c>
      <c r="C1152" s="21">
        <v>0</v>
      </c>
      <c r="D1152" s="21">
        <v>0</v>
      </c>
      <c r="E1152" s="21">
        <v>0</v>
      </c>
      <c r="F1152" s="21">
        <v>0</v>
      </c>
      <c r="G1152" s="21">
        <v>0</v>
      </c>
      <c r="H1152" s="21">
        <v>0</v>
      </c>
      <c r="I1152" s="21">
        <v>2203.7359499999998</v>
      </c>
    </row>
    <row r="1153" spans="1:9">
      <c r="A1153" s="21">
        <v>58</v>
      </c>
      <c r="B1153" s="21">
        <v>36.479999999999997</v>
      </c>
      <c r="C1153" s="21">
        <v>0</v>
      </c>
      <c r="D1153" s="21">
        <v>0</v>
      </c>
      <c r="E1153" s="21">
        <v>0</v>
      </c>
      <c r="F1153" s="21">
        <v>1</v>
      </c>
      <c r="G1153" s="21">
        <v>0</v>
      </c>
      <c r="H1153" s="21">
        <v>0</v>
      </c>
      <c r="I1153" s="21">
        <v>12235.8392</v>
      </c>
    </row>
    <row r="1154" spans="1:9">
      <c r="A1154" s="21">
        <v>43</v>
      </c>
      <c r="B1154" s="21">
        <v>32.56</v>
      </c>
      <c r="C1154" s="21">
        <v>3</v>
      </c>
      <c r="D1154" s="21">
        <v>0</v>
      </c>
      <c r="E1154" s="21">
        <v>1</v>
      </c>
      <c r="F1154" s="21">
        <v>0</v>
      </c>
      <c r="G1154" s="21">
        <v>1</v>
      </c>
      <c r="H1154" s="21">
        <v>0</v>
      </c>
      <c r="I1154" s="21">
        <v>40941.285400000001</v>
      </c>
    </row>
    <row r="1155" spans="1:9">
      <c r="A1155" s="21">
        <v>35</v>
      </c>
      <c r="B1155" s="21">
        <v>35.814999999999998</v>
      </c>
      <c r="C1155" s="21">
        <v>1</v>
      </c>
      <c r="D1155" s="21">
        <v>0</v>
      </c>
      <c r="E1155" s="21">
        <v>0</v>
      </c>
      <c r="F1155" s="21">
        <v>1</v>
      </c>
      <c r="G1155" s="21">
        <v>0</v>
      </c>
      <c r="H1155" s="21">
        <v>0</v>
      </c>
      <c r="I1155" s="21">
        <v>5630.4578499999998</v>
      </c>
    </row>
    <row r="1156" spans="1:9">
      <c r="A1156" s="21">
        <v>48</v>
      </c>
      <c r="B1156" s="21">
        <v>27.93</v>
      </c>
      <c r="C1156" s="21">
        <v>4</v>
      </c>
      <c r="D1156" s="21">
        <v>0</v>
      </c>
      <c r="E1156" s="21">
        <v>0</v>
      </c>
      <c r="F1156" s="21">
        <v>1</v>
      </c>
      <c r="G1156" s="21">
        <v>0</v>
      </c>
      <c r="H1156" s="21">
        <v>0</v>
      </c>
      <c r="I1156" s="21">
        <v>11015.1747</v>
      </c>
    </row>
    <row r="1157" spans="1:9">
      <c r="A1157" s="21">
        <v>36</v>
      </c>
      <c r="B1157" s="21">
        <v>22.135000000000002</v>
      </c>
      <c r="C1157" s="21">
        <v>3</v>
      </c>
      <c r="D1157" s="21">
        <v>0</v>
      </c>
      <c r="E1157" s="21">
        <v>0</v>
      </c>
      <c r="F1157" s="21">
        <v>0</v>
      </c>
      <c r="G1157" s="21">
        <v>0</v>
      </c>
      <c r="H1157" s="21">
        <v>0</v>
      </c>
      <c r="I1157" s="21">
        <v>7228.2156500000001</v>
      </c>
    </row>
    <row r="1158" spans="1:9">
      <c r="A1158" s="21">
        <v>19</v>
      </c>
      <c r="B1158" s="21">
        <v>44.88</v>
      </c>
      <c r="C1158" s="21">
        <v>0</v>
      </c>
      <c r="D1158" s="21">
        <v>1</v>
      </c>
      <c r="E1158" s="21">
        <v>1</v>
      </c>
      <c r="F1158" s="21">
        <v>0</v>
      </c>
      <c r="G1158" s="21">
        <v>1</v>
      </c>
      <c r="H1158" s="21">
        <v>0</v>
      </c>
      <c r="I1158" s="21">
        <v>39722.746200000001</v>
      </c>
    </row>
    <row r="1159" spans="1:9">
      <c r="A1159" s="21">
        <v>23</v>
      </c>
      <c r="B1159" s="21">
        <v>23.18</v>
      </c>
      <c r="C1159" s="21">
        <v>2</v>
      </c>
      <c r="D1159" s="21">
        <v>0</v>
      </c>
      <c r="E1159" s="21">
        <v>0</v>
      </c>
      <c r="F1159" s="21">
        <v>1</v>
      </c>
      <c r="G1159" s="21">
        <v>0</v>
      </c>
      <c r="H1159" s="21">
        <v>0</v>
      </c>
      <c r="I1159" s="21">
        <v>14426.073850000001</v>
      </c>
    </row>
    <row r="1160" spans="1:9">
      <c r="A1160" s="21">
        <v>20</v>
      </c>
      <c r="B1160" s="21">
        <v>30.59</v>
      </c>
      <c r="C1160" s="21">
        <v>0</v>
      </c>
      <c r="D1160" s="21">
        <v>0</v>
      </c>
      <c r="E1160" s="21">
        <v>0</v>
      </c>
      <c r="F1160" s="21">
        <v>0</v>
      </c>
      <c r="G1160" s="21">
        <v>0</v>
      </c>
      <c r="H1160" s="21">
        <v>0</v>
      </c>
      <c r="I1160" s="21">
        <v>2459.7201</v>
      </c>
    </row>
    <row r="1161" spans="1:9">
      <c r="A1161" s="21">
        <v>32</v>
      </c>
      <c r="B1161" s="21">
        <v>41.1</v>
      </c>
      <c r="C1161" s="21">
        <v>0</v>
      </c>
      <c r="D1161" s="21">
        <v>0</v>
      </c>
      <c r="E1161" s="21">
        <v>0</v>
      </c>
      <c r="F1161" s="21">
        <v>0</v>
      </c>
      <c r="G1161" s="21">
        <v>0</v>
      </c>
      <c r="H1161" s="21">
        <v>1</v>
      </c>
      <c r="I1161" s="21">
        <v>3989.8409999999999</v>
      </c>
    </row>
    <row r="1162" spans="1:9">
      <c r="A1162" s="21">
        <v>43</v>
      </c>
      <c r="B1162" s="21">
        <v>34.58</v>
      </c>
      <c r="C1162" s="21">
        <v>1</v>
      </c>
      <c r="D1162" s="21">
        <v>0</v>
      </c>
      <c r="E1162" s="21">
        <v>0</v>
      </c>
      <c r="F1162" s="21">
        <v>1</v>
      </c>
      <c r="G1162" s="21">
        <v>0</v>
      </c>
      <c r="H1162" s="21">
        <v>0</v>
      </c>
      <c r="I1162" s="21">
        <v>7727.2532000000001</v>
      </c>
    </row>
    <row r="1163" spans="1:9">
      <c r="A1163" s="21">
        <v>34</v>
      </c>
      <c r="B1163" s="21">
        <v>42.13</v>
      </c>
      <c r="C1163" s="21">
        <v>2</v>
      </c>
      <c r="D1163" s="21">
        <v>1</v>
      </c>
      <c r="E1163" s="21">
        <v>0</v>
      </c>
      <c r="F1163" s="21">
        <v>0</v>
      </c>
      <c r="G1163" s="21">
        <v>1</v>
      </c>
      <c r="H1163" s="21">
        <v>0</v>
      </c>
      <c r="I1163" s="21">
        <v>5124.1886999999997</v>
      </c>
    </row>
    <row r="1164" spans="1:9">
      <c r="A1164" s="21">
        <v>30</v>
      </c>
      <c r="B1164" s="21">
        <v>38.83</v>
      </c>
      <c r="C1164" s="21">
        <v>1</v>
      </c>
      <c r="D1164" s="21">
        <v>1</v>
      </c>
      <c r="E1164" s="21">
        <v>0</v>
      </c>
      <c r="F1164" s="21">
        <v>0</v>
      </c>
      <c r="G1164" s="21">
        <v>1</v>
      </c>
      <c r="H1164" s="21">
        <v>0</v>
      </c>
      <c r="I1164" s="21">
        <v>18963.171920000001</v>
      </c>
    </row>
    <row r="1165" spans="1:9">
      <c r="A1165" s="21">
        <v>18</v>
      </c>
      <c r="B1165" s="21">
        <v>28.215</v>
      </c>
      <c r="C1165" s="21">
        <v>0</v>
      </c>
      <c r="D1165" s="21">
        <v>0</v>
      </c>
      <c r="E1165" s="21">
        <v>0</v>
      </c>
      <c r="F1165" s="21">
        <v>0</v>
      </c>
      <c r="G1165" s="21">
        <v>0</v>
      </c>
      <c r="H1165" s="21">
        <v>0</v>
      </c>
      <c r="I1165" s="21">
        <v>2200.8308499999998</v>
      </c>
    </row>
    <row r="1166" spans="1:9">
      <c r="A1166" s="21">
        <v>41</v>
      </c>
      <c r="B1166" s="21">
        <v>28.31</v>
      </c>
      <c r="C1166" s="21">
        <v>1</v>
      </c>
      <c r="D1166" s="21">
        <v>0</v>
      </c>
      <c r="E1166" s="21">
        <v>0</v>
      </c>
      <c r="F1166" s="21">
        <v>1</v>
      </c>
      <c r="G1166" s="21">
        <v>0</v>
      </c>
      <c r="H1166" s="21">
        <v>0</v>
      </c>
      <c r="I1166" s="21">
        <v>7153.5538999999999</v>
      </c>
    </row>
    <row r="1167" spans="1:9">
      <c r="A1167" s="21">
        <v>35</v>
      </c>
      <c r="B1167" s="21">
        <v>26.125</v>
      </c>
      <c r="C1167" s="21">
        <v>0</v>
      </c>
      <c r="D1167" s="21">
        <v>0</v>
      </c>
      <c r="E1167" s="21">
        <v>0</v>
      </c>
      <c r="F1167" s="21">
        <v>0</v>
      </c>
      <c r="G1167" s="21">
        <v>0</v>
      </c>
      <c r="H1167" s="21">
        <v>0</v>
      </c>
      <c r="I1167" s="21">
        <v>5227.9887500000004</v>
      </c>
    </row>
    <row r="1168" spans="1:9">
      <c r="A1168" s="21">
        <v>57</v>
      </c>
      <c r="B1168" s="21">
        <v>40.369999999999997</v>
      </c>
      <c r="C1168" s="21">
        <v>0</v>
      </c>
      <c r="D1168" s="21">
        <v>1</v>
      </c>
      <c r="E1168" s="21">
        <v>0</v>
      </c>
      <c r="F1168" s="21">
        <v>0</v>
      </c>
      <c r="G1168" s="21">
        <v>1</v>
      </c>
      <c r="H1168" s="21">
        <v>0</v>
      </c>
      <c r="I1168" s="21">
        <v>10982.5013</v>
      </c>
    </row>
    <row r="1169" spans="1:9">
      <c r="A1169" s="21">
        <v>29</v>
      </c>
      <c r="B1169" s="21">
        <v>24.6</v>
      </c>
      <c r="C1169" s="21">
        <v>2</v>
      </c>
      <c r="D1169" s="21">
        <v>0</v>
      </c>
      <c r="E1169" s="21">
        <v>0</v>
      </c>
      <c r="F1169" s="21">
        <v>0</v>
      </c>
      <c r="G1169" s="21">
        <v>0</v>
      </c>
      <c r="H1169" s="21">
        <v>1</v>
      </c>
      <c r="I1169" s="21">
        <v>4529.4769999999999</v>
      </c>
    </row>
    <row r="1170" spans="1:9">
      <c r="A1170" s="21">
        <v>32</v>
      </c>
      <c r="B1170" s="21">
        <v>35.200000000000003</v>
      </c>
      <c r="C1170" s="21">
        <v>2</v>
      </c>
      <c r="D1170" s="21">
        <v>1</v>
      </c>
      <c r="E1170" s="21">
        <v>0</v>
      </c>
      <c r="F1170" s="21">
        <v>0</v>
      </c>
      <c r="G1170" s="21">
        <v>0</v>
      </c>
      <c r="H1170" s="21">
        <v>1</v>
      </c>
      <c r="I1170" s="21">
        <v>4670.6400000000003</v>
      </c>
    </row>
    <row r="1171" spans="1:9">
      <c r="A1171" s="21">
        <v>37</v>
      </c>
      <c r="B1171" s="21">
        <v>34.104999999999997</v>
      </c>
      <c r="C1171" s="21">
        <v>1</v>
      </c>
      <c r="D1171" s="21">
        <v>0</v>
      </c>
      <c r="E1171" s="21">
        <v>0</v>
      </c>
      <c r="F1171" s="21">
        <v>1</v>
      </c>
      <c r="G1171" s="21">
        <v>0</v>
      </c>
      <c r="H1171" s="21">
        <v>0</v>
      </c>
      <c r="I1171" s="21">
        <v>6112.3529500000004</v>
      </c>
    </row>
    <row r="1172" spans="1:9">
      <c r="A1172" s="21">
        <v>18</v>
      </c>
      <c r="B1172" s="21">
        <v>27.36</v>
      </c>
      <c r="C1172" s="21">
        <v>1</v>
      </c>
      <c r="D1172" s="21">
        <v>1</v>
      </c>
      <c r="E1172" s="21">
        <v>1</v>
      </c>
      <c r="F1172" s="21">
        <v>0</v>
      </c>
      <c r="G1172" s="21">
        <v>0</v>
      </c>
      <c r="H1172" s="21">
        <v>0</v>
      </c>
      <c r="I1172" s="21">
        <v>17178.682400000002</v>
      </c>
    </row>
    <row r="1173" spans="1:9">
      <c r="A1173" s="21">
        <v>43</v>
      </c>
      <c r="B1173" s="21">
        <v>26.7</v>
      </c>
      <c r="C1173" s="21">
        <v>2</v>
      </c>
      <c r="D1173" s="21">
        <v>0</v>
      </c>
      <c r="E1173" s="21">
        <v>1</v>
      </c>
      <c r="F1173" s="21">
        <v>0</v>
      </c>
      <c r="G1173" s="21">
        <v>0</v>
      </c>
      <c r="H1173" s="21">
        <v>1</v>
      </c>
      <c r="I1173" s="21">
        <v>22478.6</v>
      </c>
    </row>
    <row r="1174" spans="1:9">
      <c r="A1174" s="21">
        <v>56</v>
      </c>
      <c r="B1174" s="21">
        <v>41.91</v>
      </c>
      <c r="C1174" s="21">
        <v>0</v>
      </c>
      <c r="D1174" s="21">
        <v>0</v>
      </c>
      <c r="E1174" s="21">
        <v>0</v>
      </c>
      <c r="F1174" s="21">
        <v>0</v>
      </c>
      <c r="G1174" s="21">
        <v>1</v>
      </c>
      <c r="H1174" s="21">
        <v>0</v>
      </c>
      <c r="I1174" s="21">
        <v>11093.6229</v>
      </c>
    </row>
    <row r="1175" spans="1:9">
      <c r="A1175" s="21">
        <v>38</v>
      </c>
      <c r="B1175" s="21">
        <v>29.26</v>
      </c>
      <c r="C1175" s="21">
        <v>2</v>
      </c>
      <c r="D1175" s="21">
        <v>1</v>
      </c>
      <c r="E1175" s="21">
        <v>0</v>
      </c>
      <c r="F1175" s="21">
        <v>1</v>
      </c>
      <c r="G1175" s="21">
        <v>0</v>
      </c>
      <c r="H1175" s="21">
        <v>0</v>
      </c>
      <c r="I1175" s="21">
        <v>6457.8433999999997</v>
      </c>
    </row>
    <row r="1176" spans="1:9">
      <c r="A1176" s="21">
        <v>29</v>
      </c>
      <c r="B1176" s="21">
        <v>32.11</v>
      </c>
      <c r="C1176" s="21">
        <v>2</v>
      </c>
      <c r="D1176" s="21">
        <v>1</v>
      </c>
      <c r="E1176" s="21">
        <v>0</v>
      </c>
      <c r="F1176" s="21">
        <v>1</v>
      </c>
      <c r="G1176" s="21">
        <v>0</v>
      </c>
      <c r="H1176" s="21">
        <v>0</v>
      </c>
      <c r="I1176" s="21">
        <v>4433.9159</v>
      </c>
    </row>
    <row r="1177" spans="1:9">
      <c r="A1177" s="21">
        <v>22</v>
      </c>
      <c r="B1177" s="21">
        <v>27.1</v>
      </c>
      <c r="C1177" s="21">
        <v>0</v>
      </c>
      <c r="D1177" s="21">
        <v>0</v>
      </c>
      <c r="E1177" s="21">
        <v>0</v>
      </c>
      <c r="F1177" s="21">
        <v>0</v>
      </c>
      <c r="G1177" s="21">
        <v>0</v>
      </c>
      <c r="H1177" s="21">
        <v>1</v>
      </c>
      <c r="I1177" s="21">
        <v>2154.3609999999999</v>
      </c>
    </row>
    <row r="1178" spans="1:9">
      <c r="A1178" s="21">
        <v>52</v>
      </c>
      <c r="B1178" s="21">
        <v>24.13</v>
      </c>
      <c r="C1178" s="21">
        <v>1</v>
      </c>
      <c r="D1178" s="21">
        <v>0</v>
      </c>
      <c r="E1178" s="21">
        <v>1</v>
      </c>
      <c r="F1178" s="21">
        <v>1</v>
      </c>
      <c r="G1178" s="21">
        <v>0</v>
      </c>
      <c r="H1178" s="21">
        <v>0</v>
      </c>
      <c r="I1178" s="21">
        <v>23887.662700000001</v>
      </c>
    </row>
    <row r="1179" spans="1:9">
      <c r="A1179" s="21">
        <v>40</v>
      </c>
      <c r="B1179" s="21">
        <v>27.4</v>
      </c>
      <c r="C1179" s="21">
        <v>1</v>
      </c>
      <c r="D1179" s="21">
        <v>0</v>
      </c>
      <c r="E1179" s="21">
        <v>0</v>
      </c>
      <c r="F1179" s="21">
        <v>0</v>
      </c>
      <c r="G1179" s="21">
        <v>0</v>
      </c>
      <c r="H1179" s="21">
        <v>1</v>
      </c>
      <c r="I1179" s="21">
        <v>6496.8860000000004</v>
      </c>
    </row>
    <row r="1180" spans="1:9">
      <c r="A1180" s="21">
        <v>23</v>
      </c>
      <c r="B1180" s="21">
        <v>34.865000000000002</v>
      </c>
      <c r="C1180" s="21">
        <v>0</v>
      </c>
      <c r="D1180" s="21">
        <v>0</v>
      </c>
      <c r="E1180" s="21">
        <v>0</v>
      </c>
      <c r="F1180" s="21">
        <v>0</v>
      </c>
      <c r="G1180" s="21">
        <v>0</v>
      </c>
      <c r="H1180" s="21">
        <v>0</v>
      </c>
      <c r="I1180" s="21">
        <v>2899.4893499999998</v>
      </c>
    </row>
    <row r="1181" spans="1:9">
      <c r="A1181" s="21">
        <v>31</v>
      </c>
      <c r="B1181" s="21">
        <v>29.81</v>
      </c>
      <c r="C1181" s="21">
        <v>0</v>
      </c>
      <c r="D1181" s="21">
        <v>1</v>
      </c>
      <c r="E1181" s="21">
        <v>1</v>
      </c>
      <c r="F1181" s="21">
        <v>0</v>
      </c>
      <c r="G1181" s="21">
        <v>1</v>
      </c>
      <c r="H1181" s="21">
        <v>0</v>
      </c>
      <c r="I1181" s="21">
        <v>19350.368900000001</v>
      </c>
    </row>
    <row r="1182" spans="1:9">
      <c r="A1182" s="21">
        <v>42</v>
      </c>
      <c r="B1182" s="21">
        <v>41.325000000000003</v>
      </c>
      <c r="C1182" s="21">
        <v>1</v>
      </c>
      <c r="D1182" s="21">
        <v>0</v>
      </c>
      <c r="E1182" s="21">
        <v>0</v>
      </c>
      <c r="F1182" s="21">
        <v>0</v>
      </c>
      <c r="G1182" s="21">
        <v>0</v>
      </c>
      <c r="H1182" s="21">
        <v>0</v>
      </c>
      <c r="I1182" s="21">
        <v>7650.7737500000003</v>
      </c>
    </row>
    <row r="1183" spans="1:9">
      <c r="A1183" s="21">
        <v>24</v>
      </c>
      <c r="B1183" s="21">
        <v>29.925000000000001</v>
      </c>
      <c r="C1183" s="21">
        <v>0</v>
      </c>
      <c r="D1183" s="21">
        <v>0</v>
      </c>
      <c r="E1183" s="21">
        <v>0</v>
      </c>
      <c r="F1183" s="21">
        <v>1</v>
      </c>
      <c r="G1183" s="21">
        <v>0</v>
      </c>
      <c r="H1183" s="21">
        <v>0</v>
      </c>
      <c r="I1183" s="21">
        <v>2850.6837500000001</v>
      </c>
    </row>
    <row r="1184" spans="1:9">
      <c r="A1184" s="21">
        <v>25</v>
      </c>
      <c r="B1184" s="21">
        <v>30.3</v>
      </c>
      <c r="C1184" s="21">
        <v>0</v>
      </c>
      <c r="D1184" s="21">
        <v>0</v>
      </c>
      <c r="E1184" s="21">
        <v>0</v>
      </c>
      <c r="F1184" s="21">
        <v>0</v>
      </c>
      <c r="G1184" s="21">
        <v>0</v>
      </c>
      <c r="H1184" s="21">
        <v>1</v>
      </c>
      <c r="I1184" s="21">
        <v>2632.9920000000002</v>
      </c>
    </row>
    <row r="1185" spans="1:9">
      <c r="A1185" s="21">
        <v>48</v>
      </c>
      <c r="B1185" s="21">
        <v>27.36</v>
      </c>
      <c r="C1185" s="21">
        <v>1</v>
      </c>
      <c r="D1185" s="21">
        <v>0</v>
      </c>
      <c r="E1185" s="21">
        <v>0</v>
      </c>
      <c r="F1185" s="21">
        <v>0</v>
      </c>
      <c r="G1185" s="21">
        <v>0</v>
      </c>
      <c r="H1185" s="21">
        <v>0</v>
      </c>
      <c r="I1185" s="21">
        <v>9447.3824000000004</v>
      </c>
    </row>
    <row r="1186" spans="1:9">
      <c r="A1186" s="21">
        <v>23</v>
      </c>
      <c r="B1186" s="21">
        <v>28.49</v>
      </c>
      <c r="C1186" s="21">
        <v>1</v>
      </c>
      <c r="D1186" s="21">
        <v>0</v>
      </c>
      <c r="E1186" s="21">
        <v>1</v>
      </c>
      <c r="F1186" s="21">
        <v>0</v>
      </c>
      <c r="G1186" s="21">
        <v>1</v>
      </c>
      <c r="H1186" s="21">
        <v>0</v>
      </c>
      <c r="I1186" s="21">
        <v>18328.238099999999</v>
      </c>
    </row>
    <row r="1187" spans="1:9">
      <c r="A1187" s="21">
        <v>45</v>
      </c>
      <c r="B1187" s="21">
        <v>23.56</v>
      </c>
      <c r="C1187" s="21">
        <v>2</v>
      </c>
      <c r="D1187" s="21">
        <v>1</v>
      </c>
      <c r="E1187" s="21">
        <v>0</v>
      </c>
      <c r="F1187" s="21">
        <v>0</v>
      </c>
      <c r="G1187" s="21">
        <v>0</v>
      </c>
      <c r="H1187" s="21">
        <v>0</v>
      </c>
      <c r="I1187" s="21">
        <v>8603.8233999999993</v>
      </c>
    </row>
    <row r="1188" spans="1:9">
      <c r="A1188" s="21">
        <v>20</v>
      </c>
      <c r="B1188" s="21">
        <v>35.625</v>
      </c>
      <c r="C1188" s="21">
        <v>3</v>
      </c>
      <c r="D1188" s="21">
        <v>1</v>
      </c>
      <c r="E1188" s="21">
        <v>1</v>
      </c>
      <c r="F1188" s="21">
        <v>1</v>
      </c>
      <c r="G1188" s="21">
        <v>0</v>
      </c>
      <c r="H1188" s="21">
        <v>0</v>
      </c>
      <c r="I1188" s="21">
        <v>37465.34375</v>
      </c>
    </row>
    <row r="1189" spans="1:9">
      <c r="A1189" s="21">
        <v>62</v>
      </c>
      <c r="B1189" s="21">
        <v>32.68</v>
      </c>
      <c r="C1189" s="21">
        <v>0</v>
      </c>
      <c r="D1189" s="21">
        <v>0</v>
      </c>
      <c r="E1189" s="21">
        <v>0</v>
      </c>
      <c r="F1189" s="21">
        <v>1</v>
      </c>
      <c r="G1189" s="21">
        <v>0</v>
      </c>
      <c r="H1189" s="21">
        <v>0</v>
      </c>
      <c r="I1189" s="21">
        <v>13844.797200000001</v>
      </c>
    </row>
    <row r="1190" spans="1:9">
      <c r="A1190" s="21">
        <v>43</v>
      </c>
      <c r="B1190" s="21">
        <v>25.27</v>
      </c>
      <c r="C1190" s="21">
        <v>1</v>
      </c>
      <c r="D1190" s="21">
        <v>0</v>
      </c>
      <c r="E1190" s="21">
        <v>1</v>
      </c>
      <c r="F1190" s="21">
        <v>0</v>
      </c>
      <c r="G1190" s="21">
        <v>0</v>
      </c>
      <c r="H1190" s="21">
        <v>0</v>
      </c>
      <c r="I1190" s="21">
        <v>21771.3423</v>
      </c>
    </row>
    <row r="1191" spans="1:9">
      <c r="A1191" s="21">
        <v>23</v>
      </c>
      <c r="B1191" s="21">
        <v>28</v>
      </c>
      <c r="C1191" s="21">
        <v>0</v>
      </c>
      <c r="D1191" s="21">
        <v>0</v>
      </c>
      <c r="E1191" s="21">
        <v>0</v>
      </c>
      <c r="F1191" s="21">
        <v>0</v>
      </c>
      <c r="G1191" s="21">
        <v>0</v>
      </c>
      <c r="H1191" s="21">
        <v>1</v>
      </c>
      <c r="I1191" s="21">
        <v>13126.677449999999</v>
      </c>
    </row>
    <row r="1192" spans="1:9">
      <c r="A1192" s="21">
        <v>31</v>
      </c>
      <c r="B1192" s="21">
        <v>32.774999999999999</v>
      </c>
      <c r="C1192" s="21">
        <v>2</v>
      </c>
      <c r="D1192" s="21">
        <v>0</v>
      </c>
      <c r="E1192" s="21">
        <v>0</v>
      </c>
      <c r="F1192" s="21">
        <v>1</v>
      </c>
      <c r="G1192" s="21">
        <v>0</v>
      </c>
      <c r="H1192" s="21">
        <v>0</v>
      </c>
      <c r="I1192" s="21">
        <v>5327.4002499999997</v>
      </c>
    </row>
    <row r="1193" spans="1:9">
      <c r="A1193" s="21">
        <v>41</v>
      </c>
      <c r="B1193" s="21">
        <v>21.754999999999999</v>
      </c>
      <c r="C1193" s="21">
        <v>1</v>
      </c>
      <c r="D1193" s="21">
        <v>0</v>
      </c>
      <c r="E1193" s="21">
        <v>0</v>
      </c>
      <c r="F1193" s="21">
        <v>0</v>
      </c>
      <c r="G1193" s="21">
        <v>0</v>
      </c>
      <c r="H1193" s="21">
        <v>0</v>
      </c>
      <c r="I1193" s="21">
        <v>13725.47184</v>
      </c>
    </row>
    <row r="1194" spans="1:9">
      <c r="A1194" s="21">
        <v>58</v>
      </c>
      <c r="B1194" s="21">
        <v>32.395000000000003</v>
      </c>
      <c r="C1194" s="21">
        <v>1</v>
      </c>
      <c r="D1194" s="21">
        <v>0</v>
      </c>
      <c r="E1194" s="21">
        <v>0</v>
      </c>
      <c r="F1194" s="21">
        <v>0</v>
      </c>
      <c r="G1194" s="21">
        <v>0</v>
      </c>
      <c r="H1194" s="21">
        <v>0</v>
      </c>
      <c r="I1194" s="21">
        <v>13019.161050000001</v>
      </c>
    </row>
    <row r="1195" spans="1:9">
      <c r="A1195" s="21">
        <v>48</v>
      </c>
      <c r="B1195" s="21">
        <v>36.575000000000003</v>
      </c>
      <c r="C1195" s="21">
        <v>0</v>
      </c>
      <c r="D1195" s="21">
        <v>0</v>
      </c>
      <c r="E1195" s="21">
        <v>0</v>
      </c>
      <c r="F1195" s="21">
        <v>1</v>
      </c>
      <c r="G1195" s="21">
        <v>0</v>
      </c>
      <c r="H1195" s="21">
        <v>0</v>
      </c>
      <c r="I1195" s="21">
        <v>8671.1912499999999</v>
      </c>
    </row>
    <row r="1196" spans="1:9">
      <c r="A1196" s="21">
        <v>31</v>
      </c>
      <c r="B1196" s="21">
        <v>21.754999999999999</v>
      </c>
      <c r="C1196" s="21">
        <v>0</v>
      </c>
      <c r="D1196" s="21">
        <v>0</v>
      </c>
      <c r="E1196" s="21">
        <v>0</v>
      </c>
      <c r="F1196" s="21">
        <v>1</v>
      </c>
      <c r="G1196" s="21">
        <v>0</v>
      </c>
      <c r="H1196" s="21">
        <v>0</v>
      </c>
      <c r="I1196" s="21">
        <v>4134.0824499999999</v>
      </c>
    </row>
    <row r="1197" spans="1:9">
      <c r="A1197" s="21">
        <v>19</v>
      </c>
      <c r="B1197" s="21">
        <v>27.93</v>
      </c>
      <c r="C1197" s="21">
        <v>3</v>
      </c>
      <c r="D1197" s="21">
        <v>0</v>
      </c>
      <c r="E1197" s="21">
        <v>0</v>
      </c>
      <c r="F1197" s="21">
        <v>1</v>
      </c>
      <c r="G1197" s="21">
        <v>0</v>
      </c>
      <c r="H1197" s="21">
        <v>0</v>
      </c>
      <c r="I1197" s="21">
        <v>18838.703659999999</v>
      </c>
    </row>
    <row r="1198" spans="1:9">
      <c r="A1198" s="21">
        <v>19</v>
      </c>
      <c r="B1198" s="21">
        <v>30.02</v>
      </c>
      <c r="C1198" s="21">
        <v>0</v>
      </c>
      <c r="D1198" s="21">
        <v>0</v>
      </c>
      <c r="E1198" s="21">
        <v>1</v>
      </c>
      <c r="F1198" s="21">
        <v>1</v>
      </c>
      <c r="G1198" s="21">
        <v>0</v>
      </c>
      <c r="H1198" s="21">
        <v>0</v>
      </c>
      <c r="I1198" s="21">
        <v>33307.550799999997</v>
      </c>
    </row>
    <row r="1199" spans="1:9">
      <c r="A1199" s="21">
        <v>41</v>
      </c>
      <c r="B1199" s="21">
        <v>33.549999999999997</v>
      </c>
      <c r="C1199" s="21">
        <v>0</v>
      </c>
      <c r="D1199" s="21">
        <v>1</v>
      </c>
      <c r="E1199" s="21">
        <v>0</v>
      </c>
      <c r="F1199" s="21">
        <v>0</v>
      </c>
      <c r="G1199" s="21">
        <v>1</v>
      </c>
      <c r="H1199" s="21">
        <v>0</v>
      </c>
      <c r="I1199" s="21">
        <v>5699.8374999999996</v>
      </c>
    </row>
    <row r="1200" spans="1:9">
      <c r="A1200" s="21">
        <v>40</v>
      </c>
      <c r="B1200" s="21">
        <v>29.355</v>
      </c>
      <c r="C1200" s="21">
        <v>1</v>
      </c>
      <c r="D1200" s="21">
        <v>1</v>
      </c>
      <c r="E1200" s="21">
        <v>0</v>
      </c>
      <c r="F1200" s="21">
        <v>1</v>
      </c>
      <c r="G1200" s="21">
        <v>0</v>
      </c>
      <c r="H1200" s="21">
        <v>0</v>
      </c>
      <c r="I1200" s="21">
        <v>6393.6034499999996</v>
      </c>
    </row>
    <row r="1201" spans="1:9">
      <c r="A1201" s="21">
        <v>31</v>
      </c>
      <c r="B1201" s="21">
        <v>25.8</v>
      </c>
      <c r="C1201" s="21">
        <v>2</v>
      </c>
      <c r="D1201" s="21">
        <v>0</v>
      </c>
      <c r="E1201" s="21">
        <v>0</v>
      </c>
      <c r="F1201" s="21">
        <v>0</v>
      </c>
      <c r="G1201" s="21">
        <v>0</v>
      </c>
      <c r="H1201" s="21">
        <v>1</v>
      </c>
      <c r="I1201" s="21">
        <v>4934.7049999999999</v>
      </c>
    </row>
    <row r="1202" spans="1:9">
      <c r="A1202" s="21">
        <v>37</v>
      </c>
      <c r="B1202" s="21">
        <v>24.32</v>
      </c>
      <c r="C1202" s="21">
        <v>2</v>
      </c>
      <c r="D1202" s="21">
        <v>1</v>
      </c>
      <c r="E1202" s="21">
        <v>0</v>
      </c>
      <c r="F1202" s="21">
        <v>1</v>
      </c>
      <c r="G1202" s="21">
        <v>0</v>
      </c>
      <c r="H1202" s="21">
        <v>0</v>
      </c>
      <c r="I1202" s="21">
        <v>6198.7518</v>
      </c>
    </row>
    <row r="1203" spans="1:9">
      <c r="A1203" s="21">
        <v>46</v>
      </c>
      <c r="B1203" s="21">
        <v>40.375</v>
      </c>
      <c r="C1203" s="21">
        <v>2</v>
      </c>
      <c r="D1203" s="21">
        <v>1</v>
      </c>
      <c r="E1203" s="21">
        <v>0</v>
      </c>
      <c r="F1203" s="21">
        <v>1</v>
      </c>
      <c r="G1203" s="21">
        <v>0</v>
      </c>
      <c r="H1203" s="21">
        <v>0</v>
      </c>
      <c r="I1203" s="21">
        <v>8733.2292500000003</v>
      </c>
    </row>
    <row r="1204" spans="1:9">
      <c r="A1204" s="21">
        <v>22</v>
      </c>
      <c r="B1204" s="21">
        <v>32.11</v>
      </c>
      <c r="C1204" s="21">
        <v>0</v>
      </c>
      <c r="D1204" s="21">
        <v>1</v>
      </c>
      <c r="E1204" s="21">
        <v>0</v>
      </c>
      <c r="F1204" s="21">
        <v>1</v>
      </c>
      <c r="G1204" s="21">
        <v>0</v>
      </c>
      <c r="H1204" s="21">
        <v>0</v>
      </c>
      <c r="I1204" s="21">
        <v>2055.3249000000001</v>
      </c>
    </row>
    <row r="1205" spans="1:9">
      <c r="A1205" s="21">
        <v>51</v>
      </c>
      <c r="B1205" s="21">
        <v>32.299999999999997</v>
      </c>
      <c r="C1205" s="21">
        <v>1</v>
      </c>
      <c r="D1205" s="21">
        <v>1</v>
      </c>
      <c r="E1205" s="21">
        <v>0</v>
      </c>
      <c r="F1205" s="21">
        <v>0</v>
      </c>
      <c r="G1205" s="21">
        <v>0</v>
      </c>
      <c r="H1205" s="21">
        <v>0</v>
      </c>
      <c r="I1205" s="21">
        <v>9964.06</v>
      </c>
    </row>
    <row r="1206" spans="1:9">
      <c r="A1206" s="21">
        <v>18</v>
      </c>
      <c r="B1206" s="21">
        <v>27.28</v>
      </c>
      <c r="C1206" s="21">
        <v>3</v>
      </c>
      <c r="D1206" s="21">
        <v>0</v>
      </c>
      <c r="E1206" s="21">
        <v>1</v>
      </c>
      <c r="F1206" s="21">
        <v>0</v>
      </c>
      <c r="G1206" s="21">
        <v>1</v>
      </c>
      <c r="H1206" s="21">
        <v>0</v>
      </c>
      <c r="I1206" s="21">
        <v>18223.4512</v>
      </c>
    </row>
    <row r="1207" spans="1:9">
      <c r="A1207" s="21">
        <v>35</v>
      </c>
      <c r="B1207" s="21">
        <v>17.86</v>
      </c>
      <c r="C1207" s="21">
        <v>1</v>
      </c>
      <c r="D1207" s="21">
        <v>1</v>
      </c>
      <c r="E1207" s="21">
        <v>0</v>
      </c>
      <c r="F1207" s="21">
        <v>1</v>
      </c>
      <c r="G1207" s="21">
        <v>0</v>
      </c>
      <c r="H1207" s="21">
        <v>0</v>
      </c>
      <c r="I1207" s="21">
        <v>5116.5003999999999</v>
      </c>
    </row>
    <row r="1208" spans="1:9">
      <c r="A1208" s="21">
        <v>59</v>
      </c>
      <c r="B1208" s="21">
        <v>34.799999999999997</v>
      </c>
      <c r="C1208" s="21">
        <v>2</v>
      </c>
      <c r="D1208" s="21">
        <v>0</v>
      </c>
      <c r="E1208" s="21">
        <v>0</v>
      </c>
      <c r="F1208" s="21">
        <v>0</v>
      </c>
      <c r="G1208" s="21">
        <v>0</v>
      </c>
      <c r="H1208" s="21">
        <v>1</v>
      </c>
      <c r="I1208" s="21">
        <v>36910.608030000003</v>
      </c>
    </row>
    <row r="1209" spans="1:9">
      <c r="A1209" s="21">
        <v>36</v>
      </c>
      <c r="B1209" s="21">
        <v>33.4</v>
      </c>
      <c r="C1209" s="21">
        <v>2</v>
      </c>
      <c r="D1209" s="21">
        <v>1</v>
      </c>
      <c r="E1209" s="21">
        <v>1</v>
      </c>
      <c r="F1209" s="21">
        <v>0</v>
      </c>
      <c r="G1209" s="21">
        <v>0</v>
      </c>
      <c r="H1209" s="21">
        <v>1</v>
      </c>
      <c r="I1209" s="21">
        <v>38415.474000000002</v>
      </c>
    </row>
    <row r="1210" spans="1:9">
      <c r="A1210" s="21">
        <v>37</v>
      </c>
      <c r="B1210" s="21">
        <v>25.555</v>
      </c>
      <c r="C1210" s="21">
        <v>1</v>
      </c>
      <c r="D1210" s="21">
        <v>0</v>
      </c>
      <c r="E1210" s="21">
        <v>1</v>
      </c>
      <c r="F1210" s="21">
        <v>0</v>
      </c>
      <c r="G1210" s="21">
        <v>0</v>
      </c>
      <c r="H1210" s="21">
        <v>0</v>
      </c>
      <c r="I1210" s="21">
        <v>20296.863450000001</v>
      </c>
    </row>
    <row r="1211" spans="1:9">
      <c r="A1211" s="21">
        <v>59</v>
      </c>
      <c r="B1211" s="21">
        <v>37.1</v>
      </c>
      <c r="C1211" s="21">
        <v>1</v>
      </c>
      <c r="D1211" s="21">
        <v>1</v>
      </c>
      <c r="E1211" s="21">
        <v>0</v>
      </c>
      <c r="F1211" s="21">
        <v>0</v>
      </c>
      <c r="G1211" s="21">
        <v>0</v>
      </c>
      <c r="H1211" s="21">
        <v>1</v>
      </c>
      <c r="I1211" s="21">
        <v>12347.172</v>
      </c>
    </row>
    <row r="1212" spans="1:9">
      <c r="A1212" s="21">
        <v>36</v>
      </c>
      <c r="B1212" s="21">
        <v>30.875</v>
      </c>
      <c r="C1212" s="21">
        <v>1</v>
      </c>
      <c r="D1212" s="21">
        <v>1</v>
      </c>
      <c r="E1212" s="21">
        <v>0</v>
      </c>
      <c r="F1212" s="21">
        <v>1</v>
      </c>
      <c r="G1212" s="21">
        <v>0</v>
      </c>
      <c r="H1212" s="21">
        <v>0</v>
      </c>
      <c r="I1212" s="21">
        <v>5373.3642499999996</v>
      </c>
    </row>
    <row r="1213" spans="1:9">
      <c r="A1213" s="21">
        <v>39</v>
      </c>
      <c r="B1213" s="21">
        <v>34.1</v>
      </c>
      <c r="C1213" s="21">
        <v>2</v>
      </c>
      <c r="D1213" s="21">
        <v>1</v>
      </c>
      <c r="E1213" s="21">
        <v>0</v>
      </c>
      <c r="F1213" s="21">
        <v>0</v>
      </c>
      <c r="G1213" s="21">
        <v>1</v>
      </c>
      <c r="H1213" s="21">
        <v>0</v>
      </c>
      <c r="I1213" s="21">
        <v>23563.016179999999</v>
      </c>
    </row>
    <row r="1214" spans="1:9">
      <c r="A1214" s="21">
        <v>18</v>
      </c>
      <c r="B1214" s="21">
        <v>21.47</v>
      </c>
      <c r="C1214" s="21">
        <v>0</v>
      </c>
      <c r="D1214" s="21">
        <v>1</v>
      </c>
      <c r="E1214" s="21">
        <v>0</v>
      </c>
      <c r="F1214" s="21">
        <v>0</v>
      </c>
      <c r="G1214" s="21">
        <v>0</v>
      </c>
      <c r="H1214" s="21">
        <v>0</v>
      </c>
      <c r="I1214" s="21">
        <v>1702.4553000000001</v>
      </c>
    </row>
    <row r="1215" spans="1:9">
      <c r="A1215" s="21">
        <v>52</v>
      </c>
      <c r="B1215" s="21">
        <v>33.299999999999997</v>
      </c>
      <c r="C1215" s="21">
        <v>2</v>
      </c>
      <c r="D1215" s="21">
        <v>0</v>
      </c>
      <c r="E1215" s="21">
        <v>0</v>
      </c>
      <c r="F1215" s="21">
        <v>0</v>
      </c>
      <c r="G1215" s="21">
        <v>0</v>
      </c>
      <c r="H1215" s="21">
        <v>1</v>
      </c>
      <c r="I1215" s="21">
        <v>10806.839</v>
      </c>
    </row>
    <row r="1216" spans="1:9">
      <c r="A1216" s="21">
        <v>27</v>
      </c>
      <c r="B1216" s="21">
        <v>31.254999999999999</v>
      </c>
      <c r="C1216" s="21">
        <v>1</v>
      </c>
      <c r="D1216" s="21">
        <v>0</v>
      </c>
      <c r="E1216" s="21">
        <v>0</v>
      </c>
      <c r="F1216" s="21">
        <v>1</v>
      </c>
      <c r="G1216" s="21">
        <v>0</v>
      </c>
      <c r="H1216" s="21">
        <v>0</v>
      </c>
      <c r="I1216" s="21">
        <v>3956.0714499999999</v>
      </c>
    </row>
    <row r="1217" spans="1:9">
      <c r="A1217" s="21">
        <v>18</v>
      </c>
      <c r="B1217" s="21">
        <v>39.14</v>
      </c>
      <c r="C1217" s="21">
        <v>0</v>
      </c>
      <c r="D1217" s="21">
        <v>1</v>
      </c>
      <c r="E1217" s="21">
        <v>0</v>
      </c>
      <c r="F1217" s="21">
        <v>0</v>
      </c>
      <c r="G1217" s="21">
        <v>0</v>
      </c>
      <c r="H1217" s="21">
        <v>0</v>
      </c>
      <c r="I1217" s="21">
        <v>12890.057650000001</v>
      </c>
    </row>
    <row r="1218" spans="1:9">
      <c r="A1218" s="21">
        <v>40</v>
      </c>
      <c r="B1218" s="21">
        <v>25.08</v>
      </c>
      <c r="C1218" s="21">
        <v>0</v>
      </c>
      <c r="D1218" s="21">
        <v>1</v>
      </c>
      <c r="E1218" s="21">
        <v>0</v>
      </c>
      <c r="F1218" s="21">
        <v>0</v>
      </c>
      <c r="G1218" s="21">
        <v>1</v>
      </c>
      <c r="H1218" s="21">
        <v>0</v>
      </c>
      <c r="I1218" s="21">
        <v>5415.6611999999996</v>
      </c>
    </row>
    <row r="1219" spans="1:9">
      <c r="A1219" s="21">
        <v>29</v>
      </c>
      <c r="B1219" s="21">
        <v>37.29</v>
      </c>
      <c r="C1219" s="21">
        <v>2</v>
      </c>
      <c r="D1219" s="21">
        <v>1</v>
      </c>
      <c r="E1219" s="21">
        <v>0</v>
      </c>
      <c r="F1219" s="21">
        <v>0</v>
      </c>
      <c r="G1219" s="21">
        <v>1</v>
      </c>
      <c r="H1219" s="21">
        <v>0</v>
      </c>
      <c r="I1219" s="21">
        <v>4058.1161000000002</v>
      </c>
    </row>
    <row r="1220" spans="1:9">
      <c r="A1220" s="21">
        <v>46</v>
      </c>
      <c r="B1220" s="21">
        <v>34.6</v>
      </c>
      <c r="C1220" s="21">
        <v>1</v>
      </c>
      <c r="D1220" s="21">
        <v>0</v>
      </c>
      <c r="E1220" s="21">
        <v>1</v>
      </c>
      <c r="F1220" s="21">
        <v>0</v>
      </c>
      <c r="G1220" s="21">
        <v>0</v>
      </c>
      <c r="H1220" s="21">
        <v>1</v>
      </c>
      <c r="I1220" s="21">
        <v>41661.601999999999</v>
      </c>
    </row>
    <row r="1221" spans="1:9">
      <c r="A1221" s="21">
        <v>38</v>
      </c>
      <c r="B1221" s="21">
        <v>30.21</v>
      </c>
      <c r="C1221" s="21">
        <v>3</v>
      </c>
      <c r="D1221" s="21">
        <v>0</v>
      </c>
      <c r="E1221" s="21">
        <v>0</v>
      </c>
      <c r="F1221" s="21">
        <v>1</v>
      </c>
      <c r="G1221" s="21">
        <v>0</v>
      </c>
      <c r="H1221" s="21">
        <v>0</v>
      </c>
      <c r="I1221" s="21">
        <v>7537.1638999999996</v>
      </c>
    </row>
    <row r="1222" spans="1:9">
      <c r="A1222" s="21">
        <v>30</v>
      </c>
      <c r="B1222" s="21">
        <v>21.945</v>
      </c>
      <c r="C1222" s="21">
        <v>1</v>
      </c>
      <c r="D1222" s="21">
        <v>0</v>
      </c>
      <c r="E1222" s="21">
        <v>0</v>
      </c>
      <c r="F1222" s="21">
        <v>0</v>
      </c>
      <c r="G1222" s="21">
        <v>0</v>
      </c>
      <c r="H1222" s="21">
        <v>0</v>
      </c>
      <c r="I1222" s="21">
        <v>4718.2035500000002</v>
      </c>
    </row>
    <row r="1223" spans="1:9">
      <c r="A1223" s="21">
        <v>40</v>
      </c>
      <c r="B1223" s="21">
        <v>24.97</v>
      </c>
      <c r="C1223" s="21">
        <v>2</v>
      </c>
      <c r="D1223" s="21">
        <v>1</v>
      </c>
      <c r="E1223" s="21">
        <v>0</v>
      </c>
      <c r="F1223" s="21">
        <v>0</v>
      </c>
      <c r="G1223" s="21">
        <v>1</v>
      </c>
      <c r="H1223" s="21">
        <v>0</v>
      </c>
      <c r="I1223" s="21">
        <v>6593.5083000000004</v>
      </c>
    </row>
    <row r="1224" spans="1:9">
      <c r="A1224" s="21">
        <v>50</v>
      </c>
      <c r="B1224" s="21">
        <v>25.3</v>
      </c>
      <c r="C1224" s="21">
        <v>0</v>
      </c>
      <c r="D1224" s="21">
        <v>1</v>
      </c>
      <c r="E1224" s="21">
        <v>0</v>
      </c>
      <c r="F1224" s="21">
        <v>0</v>
      </c>
      <c r="G1224" s="21">
        <v>1</v>
      </c>
      <c r="H1224" s="21">
        <v>0</v>
      </c>
      <c r="I1224" s="21">
        <v>8442.6669999999995</v>
      </c>
    </row>
    <row r="1225" spans="1:9">
      <c r="A1225" s="21">
        <v>20</v>
      </c>
      <c r="B1225" s="21">
        <v>24.42</v>
      </c>
      <c r="C1225" s="21">
        <v>0</v>
      </c>
      <c r="D1225" s="21">
        <v>0</v>
      </c>
      <c r="E1225" s="21">
        <v>1</v>
      </c>
      <c r="F1225" s="21">
        <v>0</v>
      </c>
      <c r="G1225" s="21">
        <v>1</v>
      </c>
      <c r="H1225" s="21">
        <v>0</v>
      </c>
      <c r="I1225" s="21">
        <v>26125.674770000001</v>
      </c>
    </row>
    <row r="1226" spans="1:9">
      <c r="A1226" s="21">
        <v>41</v>
      </c>
      <c r="B1226" s="21">
        <v>23.94</v>
      </c>
      <c r="C1226" s="21">
        <v>1</v>
      </c>
      <c r="D1226" s="21">
        <v>1</v>
      </c>
      <c r="E1226" s="21">
        <v>0</v>
      </c>
      <c r="F1226" s="21">
        <v>0</v>
      </c>
      <c r="G1226" s="21">
        <v>0</v>
      </c>
      <c r="H1226" s="21">
        <v>0</v>
      </c>
      <c r="I1226" s="21">
        <v>6858.4795999999997</v>
      </c>
    </row>
    <row r="1227" spans="1:9">
      <c r="A1227" s="21">
        <v>33</v>
      </c>
      <c r="B1227" s="21">
        <v>39.82</v>
      </c>
      <c r="C1227" s="21">
        <v>1</v>
      </c>
      <c r="D1227" s="21">
        <v>0</v>
      </c>
      <c r="E1227" s="21">
        <v>0</v>
      </c>
      <c r="F1227" s="21">
        <v>0</v>
      </c>
      <c r="G1227" s="21">
        <v>1</v>
      </c>
      <c r="H1227" s="21">
        <v>0</v>
      </c>
      <c r="I1227" s="21">
        <v>4795.6567999999997</v>
      </c>
    </row>
    <row r="1228" spans="1:9">
      <c r="A1228" s="21">
        <v>38</v>
      </c>
      <c r="B1228" s="21">
        <v>16.815000000000001</v>
      </c>
      <c r="C1228" s="21">
        <v>2</v>
      </c>
      <c r="D1228" s="21">
        <v>1</v>
      </c>
      <c r="E1228" s="21">
        <v>0</v>
      </c>
      <c r="F1228" s="21">
        <v>0</v>
      </c>
      <c r="G1228" s="21">
        <v>0</v>
      </c>
      <c r="H1228" s="21">
        <v>0</v>
      </c>
      <c r="I1228" s="21">
        <v>6640.5448500000002</v>
      </c>
    </row>
    <row r="1229" spans="1:9">
      <c r="A1229" s="21">
        <v>42</v>
      </c>
      <c r="B1229" s="21">
        <v>37.18</v>
      </c>
      <c r="C1229" s="21">
        <v>2</v>
      </c>
      <c r="D1229" s="21">
        <v>1</v>
      </c>
      <c r="E1229" s="21">
        <v>0</v>
      </c>
      <c r="F1229" s="21">
        <v>0</v>
      </c>
      <c r="G1229" s="21">
        <v>1</v>
      </c>
      <c r="H1229" s="21">
        <v>0</v>
      </c>
      <c r="I1229" s="21">
        <v>7162.0122000000001</v>
      </c>
    </row>
    <row r="1230" spans="1:9">
      <c r="A1230" s="21">
        <v>56</v>
      </c>
      <c r="B1230" s="21">
        <v>34.43</v>
      </c>
      <c r="C1230" s="21">
        <v>0</v>
      </c>
      <c r="D1230" s="21">
        <v>1</v>
      </c>
      <c r="E1230" s="21">
        <v>0</v>
      </c>
      <c r="F1230" s="21">
        <v>0</v>
      </c>
      <c r="G1230" s="21">
        <v>1</v>
      </c>
      <c r="H1230" s="21">
        <v>0</v>
      </c>
      <c r="I1230" s="21">
        <v>10594.225700000001</v>
      </c>
    </row>
    <row r="1231" spans="1:9">
      <c r="A1231" s="21">
        <v>58</v>
      </c>
      <c r="B1231" s="21">
        <v>30.305</v>
      </c>
      <c r="C1231" s="21">
        <v>0</v>
      </c>
      <c r="D1231" s="21">
        <v>1</v>
      </c>
      <c r="E1231" s="21">
        <v>0</v>
      </c>
      <c r="F1231" s="21">
        <v>0</v>
      </c>
      <c r="G1231" s="21">
        <v>0</v>
      </c>
      <c r="H1231" s="21">
        <v>0</v>
      </c>
      <c r="I1231" s="21">
        <v>11938.255950000001</v>
      </c>
    </row>
    <row r="1232" spans="1:9">
      <c r="A1232" s="21">
        <v>52</v>
      </c>
      <c r="B1232" s="21">
        <v>34.484999999999999</v>
      </c>
      <c r="C1232" s="21">
        <v>3</v>
      </c>
      <c r="D1232" s="21">
        <v>1</v>
      </c>
      <c r="E1232" s="21">
        <v>1</v>
      </c>
      <c r="F1232" s="21">
        <v>1</v>
      </c>
      <c r="G1232" s="21">
        <v>0</v>
      </c>
      <c r="H1232" s="21">
        <v>0</v>
      </c>
      <c r="I1232" s="21">
        <v>60021.398970000002</v>
      </c>
    </row>
    <row r="1233" spans="1:9">
      <c r="A1233" s="21">
        <v>20</v>
      </c>
      <c r="B1233" s="21">
        <v>21.8</v>
      </c>
      <c r="C1233" s="21">
        <v>0</v>
      </c>
      <c r="D1233" s="21">
        <v>0</v>
      </c>
      <c r="E1233" s="21">
        <v>1</v>
      </c>
      <c r="F1233" s="21">
        <v>0</v>
      </c>
      <c r="G1233" s="21">
        <v>0</v>
      </c>
      <c r="H1233" s="21">
        <v>1</v>
      </c>
      <c r="I1233" s="21">
        <v>20167.336029999999</v>
      </c>
    </row>
    <row r="1234" spans="1:9">
      <c r="A1234" s="21">
        <v>54</v>
      </c>
      <c r="B1234" s="21">
        <v>24.605</v>
      </c>
      <c r="C1234" s="21">
        <v>3</v>
      </c>
      <c r="D1234" s="21">
        <v>0</v>
      </c>
      <c r="E1234" s="21">
        <v>0</v>
      </c>
      <c r="F1234" s="21">
        <v>1</v>
      </c>
      <c r="G1234" s="21">
        <v>0</v>
      </c>
      <c r="H1234" s="21">
        <v>0</v>
      </c>
      <c r="I1234" s="21">
        <v>12479.70895</v>
      </c>
    </row>
    <row r="1235" spans="1:9">
      <c r="A1235" s="21">
        <v>58</v>
      </c>
      <c r="B1235" s="21">
        <v>23.3</v>
      </c>
      <c r="C1235" s="21">
        <v>0</v>
      </c>
      <c r="D1235" s="21">
        <v>1</v>
      </c>
      <c r="E1235" s="21">
        <v>0</v>
      </c>
      <c r="F1235" s="21">
        <v>0</v>
      </c>
      <c r="G1235" s="21">
        <v>0</v>
      </c>
      <c r="H1235" s="21">
        <v>1</v>
      </c>
      <c r="I1235" s="21">
        <v>11345.519</v>
      </c>
    </row>
    <row r="1236" spans="1:9">
      <c r="A1236" s="21">
        <v>45</v>
      </c>
      <c r="B1236" s="21">
        <v>27.83</v>
      </c>
      <c r="C1236" s="21">
        <v>2</v>
      </c>
      <c r="D1236" s="21">
        <v>0</v>
      </c>
      <c r="E1236" s="21">
        <v>0</v>
      </c>
      <c r="F1236" s="21">
        <v>0</v>
      </c>
      <c r="G1236" s="21">
        <v>1</v>
      </c>
      <c r="H1236" s="21">
        <v>0</v>
      </c>
      <c r="I1236" s="21">
        <v>8515.7587000000003</v>
      </c>
    </row>
    <row r="1237" spans="1:9">
      <c r="A1237" s="21">
        <v>26</v>
      </c>
      <c r="B1237" s="21">
        <v>31.065000000000001</v>
      </c>
      <c r="C1237" s="21">
        <v>0</v>
      </c>
      <c r="D1237" s="21">
        <v>1</v>
      </c>
      <c r="E1237" s="21">
        <v>0</v>
      </c>
      <c r="F1237" s="21">
        <v>1</v>
      </c>
      <c r="G1237" s="21">
        <v>0</v>
      </c>
      <c r="H1237" s="21">
        <v>0</v>
      </c>
      <c r="I1237" s="21">
        <v>2699.56835</v>
      </c>
    </row>
    <row r="1238" spans="1:9">
      <c r="A1238" s="21">
        <v>63</v>
      </c>
      <c r="B1238" s="21">
        <v>21.66</v>
      </c>
      <c r="C1238" s="21">
        <v>0</v>
      </c>
      <c r="D1238" s="21">
        <v>0</v>
      </c>
      <c r="E1238" s="21">
        <v>0</v>
      </c>
      <c r="F1238" s="21">
        <v>0</v>
      </c>
      <c r="G1238" s="21">
        <v>0</v>
      </c>
      <c r="H1238" s="21">
        <v>0</v>
      </c>
      <c r="I1238" s="21">
        <v>14449.8544</v>
      </c>
    </row>
    <row r="1239" spans="1:9">
      <c r="A1239" s="21">
        <v>58</v>
      </c>
      <c r="B1239" s="21">
        <v>28.215</v>
      </c>
      <c r="C1239" s="21">
        <v>0</v>
      </c>
      <c r="D1239" s="21">
        <v>0</v>
      </c>
      <c r="E1239" s="21">
        <v>0</v>
      </c>
      <c r="F1239" s="21">
        <v>1</v>
      </c>
      <c r="G1239" s="21">
        <v>0</v>
      </c>
      <c r="H1239" s="21">
        <v>0</v>
      </c>
      <c r="I1239" s="21">
        <v>12224.350850000001</v>
      </c>
    </row>
    <row r="1240" spans="1:9">
      <c r="A1240" s="21">
        <v>37</v>
      </c>
      <c r="B1240" s="21">
        <v>22.704999999999998</v>
      </c>
      <c r="C1240" s="21">
        <v>3</v>
      </c>
      <c r="D1240" s="21">
        <v>1</v>
      </c>
      <c r="E1240" s="21">
        <v>0</v>
      </c>
      <c r="F1240" s="21">
        <v>0</v>
      </c>
      <c r="G1240" s="21">
        <v>0</v>
      </c>
      <c r="H1240" s="21">
        <v>0</v>
      </c>
      <c r="I1240" s="21">
        <v>6985.50695</v>
      </c>
    </row>
    <row r="1241" spans="1:9">
      <c r="A1241" s="21">
        <v>25</v>
      </c>
      <c r="B1241" s="21">
        <v>42.13</v>
      </c>
      <c r="C1241" s="21">
        <v>1</v>
      </c>
      <c r="D1241" s="21">
        <v>0</v>
      </c>
      <c r="E1241" s="21">
        <v>0</v>
      </c>
      <c r="F1241" s="21">
        <v>0</v>
      </c>
      <c r="G1241" s="21">
        <v>1</v>
      </c>
      <c r="H1241" s="21">
        <v>0</v>
      </c>
      <c r="I1241" s="21">
        <v>3238.4357</v>
      </c>
    </row>
    <row r="1242" spans="1:9">
      <c r="A1242" s="21">
        <v>52</v>
      </c>
      <c r="B1242" s="21">
        <v>41.8</v>
      </c>
      <c r="C1242" s="21">
        <v>2</v>
      </c>
      <c r="D1242" s="21">
        <v>1</v>
      </c>
      <c r="E1242" s="21">
        <v>1</v>
      </c>
      <c r="F1242" s="21">
        <v>0</v>
      </c>
      <c r="G1242" s="21">
        <v>1</v>
      </c>
      <c r="H1242" s="21">
        <v>0</v>
      </c>
      <c r="I1242" s="21">
        <v>47269.853999999999</v>
      </c>
    </row>
    <row r="1243" spans="1:9">
      <c r="A1243" s="21">
        <v>64</v>
      </c>
      <c r="B1243" s="21">
        <v>36.96</v>
      </c>
      <c r="C1243" s="21">
        <v>2</v>
      </c>
      <c r="D1243" s="21">
        <v>1</v>
      </c>
      <c r="E1243" s="21">
        <v>1</v>
      </c>
      <c r="F1243" s="21">
        <v>0</v>
      </c>
      <c r="G1243" s="21">
        <v>1</v>
      </c>
      <c r="H1243" s="21">
        <v>0</v>
      </c>
      <c r="I1243" s="21">
        <v>49577.662400000001</v>
      </c>
    </row>
    <row r="1244" spans="1:9">
      <c r="A1244" s="21">
        <v>22</v>
      </c>
      <c r="B1244" s="21">
        <v>21.28</v>
      </c>
      <c r="C1244" s="21">
        <v>3</v>
      </c>
      <c r="D1244" s="21">
        <v>0</v>
      </c>
      <c r="E1244" s="21">
        <v>0</v>
      </c>
      <c r="F1244" s="21">
        <v>1</v>
      </c>
      <c r="G1244" s="21">
        <v>0</v>
      </c>
      <c r="H1244" s="21">
        <v>0</v>
      </c>
      <c r="I1244" s="21">
        <v>4296.2712000000001</v>
      </c>
    </row>
    <row r="1245" spans="1:9">
      <c r="A1245" s="21">
        <v>28</v>
      </c>
      <c r="B1245" s="21">
        <v>33.11</v>
      </c>
      <c r="C1245" s="21">
        <v>0</v>
      </c>
      <c r="D1245" s="21">
        <v>0</v>
      </c>
      <c r="E1245" s="21">
        <v>0</v>
      </c>
      <c r="F1245" s="21">
        <v>0</v>
      </c>
      <c r="G1245" s="21">
        <v>1</v>
      </c>
      <c r="H1245" s="21">
        <v>0</v>
      </c>
      <c r="I1245" s="21">
        <v>3171.6149</v>
      </c>
    </row>
    <row r="1246" spans="1:9">
      <c r="A1246" s="21">
        <v>18</v>
      </c>
      <c r="B1246" s="21">
        <v>33.33</v>
      </c>
      <c r="C1246" s="21">
        <v>0</v>
      </c>
      <c r="D1246" s="21">
        <v>1</v>
      </c>
      <c r="E1246" s="21">
        <v>0</v>
      </c>
      <c r="F1246" s="21">
        <v>0</v>
      </c>
      <c r="G1246" s="21">
        <v>1</v>
      </c>
      <c r="H1246" s="21">
        <v>0</v>
      </c>
      <c r="I1246" s="21">
        <v>1135.9407000000001</v>
      </c>
    </row>
    <row r="1247" spans="1:9">
      <c r="A1247" s="21">
        <v>28</v>
      </c>
      <c r="B1247" s="21">
        <v>24.3</v>
      </c>
      <c r="C1247" s="21">
        <v>5</v>
      </c>
      <c r="D1247" s="21">
        <v>1</v>
      </c>
      <c r="E1247" s="21">
        <v>0</v>
      </c>
      <c r="F1247" s="21">
        <v>0</v>
      </c>
      <c r="G1247" s="21">
        <v>0</v>
      </c>
      <c r="H1247" s="21">
        <v>1</v>
      </c>
      <c r="I1247" s="21">
        <v>5615.3689999999997</v>
      </c>
    </row>
    <row r="1248" spans="1:9">
      <c r="A1248" s="21">
        <v>45</v>
      </c>
      <c r="B1248" s="21">
        <v>25.7</v>
      </c>
      <c r="C1248" s="21">
        <v>3</v>
      </c>
      <c r="D1248" s="21">
        <v>0</v>
      </c>
      <c r="E1248" s="21">
        <v>0</v>
      </c>
      <c r="F1248" s="21">
        <v>0</v>
      </c>
      <c r="G1248" s="21">
        <v>0</v>
      </c>
      <c r="H1248" s="21">
        <v>1</v>
      </c>
      <c r="I1248" s="21">
        <v>9101.7980000000007</v>
      </c>
    </row>
    <row r="1249" spans="1:9">
      <c r="A1249" s="21">
        <v>33</v>
      </c>
      <c r="B1249" s="21">
        <v>29.4</v>
      </c>
      <c r="C1249" s="21">
        <v>4</v>
      </c>
      <c r="D1249" s="21">
        <v>1</v>
      </c>
      <c r="E1249" s="21">
        <v>0</v>
      </c>
      <c r="F1249" s="21">
        <v>0</v>
      </c>
      <c r="G1249" s="21">
        <v>0</v>
      </c>
      <c r="H1249" s="21">
        <v>1</v>
      </c>
      <c r="I1249" s="21">
        <v>6059.1729999999998</v>
      </c>
    </row>
    <row r="1250" spans="1:9">
      <c r="A1250" s="21">
        <v>18</v>
      </c>
      <c r="B1250" s="21">
        <v>39.82</v>
      </c>
      <c r="C1250" s="21">
        <v>0</v>
      </c>
      <c r="D1250" s="21">
        <v>0</v>
      </c>
      <c r="E1250" s="21">
        <v>0</v>
      </c>
      <c r="F1250" s="21">
        <v>0</v>
      </c>
      <c r="G1250" s="21">
        <v>1</v>
      </c>
      <c r="H1250" s="21">
        <v>0</v>
      </c>
      <c r="I1250" s="21">
        <v>1633.9618</v>
      </c>
    </row>
    <row r="1251" spans="1:9">
      <c r="A1251" s="21">
        <v>32</v>
      </c>
      <c r="B1251" s="21">
        <v>33.630000000000003</v>
      </c>
      <c r="C1251" s="21">
        <v>1</v>
      </c>
      <c r="D1251" s="21">
        <v>1</v>
      </c>
      <c r="E1251" s="21">
        <v>1</v>
      </c>
      <c r="F1251" s="21">
        <v>0</v>
      </c>
      <c r="G1251" s="21">
        <v>0</v>
      </c>
      <c r="H1251" s="21">
        <v>0</v>
      </c>
      <c r="I1251" s="21">
        <v>37607.527699999999</v>
      </c>
    </row>
    <row r="1252" spans="1:9">
      <c r="A1252" s="21">
        <v>24</v>
      </c>
      <c r="B1252" s="21">
        <v>29.83</v>
      </c>
      <c r="C1252" s="21">
        <v>0</v>
      </c>
      <c r="D1252" s="21">
        <v>1</v>
      </c>
      <c r="E1252" s="21">
        <v>1</v>
      </c>
      <c r="F1252" s="21">
        <v>0</v>
      </c>
      <c r="G1252" s="21">
        <v>0</v>
      </c>
      <c r="H1252" s="21">
        <v>0</v>
      </c>
      <c r="I1252" s="21">
        <v>18648.421699999999</v>
      </c>
    </row>
    <row r="1253" spans="1:9">
      <c r="A1253" s="21">
        <v>19</v>
      </c>
      <c r="B1253" s="21">
        <v>19.8</v>
      </c>
      <c r="C1253" s="21">
        <v>0</v>
      </c>
      <c r="D1253" s="21">
        <v>1</v>
      </c>
      <c r="E1253" s="21">
        <v>0</v>
      </c>
      <c r="F1253" s="21">
        <v>0</v>
      </c>
      <c r="G1253" s="21">
        <v>0</v>
      </c>
      <c r="H1253" s="21">
        <v>1</v>
      </c>
      <c r="I1253" s="21">
        <v>1241.5650000000001</v>
      </c>
    </row>
    <row r="1254" spans="1:9">
      <c r="A1254" s="21">
        <v>20</v>
      </c>
      <c r="B1254" s="21">
        <v>27.3</v>
      </c>
      <c r="C1254" s="21">
        <v>0</v>
      </c>
      <c r="D1254" s="21">
        <v>1</v>
      </c>
      <c r="E1254" s="21">
        <v>1</v>
      </c>
      <c r="F1254" s="21">
        <v>0</v>
      </c>
      <c r="G1254" s="21">
        <v>0</v>
      </c>
      <c r="H1254" s="21">
        <v>1</v>
      </c>
      <c r="I1254" s="21">
        <v>16232.847</v>
      </c>
    </row>
    <row r="1255" spans="1:9">
      <c r="A1255" s="21">
        <v>40</v>
      </c>
      <c r="B1255" s="21">
        <v>29.3</v>
      </c>
      <c r="C1255" s="21">
        <v>4</v>
      </c>
      <c r="D1255" s="21">
        <v>0</v>
      </c>
      <c r="E1255" s="21">
        <v>0</v>
      </c>
      <c r="F1255" s="21">
        <v>0</v>
      </c>
      <c r="G1255" s="21">
        <v>0</v>
      </c>
      <c r="H1255" s="21">
        <v>1</v>
      </c>
      <c r="I1255" s="21">
        <v>15828.82173</v>
      </c>
    </row>
    <row r="1256" spans="1:9">
      <c r="A1256" s="21">
        <v>34</v>
      </c>
      <c r="B1256" s="21">
        <v>27.72</v>
      </c>
      <c r="C1256" s="21">
        <v>0</v>
      </c>
      <c r="D1256" s="21">
        <v>0</v>
      </c>
      <c r="E1256" s="21">
        <v>0</v>
      </c>
      <c r="F1256" s="21">
        <v>0</v>
      </c>
      <c r="G1256" s="21">
        <v>1</v>
      </c>
      <c r="H1256" s="21">
        <v>0</v>
      </c>
      <c r="I1256" s="21">
        <v>4415.1588000000002</v>
      </c>
    </row>
    <row r="1257" spans="1:9">
      <c r="A1257" s="21">
        <v>42</v>
      </c>
      <c r="B1257" s="21">
        <v>37.9</v>
      </c>
      <c r="C1257" s="21">
        <v>0</v>
      </c>
      <c r="D1257" s="21">
        <v>0</v>
      </c>
      <c r="E1257" s="21">
        <v>0</v>
      </c>
      <c r="F1257" s="21">
        <v>0</v>
      </c>
      <c r="G1257" s="21">
        <v>0</v>
      </c>
      <c r="H1257" s="21">
        <v>1</v>
      </c>
      <c r="I1257" s="21">
        <v>6474.0129999999999</v>
      </c>
    </row>
    <row r="1258" spans="1:9">
      <c r="A1258" s="21">
        <v>51</v>
      </c>
      <c r="B1258" s="21">
        <v>36.384999999999998</v>
      </c>
      <c r="C1258" s="21">
        <v>3</v>
      </c>
      <c r="D1258" s="21">
        <v>0</v>
      </c>
      <c r="E1258" s="21">
        <v>0</v>
      </c>
      <c r="F1258" s="21">
        <v>1</v>
      </c>
      <c r="G1258" s="21">
        <v>0</v>
      </c>
      <c r="H1258" s="21">
        <v>0</v>
      </c>
      <c r="I1258" s="21">
        <v>11436.738149999999</v>
      </c>
    </row>
    <row r="1259" spans="1:9">
      <c r="A1259" s="21">
        <v>54</v>
      </c>
      <c r="B1259" s="21">
        <v>27.645</v>
      </c>
      <c r="C1259" s="21">
        <v>1</v>
      </c>
      <c r="D1259" s="21">
        <v>0</v>
      </c>
      <c r="E1259" s="21">
        <v>0</v>
      </c>
      <c r="F1259" s="21">
        <v>1</v>
      </c>
      <c r="G1259" s="21">
        <v>0</v>
      </c>
      <c r="H1259" s="21">
        <v>0</v>
      </c>
      <c r="I1259" s="21">
        <v>11305.93455</v>
      </c>
    </row>
    <row r="1260" spans="1:9">
      <c r="A1260" s="21">
        <v>55</v>
      </c>
      <c r="B1260" s="21">
        <v>37.715000000000003</v>
      </c>
      <c r="C1260" s="21">
        <v>3</v>
      </c>
      <c r="D1260" s="21">
        <v>1</v>
      </c>
      <c r="E1260" s="21">
        <v>0</v>
      </c>
      <c r="F1260" s="21">
        <v>1</v>
      </c>
      <c r="G1260" s="21">
        <v>0</v>
      </c>
      <c r="H1260" s="21">
        <v>0</v>
      </c>
      <c r="I1260" s="21">
        <v>30063.580549999999</v>
      </c>
    </row>
    <row r="1261" spans="1:9">
      <c r="A1261" s="21">
        <v>52</v>
      </c>
      <c r="B1261" s="21">
        <v>23.18</v>
      </c>
      <c r="C1261" s="21">
        <v>0</v>
      </c>
      <c r="D1261" s="21">
        <v>0</v>
      </c>
      <c r="E1261" s="21">
        <v>0</v>
      </c>
      <c r="F1261" s="21">
        <v>0</v>
      </c>
      <c r="G1261" s="21">
        <v>0</v>
      </c>
      <c r="H1261" s="21">
        <v>0</v>
      </c>
      <c r="I1261" s="21">
        <v>10197.772199999999</v>
      </c>
    </row>
    <row r="1262" spans="1:9">
      <c r="A1262" s="21">
        <v>32</v>
      </c>
      <c r="B1262" s="21">
        <v>20.52</v>
      </c>
      <c r="C1262" s="21">
        <v>0</v>
      </c>
      <c r="D1262" s="21">
        <v>0</v>
      </c>
      <c r="E1262" s="21">
        <v>0</v>
      </c>
      <c r="F1262" s="21">
        <v>0</v>
      </c>
      <c r="G1262" s="21">
        <v>0</v>
      </c>
      <c r="H1262" s="21">
        <v>0</v>
      </c>
      <c r="I1262" s="21">
        <v>4544.2348000000002</v>
      </c>
    </row>
    <row r="1263" spans="1:9">
      <c r="A1263" s="21">
        <v>28</v>
      </c>
      <c r="B1263" s="21">
        <v>37.1</v>
      </c>
      <c r="C1263" s="21">
        <v>1</v>
      </c>
      <c r="D1263" s="21">
        <v>1</v>
      </c>
      <c r="E1263" s="21">
        <v>0</v>
      </c>
      <c r="F1263" s="21">
        <v>0</v>
      </c>
      <c r="G1263" s="21">
        <v>0</v>
      </c>
      <c r="H1263" s="21">
        <v>1</v>
      </c>
      <c r="I1263" s="21">
        <v>3277.1610000000001</v>
      </c>
    </row>
    <row r="1264" spans="1:9">
      <c r="A1264" s="21">
        <v>41</v>
      </c>
      <c r="B1264" s="21">
        <v>28.05</v>
      </c>
      <c r="C1264" s="21">
        <v>1</v>
      </c>
      <c r="D1264" s="21">
        <v>0</v>
      </c>
      <c r="E1264" s="21">
        <v>0</v>
      </c>
      <c r="F1264" s="21">
        <v>0</v>
      </c>
      <c r="G1264" s="21">
        <v>1</v>
      </c>
      <c r="H1264" s="21">
        <v>0</v>
      </c>
      <c r="I1264" s="21">
        <v>6770.1925000000001</v>
      </c>
    </row>
    <row r="1265" spans="1:9">
      <c r="A1265" s="21">
        <v>43</v>
      </c>
      <c r="B1265" s="21">
        <v>29.9</v>
      </c>
      <c r="C1265" s="21">
        <v>1</v>
      </c>
      <c r="D1265" s="21">
        <v>0</v>
      </c>
      <c r="E1265" s="21">
        <v>0</v>
      </c>
      <c r="F1265" s="21">
        <v>0</v>
      </c>
      <c r="G1265" s="21">
        <v>0</v>
      </c>
      <c r="H1265" s="21">
        <v>1</v>
      </c>
      <c r="I1265" s="21">
        <v>7337.7479999999996</v>
      </c>
    </row>
    <row r="1266" spans="1:9">
      <c r="A1266" s="21">
        <v>49</v>
      </c>
      <c r="B1266" s="21">
        <v>33.344999999999999</v>
      </c>
      <c r="C1266" s="21">
        <v>2</v>
      </c>
      <c r="D1266" s="21">
        <v>0</v>
      </c>
      <c r="E1266" s="21">
        <v>0</v>
      </c>
      <c r="F1266" s="21">
        <v>0</v>
      </c>
      <c r="G1266" s="21">
        <v>0</v>
      </c>
      <c r="H1266" s="21">
        <v>0</v>
      </c>
      <c r="I1266" s="21">
        <v>10370.912549999999</v>
      </c>
    </row>
    <row r="1267" spans="1:9">
      <c r="A1267" s="21">
        <v>64</v>
      </c>
      <c r="B1267" s="21">
        <v>23.76</v>
      </c>
      <c r="C1267" s="21">
        <v>0</v>
      </c>
      <c r="D1267" s="21">
        <v>1</v>
      </c>
      <c r="E1267" s="21">
        <v>1</v>
      </c>
      <c r="F1267" s="21">
        <v>0</v>
      </c>
      <c r="G1267" s="21">
        <v>1</v>
      </c>
      <c r="H1267" s="21">
        <v>0</v>
      </c>
      <c r="I1267" s="21">
        <v>26926.5144</v>
      </c>
    </row>
    <row r="1268" spans="1:9">
      <c r="A1268" s="21">
        <v>55</v>
      </c>
      <c r="B1268" s="21">
        <v>30.5</v>
      </c>
      <c r="C1268" s="21">
        <v>0</v>
      </c>
      <c r="D1268" s="21">
        <v>0</v>
      </c>
      <c r="E1268" s="21">
        <v>0</v>
      </c>
      <c r="F1268" s="21">
        <v>0</v>
      </c>
      <c r="G1268" s="21">
        <v>0</v>
      </c>
      <c r="H1268" s="21">
        <v>1</v>
      </c>
      <c r="I1268" s="21">
        <v>10704.47</v>
      </c>
    </row>
    <row r="1269" spans="1:9">
      <c r="A1269" s="21">
        <v>24</v>
      </c>
      <c r="B1269" s="21">
        <v>31.065000000000001</v>
      </c>
      <c r="C1269" s="21">
        <v>0</v>
      </c>
      <c r="D1269" s="21">
        <v>1</v>
      </c>
      <c r="E1269" s="21">
        <v>1</v>
      </c>
      <c r="F1269" s="21">
        <v>0</v>
      </c>
      <c r="G1269" s="21">
        <v>0</v>
      </c>
      <c r="H1269" s="21">
        <v>0</v>
      </c>
      <c r="I1269" s="21">
        <v>34254.053350000002</v>
      </c>
    </row>
    <row r="1270" spans="1:9">
      <c r="A1270" s="21">
        <v>20</v>
      </c>
      <c r="B1270" s="21">
        <v>33.299999999999997</v>
      </c>
      <c r="C1270" s="21">
        <v>0</v>
      </c>
      <c r="D1270" s="21">
        <v>0</v>
      </c>
      <c r="E1270" s="21">
        <v>0</v>
      </c>
      <c r="F1270" s="21">
        <v>0</v>
      </c>
      <c r="G1270" s="21">
        <v>0</v>
      </c>
      <c r="H1270" s="21">
        <v>1</v>
      </c>
      <c r="I1270" s="21">
        <v>1880.4870000000001</v>
      </c>
    </row>
    <row r="1271" spans="1:9">
      <c r="A1271" s="21">
        <v>45</v>
      </c>
      <c r="B1271" s="21">
        <v>27.5</v>
      </c>
      <c r="C1271" s="21">
        <v>3</v>
      </c>
      <c r="D1271" s="21">
        <v>1</v>
      </c>
      <c r="E1271" s="21">
        <v>0</v>
      </c>
      <c r="F1271" s="21">
        <v>0</v>
      </c>
      <c r="G1271" s="21">
        <v>0</v>
      </c>
      <c r="H1271" s="21">
        <v>1</v>
      </c>
      <c r="I1271" s="21">
        <v>8615.2999999999993</v>
      </c>
    </row>
    <row r="1272" spans="1:9">
      <c r="A1272" s="21">
        <v>26</v>
      </c>
      <c r="B1272" s="21">
        <v>33.914999999999999</v>
      </c>
      <c r="C1272" s="21">
        <v>1</v>
      </c>
      <c r="D1272" s="21">
        <v>1</v>
      </c>
      <c r="E1272" s="21">
        <v>0</v>
      </c>
      <c r="F1272" s="21">
        <v>1</v>
      </c>
      <c r="G1272" s="21">
        <v>0</v>
      </c>
      <c r="H1272" s="21">
        <v>0</v>
      </c>
      <c r="I1272" s="21">
        <v>3292.5298499999999</v>
      </c>
    </row>
    <row r="1273" spans="1:9">
      <c r="A1273" s="21">
        <v>25</v>
      </c>
      <c r="B1273" s="21">
        <v>34.484999999999999</v>
      </c>
      <c r="C1273" s="21">
        <v>0</v>
      </c>
      <c r="D1273" s="21">
        <v>0</v>
      </c>
      <c r="E1273" s="21">
        <v>0</v>
      </c>
      <c r="F1273" s="21">
        <v>1</v>
      </c>
      <c r="G1273" s="21">
        <v>0</v>
      </c>
      <c r="H1273" s="21">
        <v>0</v>
      </c>
      <c r="I1273" s="21">
        <v>3021.80915</v>
      </c>
    </row>
    <row r="1274" spans="1:9">
      <c r="A1274" s="21">
        <v>43</v>
      </c>
      <c r="B1274" s="21">
        <v>25.52</v>
      </c>
      <c r="C1274" s="21">
        <v>5</v>
      </c>
      <c r="D1274" s="21">
        <v>1</v>
      </c>
      <c r="E1274" s="21">
        <v>0</v>
      </c>
      <c r="F1274" s="21">
        <v>0</v>
      </c>
      <c r="G1274" s="21">
        <v>1</v>
      </c>
      <c r="H1274" s="21">
        <v>0</v>
      </c>
      <c r="I1274" s="21">
        <v>14478.33015</v>
      </c>
    </row>
    <row r="1275" spans="1:9">
      <c r="A1275" s="21">
        <v>35</v>
      </c>
      <c r="B1275" s="21">
        <v>27.61</v>
      </c>
      <c r="C1275" s="21">
        <v>1</v>
      </c>
      <c r="D1275" s="21">
        <v>1</v>
      </c>
      <c r="E1275" s="21">
        <v>0</v>
      </c>
      <c r="F1275" s="21">
        <v>0</v>
      </c>
      <c r="G1275" s="21">
        <v>1</v>
      </c>
      <c r="H1275" s="21">
        <v>0</v>
      </c>
      <c r="I1275" s="21">
        <v>4747.0528999999997</v>
      </c>
    </row>
    <row r="1276" spans="1:9">
      <c r="A1276" s="21">
        <v>26</v>
      </c>
      <c r="B1276" s="21">
        <v>27.06</v>
      </c>
      <c r="C1276" s="21">
        <v>0</v>
      </c>
      <c r="D1276" s="21">
        <v>1</v>
      </c>
      <c r="E1276" s="21">
        <v>1</v>
      </c>
      <c r="F1276" s="21">
        <v>0</v>
      </c>
      <c r="G1276" s="21">
        <v>1</v>
      </c>
      <c r="H1276" s="21">
        <v>0</v>
      </c>
      <c r="I1276" s="21">
        <v>17043.341400000001</v>
      </c>
    </row>
    <row r="1277" spans="1:9">
      <c r="A1277" s="21">
        <v>57</v>
      </c>
      <c r="B1277" s="21">
        <v>23.7</v>
      </c>
      <c r="C1277" s="21">
        <v>0</v>
      </c>
      <c r="D1277" s="21">
        <v>1</v>
      </c>
      <c r="E1277" s="21">
        <v>0</v>
      </c>
      <c r="F1277" s="21">
        <v>0</v>
      </c>
      <c r="G1277" s="21">
        <v>0</v>
      </c>
      <c r="H1277" s="21">
        <v>1</v>
      </c>
      <c r="I1277" s="21">
        <v>10959.33</v>
      </c>
    </row>
    <row r="1278" spans="1:9">
      <c r="A1278" s="21">
        <v>22</v>
      </c>
      <c r="B1278" s="21">
        <v>30.4</v>
      </c>
      <c r="C1278" s="21">
        <v>0</v>
      </c>
      <c r="D1278" s="21">
        <v>0</v>
      </c>
      <c r="E1278" s="21">
        <v>0</v>
      </c>
      <c r="F1278" s="21">
        <v>0</v>
      </c>
      <c r="G1278" s="21">
        <v>0</v>
      </c>
      <c r="H1278" s="21">
        <v>0</v>
      </c>
      <c r="I1278" s="21">
        <v>2741.9479999999999</v>
      </c>
    </row>
    <row r="1279" spans="1:9">
      <c r="A1279" s="21">
        <v>32</v>
      </c>
      <c r="B1279" s="21">
        <v>29.734999999999999</v>
      </c>
      <c r="C1279" s="21">
        <v>0</v>
      </c>
      <c r="D1279" s="21">
        <v>0</v>
      </c>
      <c r="E1279" s="21">
        <v>0</v>
      </c>
      <c r="F1279" s="21">
        <v>1</v>
      </c>
      <c r="G1279" s="21">
        <v>0</v>
      </c>
      <c r="H1279" s="21">
        <v>0</v>
      </c>
      <c r="I1279" s="21">
        <v>4357.0436499999996</v>
      </c>
    </row>
    <row r="1280" spans="1:9">
      <c r="A1280" s="21">
        <v>39</v>
      </c>
      <c r="B1280" s="21">
        <v>29.925000000000001</v>
      </c>
      <c r="C1280" s="21">
        <v>1</v>
      </c>
      <c r="D1280" s="21">
        <v>1</v>
      </c>
      <c r="E1280" s="21">
        <v>1</v>
      </c>
      <c r="F1280" s="21">
        <v>0</v>
      </c>
      <c r="G1280" s="21">
        <v>0</v>
      </c>
      <c r="H1280" s="21">
        <v>0</v>
      </c>
      <c r="I1280" s="21">
        <v>22462.043750000001</v>
      </c>
    </row>
    <row r="1281" spans="1:9">
      <c r="A1281" s="21">
        <v>25</v>
      </c>
      <c r="B1281" s="21">
        <v>26.79</v>
      </c>
      <c r="C1281" s="21">
        <v>2</v>
      </c>
      <c r="D1281" s="21">
        <v>0</v>
      </c>
      <c r="E1281" s="21">
        <v>0</v>
      </c>
      <c r="F1281" s="21">
        <v>1</v>
      </c>
      <c r="G1281" s="21">
        <v>0</v>
      </c>
      <c r="H1281" s="21">
        <v>0</v>
      </c>
      <c r="I1281" s="21">
        <v>4189.1130999999996</v>
      </c>
    </row>
    <row r="1282" spans="1:9">
      <c r="A1282" s="21">
        <v>48</v>
      </c>
      <c r="B1282" s="21">
        <v>33.33</v>
      </c>
      <c r="C1282" s="21">
        <v>0</v>
      </c>
      <c r="D1282" s="21">
        <v>0</v>
      </c>
      <c r="E1282" s="21">
        <v>0</v>
      </c>
      <c r="F1282" s="21">
        <v>0</v>
      </c>
      <c r="G1282" s="21">
        <v>1</v>
      </c>
      <c r="H1282" s="21">
        <v>0</v>
      </c>
      <c r="I1282" s="21">
        <v>8283.6807000000008</v>
      </c>
    </row>
    <row r="1283" spans="1:9">
      <c r="A1283" s="21">
        <v>47</v>
      </c>
      <c r="B1283" s="21">
        <v>27.645</v>
      </c>
      <c r="C1283" s="21">
        <v>2</v>
      </c>
      <c r="D1283" s="21">
        <v>0</v>
      </c>
      <c r="E1283" s="21">
        <v>1</v>
      </c>
      <c r="F1283" s="21">
        <v>1</v>
      </c>
      <c r="G1283" s="21">
        <v>0</v>
      </c>
      <c r="H1283" s="21">
        <v>0</v>
      </c>
      <c r="I1283" s="21">
        <v>24535.698550000001</v>
      </c>
    </row>
    <row r="1284" spans="1:9">
      <c r="A1284" s="21">
        <v>18</v>
      </c>
      <c r="B1284" s="21">
        <v>21.66</v>
      </c>
      <c r="C1284" s="21">
        <v>0</v>
      </c>
      <c r="D1284" s="21">
        <v>0</v>
      </c>
      <c r="E1284" s="21">
        <v>1</v>
      </c>
      <c r="F1284" s="21">
        <v>0</v>
      </c>
      <c r="G1284" s="21">
        <v>0</v>
      </c>
      <c r="H1284" s="21">
        <v>0</v>
      </c>
      <c r="I1284" s="21">
        <v>14283.4594</v>
      </c>
    </row>
    <row r="1285" spans="1:9">
      <c r="A1285" s="21">
        <v>18</v>
      </c>
      <c r="B1285" s="21">
        <v>30.03</v>
      </c>
      <c r="C1285" s="21">
        <v>1</v>
      </c>
      <c r="D1285" s="21">
        <v>1</v>
      </c>
      <c r="E1285" s="21">
        <v>0</v>
      </c>
      <c r="F1285" s="21">
        <v>0</v>
      </c>
      <c r="G1285" s="21">
        <v>1</v>
      </c>
      <c r="H1285" s="21">
        <v>0</v>
      </c>
      <c r="I1285" s="21">
        <v>1720.3536999999999</v>
      </c>
    </row>
    <row r="1286" spans="1:9">
      <c r="A1286" s="21">
        <v>61</v>
      </c>
      <c r="B1286" s="21">
        <v>36.299999999999997</v>
      </c>
      <c r="C1286" s="21">
        <v>1</v>
      </c>
      <c r="D1286" s="21">
        <v>1</v>
      </c>
      <c r="E1286" s="21">
        <v>1</v>
      </c>
      <c r="F1286" s="21">
        <v>0</v>
      </c>
      <c r="G1286" s="21">
        <v>0</v>
      </c>
      <c r="H1286" s="21">
        <v>1</v>
      </c>
      <c r="I1286" s="21">
        <v>47403.88</v>
      </c>
    </row>
    <row r="1287" spans="1:9">
      <c r="A1287" s="21">
        <v>47</v>
      </c>
      <c r="B1287" s="21">
        <v>24.32</v>
      </c>
      <c r="C1287" s="21">
        <v>0</v>
      </c>
      <c r="D1287" s="21">
        <v>0</v>
      </c>
      <c r="E1287" s="21">
        <v>0</v>
      </c>
      <c r="F1287" s="21">
        <v>0</v>
      </c>
      <c r="G1287" s="21">
        <v>0</v>
      </c>
      <c r="H1287" s="21">
        <v>0</v>
      </c>
      <c r="I1287" s="21">
        <v>8534.6718000000001</v>
      </c>
    </row>
    <row r="1288" spans="1:9">
      <c r="A1288" s="21">
        <v>28</v>
      </c>
      <c r="B1288" s="21">
        <v>17.29</v>
      </c>
      <c r="C1288" s="21">
        <v>0</v>
      </c>
      <c r="D1288" s="21">
        <v>0</v>
      </c>
      <c r="E1288" s="21">
        <v>0</v>
      </c>
      <c r="F1288" s="21">
        <v>0</v>
      </c>
      <c r="G1288" s="21">
        <v>0</v>
      </c>
      <c r="H1288" s="21">
        <v>0</v>
      </c>
      <c r="I1288" s="21">
        <v>3732.6251000000002</v>
      </c>
    </row>
    <row r="1289" spans="1:9">
      <c r="A1289" s="21">
        <v>36</v>
      </c>
      <c r="B1289" s="21">
        <v>25.9</v>
      </c>
      <c r="C1289" s="21">
        <v>1</v>
      </c>
      <c r="D1289" s="21">
        <v>0</v>
      </c>
      <c r="E1289" s="21">
        <v>0</v>
      </c>
      <c r="F1289" s="21">
        <v>0</v>
      </c>
      <c r="G1289" s="21">
        <v>0</v>
      </c>
      <c r="H1289" s="21">
        <v>1</v>
      </c>
      <c r="I1289" s="21">
        <v>5472.4489999999996</v>
      </c>
    </row>
    <row r="1290" spans="1:9">
      <c r="A1290" s="21">
        <v>20</v>
      </c>
      <c r="B1290" s="21">
        <v>39.4</v>
      </c>
      <c r="C1290" s="21">
        <v>2</v>
      </c>
      <c r="D1290" s="21">
        <v>1</v>
      </c>
      <c r="E1290" s="21">
        <v>1</v>
      </c>
      <c r="F1290" s="21">
        <v>0</v>
      </c>
      <c r="G1290" s="21">
        <v>0</v>
      </c>
      <c r="H1290" s="21">
        <v>1</v>
      </c>
      <c r="I1290" s="21">
        <v>38344.565999999999</v>
      </c>
    </row>
    <row r="1291" spans="1:9">
      <c r="A1291" s="21">
        <v>44</v>
      </c>
      <c r="B1291" s="21">
        <v>34.32</v>
      </c>
      <c r="C1291" s="21">
        <v>1</v>
      </c>
      <c r="D1291" s="21">
        <v>1</v>
      </c>
      <c r="E1291" s="21">
        <v>0</v>
      </c>
      <c r="F1291" s="21">
        <v>0</v>
      </c>
      <c r="G1291" s="21">
        <v>1</v>
      </c>
      <c r="H1291" s="21">
        <v>0</v>
      </c>
      <c r="I1291" s="21">
        <v>7147.4727999999996</v>
      </c>
    </row>
    <row r="1292" spans="1:9">
      <c r="A1292" s="21">
        <v>38</v>
      </c>
      <c r="B1292" s="21">
        <v>19.95</v>
      </c>
      <c r="C1292" s="21">
        <v>2</v>
      </c>
      <c r="D1292" s="21">
        <v>0</v>
      </c>
      <c r="E1292" s="21">
        <v>0</v>
      </c>
      <c r="F1292" s="21">
        <v>0</v>
      </c>
      <c r="G1292" s="21">
        <v>0</v>
      </c>
      <c r="H1292" s="21">
        <v>0</v>
      </c>
      <c r="I1292" s="21">
        <v>7133.9025000000001</v>
      </c>
    </row>
    <row r="1293" spans="1:9">
      <c r="A1293" s="21">
        <v>19</v>
      </c>
      <c r="B1293" s="21">
        <v>34.9</v>
      </c>
      <c r="C1293" s="21">
        <v>0</v>
      </c>
      <c r="D1293" s="21">
        <v>1</v>
      </c>
      <c r="E1293" s="21">
        <v>1</v>
      </c>
      <c r="F1293" s="21">
        <v>0</v>
      </c>
      <c r="G1293" s="21">
        <v>0</v>
      </c>
      <c r="H1293" s="21">
        <v>1</v>
      </c>
      <c r="I1293" s="21">
        <v>34828.654000000002</v>
      </c>
    </row>
    <row r="1294" spans="1:9">
      <c r="A1294" s="21">
        <v>21</v>
      </c>
      <c r="B1294" s="21">
        <v>23.21</v>
      </c>
      <c r="C1294" s="21">
        <v>0</v>
      </c>
      <c r="D1294" s="21">
        <v>1</v>
      </c>
      <c r="E1294" s="21">
        <v>0</v>
      </c>
      <c r="F1294" s="21">
        <v>0</v>
      </c>
      <c r="G1294" s="21">
        <v>1</v>
      </c>
      <c r="H1294" s="21">
        <v>0</v>
      </c>
      <c r="I1294" s="21">
        <v>1515.3449000000001</v>
      </c>
    </row>
    <row r="1295" spans="1:9">
      <c r="A1295" s="21">
        <v>46</v>
      </c>
      <c r="B1295" s="21">
        <v>25.745000000000001</v>
      </c>
      <c r="C1295" s="21">
        <v>3</v>
      </c>
      <c r="D1295" s="21">
        <v>1</v>
      </c>
      <c r="E1295" s="21">
        <v>0</v>
      </c>
      <c r="F1295" s="21">
        <v>1</v>
      </c>
      <c r="G1295" s="21">
        <v>0</v>
      </c>
      <c r="H1295" s="21">
        <v>0</v>
      </c>
      <c r="I1295" s="21">
        <v>9301.8935500000007</v>
      </c>
    </row>
    <row r="1296" spans="1:9">
      <c r="A1296" s="21">
        <v>58</v>
      </c>
      <c r="B1296" s="21">
        <v>25.175000000000001</v>
      </c>
      <c r="C1296" s="21">
        <v>0</v>
      </c>
      <c r="D1296" s="21">
        <v>1</v>
      </c>
      <c r="E1296" s="21">
        <v>0</v>
      </c>
      <c r="F1296" s="21">
        <v>0</v>
      </c>
      <c r="G1296" s="21">
        <v>0</v>
      </c>
      <c r="H1296" s="21">
        <v>0</v>
      </c>
      <c r="I1296" s="21">
        <v>11931.125249999999</v>
      </c>
    </row>
    <row r="1297" spans="1:9">
      <c r="A1297" s="21">
        <v>20</v>
      </c>
      <c r="B1297" s="21">
        <v>22</v>
      </c>
      <c r="C1297" s="21">
        <v>1</v>
      </c>
      <c r="D1297" s="21">
        <v>1</v>
      </c>
      <c r="E1297" s="21">
        <v>0</v>
      </c>
      <c r="F1297" s="21">
        <v>0</v>
      </c>
      <c r="G1297" s="21">
        <v>0</v>
      </c>
      <c r="H1297" s="21">
        <v>1</v>
      </c>
      <c r="I1297" s="21">
        <v>1964.78</v>
      </c>
    </row>
    <row r="1298" spans="1:9">
      <c r="A1298" s="21">
        <v>18</v>
      </c>
      <c r="B1298" s="21">
        <v>26.125</v>
      </c>
      <c r="C1298" s="21">
        <v>0</v>
      </c>
      <c r="D1298" s="21">
        <v>1</v>
      </c>
      <c r="E1298" s="21">
        <v>0</v>
      </c>
      <c r="F1298" s="21">
        <v>0</v>
      </c>
      <c r="G1298" s="21">
        <v>0</v>
      </c>
      <c r="H1298" s="21">
        <v>0</v>
      </c>
      <c r="I1298" s="21">
        <v>1708.9257500000001</v>
      </c>
    </row>
    <row r="1299" spans="1:9">
      <c r="A1299" s="21">
        <v>28</v>
      </c>
      <c r="B1299" s="21">
        <v>26.51</v>
      </c>
      <c r="C1299" s="21">
        <v>2</v>
      </c>
      <c r="D1299" s="21">
        <v>0</v>
      </c>
      <c r="E1299" s="21">
        <v>0</v>
      </c>
      <c r="F1299" s="21">
        <v>0</v>
      </c>
      <c r="G1299" s="21">
        <v>1</v>
      </c>
      <c r="H1299" s="21">
        <v>0</v>
      </c>
      <c r="I1299" s="21">
        <v>4340.4408999999996</v>
      </c>
    </row>
    <row r="1300" spans="1:9">
      <c r="A1300" s="21">
        <v>33</v>
      </c>
      <c r="B1300" s="21">
        <v>27.454999999999998</v>
      </c>
      <c r="C1300" s="21">
        <v>2</v>
      </c>
      <c r="D1300" s="21">
        <v>1</v>
      </c>
      <c r="E1300" s="21">
        <v>0</v>
      </c>
      <c r="F1300" s="21">
        <v>1</v>
      </c>
      <c r="G1300" s="21">
        <v>0</v>
      </c>
      <c r="H1300" s="21">
        <v>0</v>
      </c>
      <c r="I1300" s="21">
        <v>5261.4694499999996</v>
      </c>
    </row>
    <row r="1301" spans="1:9">
      <c r="A1301" s="21">
        <v>19</v>
      </c>
      <c r="B1301" s="21">
        <v>25.745000000000001</v>
      </c>
      <c r="C1301" s="21">
        <v>1</v>
      </c>
      <c r="D1301" s="21">
        <v>0</v>
      </c>
      <c r="E1301" s="21">
        <v>0</v>
      </c>
      <c r="F1301" s="21">
        <v>1</v>
      </c>
      <c r="G1301" s="21">
        <v>0</v>
      </c>
      <c r="H1301" s="21">
        <v>0</v>
      </c>
      <c r="I1301" s="21">
        <v>2710.8285500000002</v>
      </c>
    </row>
    <row r="1302" spans="1:9">
      <c r="A1302" s="21">
        <v>45</v>
      </c>
      <c r="B1302" s="21">
        <v>30.36</v>
      </c>
      <c r="C1302" s="21">
        <v>0</v>
      </c>
      <c r="D1302" s="21">
        <v>1</v>
      </c>
      <c r="E1302" s="21">
        <v>1</v>
      </c>
      <c r="F1302" s="21">
        <v>0</v>
      </c>
      <c r="G1302" s="21">
        <v>1</v>
      </c>
      <c r="H1302" s="21">
        <v>0</v>
      </c>
      <c r="I1302" s="21">
        <v>62592.873090000001</v>
      </c>
    </row>
    <row r="1303" spans="1:9">
      <c r="A1303" s="21">
        <v>62</v>
      </c>
      <c r="B1303" s="21">
        <v>30.875</v>
      </c>
      <c r="C1303" s="21">
        <v>3</v>
      </c>
      <c r="D1303" s="21">
        <v>1</v>
      </c>
      <c r="E1303" s="21">
        <v>1</v>
      </c>
      <c r="F1303" s="21">
        <v>1</v>
      </c>
      <c r="G1303" s="21">
        <v>0</v>
      </c>
      <c r="H1303" s="21">
        <v>0</v>
      </c>
      <c r="I1303" s="21">
        <v>46718.163249999998</v>
      </c>
    </row>
    <row r="1304" spans="1:9">
      <c r="A1304" s="21">
        <v>25</v>
      </c>
      <c r="B1304" s="21">
        <v>20.8</v>
      </c>
      <c r="C1304" s="21">
        <v>1</v>
      </c>
      <c r="D1304" s="21">
        <v>0</v>
      </c>
      <c r="E1304" s="21">
        <v>0</v>
      </c>
      <c r="F1304" s="21">
        <v>0</v>
      </c>
      <c r="G1304" s="21">
        <v>0</v>
      </c>
      <c r="H1304" s="21">
        <v>1</v>
      </c>
      <c r="I1304" s="21">
        <v>3208.7869999999998</v>
      </c>
    </row>
    <row r="1305" spans="1:9">
      <c r="A1305" s="21">
        <v>43</v>
      </c>
      <c r="B1305" s="21">
        <v>27.8</v>
      </c>
      <c r="C1305" s="21">
        <v>0</v>
      </c>
      <c r="D1305" s="21">
        <v>1</v>
      </c>
      <c r="E1305" s="21">
        <v>1</v>
      </c>
      <c r="F1305" s="21">
        <v>0</v>
      </c>
      <c r="G1305" s="21">
        <v>0</v>
      </c>
      <c r="H1305" s="21">
        <v>1</v>
      </c>
      <c r="I1305" s="21">
        <v>37829.724199999997</v>
      </c>
    </row>
    <row r="1306" spans="1:9">
      <c r="A1306" s="21">
        <v>42</v>
      </c>
      <c r="B1306" s="21">
        <v>24.605</v>
      </c>
      <c r="C1306" s="21">
        <v>2</v>
      </c>
      <c r="D1306" s="21">
        <v>1</v>
      </c>
      <c r="E1306" s="21">
        <v>1</v>
      </c>
      <c r="F1306" s="21">
        <v>0</v>
      </c>
      <c r="G1306" s="21">
        <v>0</v>
      </c>
      <c r="H1306" s="21">
        <v>0</v>
      </c>
      <c r="I1306" s="21">
        <v>21259.377949999998</v>
      </c>
    </row>
    <row r="1307" spans="1:9">
      <c r="A1307" s="21">
        <v>24</v>
      </c>
      <c r="B1307" s="21">
        <v>27.72</v>
      </c>
      <c r="C1307" s="21">
        <v>0</v>
      </c>
      <c r="D1307" s="21">
        <v>0</v>
      </c>
      <c r="E1307" s="21">
        <v>0</v>
      </c>
      <c r="F1307" s="21">
        <v>0</v>
      </c>
      <c r="G1307" s="21">
        <v>1</v>
      </c>
      <c r="H1307" s="21">
        <v>0</v>
      </c>
      <c r="I1307" s="21">
        <v>2464.6188000000002</v>
      </c>
    </row>
    <row r="1308" spans="1:9">
      <c r="A1308" s="21">
        <v>29</v>
      </c>
      <c r="B1308" s="21">
        <v>21.85</v>
      </c>
      <c r="C1308" s="21">
        <v>0</v>
      </c>
      <c r="D1308" s="21">
        <v>0</v>
      </c>
      <c r="E1308" s="21">
        <v>1</v>
      </c>
      <c r="F1308" s="21">
        <v>0</v>
      </c>
      <c r="G1308" s="21">
        <v>0</v>
      </c>
      <c r="H1308" s="21">
        <v>0</v>
      </c>
      <c r="I1308" s="21">
        <v>16115.3045</v>
      </c>
    </row>
    <row r="1309" spans="1:9">
      <c r="A1309" s="21">
        <v>32</v>
      </c>
      <c r="B1309" s="21">
        <v>28.12</v>
      </c>
      <c r="C1309" s="21">
        <v>4</v>
      </c>
      <c r="D1309" s="21">
        <v>1</v>
      </c>
      <c r="E1309" s="21">
        <v>1</v>
      </c>
      <c r="F1309" s="21">
        <v>1</v>
      </c>
      <c r="G1309" s="21">
        <v>0</v>
      </c>
      <c r="H1309" s="21">
        <v>0</v>
      </c>
      <c r="I1309" s="21">
        <v>21472.478800000001</v>
      </c>
    </row>
    <row r="1310" spans="1:9">
      <c r="A1310" s="21">
        <v>25</v>
      </c>
      <c r="B1310" s="21">
        <v>30.2</v>
      </c>
      <c r="C1310" s="21">
        <v>0</v>
      </c>
      <c r="D1310" s="21">
        <v>0</v>
      </c>
      <c r="E1310" s="21">
        <v>1</v>
      </c>
      <c r="F1310" s="21">
        <v>0</v>
      </c>
      <c r="G1310" s="21">
        <v>0</v>
      </c>
      <c r="H1310" s="21">
        <v>1</v>
      </c>
      <c r="I1310" s="21">
        <v>33900.652999999998</v>
      </c>
    </row>
    <row r="1311" spans="1:9">
      <c r="A1311" s="21">
        <v>41</v>
      </c>
      <c r="B1311" s="21">
        <v>32.200000000000003</v>
      </c>
      <c r="C1311" s="21">
        <v>2</v>
      </c>
      <c r="D1311" s="21">
        <v>1</v>
      </c>
      <c r="E1311" s="21">
        <v>0</v>
      </c>
      <c r="F1311" s="21">
        <v>0</v>
      </c>
      <c r="G1311" s="21">
        <v>0</v>
      </c>
      <c r="H1311" s="21">
        <v>1</v>
      </c>
      <c r="I1311" s="21">
        <v>6875.9610000000002</v>
      </c>
    </row>
    <row r="1312" spans="1:9">
      <c r="A1312" s="21">
        <v>42</v>
      </c>
      <c r="B1312" s="21">
        <v>26.315000000000001</v>
      </c>
      <c r="C1312" s="21">
        <v>1</v>
      </c>
      <c r="D1312" s="21">
        <v>1</v>
      </c>
      <c r="E1312" s="21">
        <v>0</v>
      </c>
      <c r="F1312" s="21">
        <v>1</v>
      </c>
      <c r="G1312" s="21">
        <v>0</v>
      </c>
      <c r="H1312" s="21">
        <v>0</v>
      </c>
      <c r="I1312" s="21">
        <v>6940.90985</v>
      </c>
    </row>
    <row r="1313" spans="1:9">
      <c r="A1313" s="21">
        <v>33</v>
      </c>
      <c r="B1313" s="21">
        <v>26.695</v>
      </c>
      <c r="C1313" s="21">
        <v>0</v>
      </c>
      <c r="D1313" s="21">
        <v>0</v>
      </c>
      <c r="E1313" s="21">
        <v>0</v>
      </c>
      <c r="F1313" s="21">
        <v>1</v>
      </c>
      <c r="G1313" s="21">
        <v>0</v>
      </c>
      <c r="H1313" s="21">
        <v>0</v>
      </c>
      <c r="I1313" s="21">
        <v>4571.4130500000001</v>
      </c>
    </row>
    <row r="1314" spans="1:9">
      <c r="A1314" s="21">
        <v>34</v>
      </c>
      <c r="B1314" s="21">
        <v>42.9</v>
      </c>
      <c r="C1314" s="21">
        <v>1</v>
      </c>
      <c r="D1314" s="21">
        <v>1</v>
      </c>
      <c r="E1314" s="21">
        <v>0</v>
      </c>
      <c r="F1314" s="21">
        <v>0</v>
      </c>
      <c r="G1314" s="21">
        <v>0</v>
      </c>
      <c r="H1314" s="21">
        <v>1</v>
      </c>
      <c r="I1314" s="21">
        <v>4536.259</v>
      </c>
    </row>
    <row r="1315" spans="1:9">
      <c r="A1315" s="21">
        <v>19</v>
      </c>
      <c r="B1315" s="21">
        <v>34.700000000000003</v>
      </c>
      <c r="C1315" s="21">
        <v>2</v>
      </c>
      <c r="D1315" s="21">
        <v>0</v>
      </c>
      <c r="E1315" s="21">
        <v>1</v>
      </c>
      <c r="F1315" s="21">
        <v>0</v>
      </c>
      <c r="G1315" s="21">
        <v>0</v>
      </c>
      <c r="H1315" s="21">
        <v>1</v>
      </c>
      <c r="I1315" s="21">
        <v>36397.576000000001</v>
      </c>
    </row>
    <row r="1316" spans="1:9">
      <c r="A1316" s="21">
        <v>30</v>
      </c>
      <c r="B1316" s="21">
        <v>23.655000000000001</v>
      </c>
      <c r="C1316" s="21">
        <v>3</v>
      </c>
      <c r="D1316" s="21">
        <v>0</v>
      </c>
      <c r="E1316" s="21">
        <v>1</v>
      </c>
      <c r="F1316" s="21">
        <v>1</v>
      </c>
      <c r="G1316" s="21">
        <v>0</v>
      </c>
      <c r="H1316" s="21">
        <v>0</v>
      </c>
      <c r="I1316" s="21">
        <v>18765.87545</v>
      </c>
    </row>
    <row r="1317" spans="1:9">
      <c r="A1317" s="21">
        <v>18</v>
      </c>
      <c r="B1317" s="21">
        <v>28.31</v>
      </c>
      <c r="C1317" s="21">
        <v>1</v>
      </c>
      <c r="D1317" s="21">
        <v>1</v>
      </c>
      <c r="E1317" s="21">
        <v>0</v>
      </c>
      <c r="F1317" s="21">
        <v>0</v>
      </c>
      <c r="G1317" s="21">
        <v>0</v>
      </c>
      <c r="H1317" s="21">
        <v>0</v>
      </c>
      <c r="I1317" s="21">
        <v>11272.331389999999</v>
      </c>
    </row>
    <row r="1318" spans="1:9">
      <c r="A1318" s="21">
        <v>19</v>
      </c>
      <c r="B1318" s="21">
        <v>20.6</v>
      </c>
      <c r="C1318" s="21">
        <v>0</v>
      </c>
      <c r="D1318" s="21">
        <v>0</v>
      </c>
      <c r="E1318" s="21">
        <v>0</v>
      </c>
      <c r="F1318" s="21">
        <v>0</v>
      </c>
      <c r="G1318" s="21">
        <v>0</v>
      </c>
      <c r="H1318" s="21">
        <v>1</v>
      </c>
      <c r="I1318" s="21">
        <v>1731.6769999999999</v>
      </c>
    </row>
    <row r="1319" spans="1:9">
      <c r="A1319" s="21">
        <v>18</v>
      </c>
      <c r="B1319" s="21">
        <v>53.13</v>
      </c>
      <c r="C1319" s="21">
        <v>0</v>
      </c>
      <c r="D1319" s="21">
        <v>1</v>
      </c>
      <c r="E1319" s="21">
        <v>0</v>
      </c>
      <c r="F1319" s="21">
        <v>0</v>
      </c>
      <c r="G1319" s="21">
        <v>1</v>
      </c>
      <c r="H1319" s="21">
        <v>0</v>
      </c>
      <c r="I1319" s="21">
        <v>1163.4627</v>
      </c>
    </row>
    <row r="1320" spans="1:9">
      <c r="A1320" s="21">
        <v>35</v>
      </c>
      <c r="B1320" s="21">
        <v>39.71</v>
      </c>
      <c r="C1320" s="21">
        <v>4</v>
      </c>
      <c r="D1320" s="21">
        <v>1</v>
      </c>
      <c r="E1320" s="21">
        <v>0</v>
      </c>
      <c r="F1320" s="21">
        <v>0</v>
      </c>
      <c r="G1320" s="21">
        <v>0</v>
      </c>
      <c r="H1320" s="21">
        <v>0</v>
      </c>
      <c r="I1320" s="21">
        <v>19496.71917</v>
      </c>
    </row>
    <row r="1321" spans="1:9">
      <c r="A1321" s="21">
        <v>39</v>
      </c>
      <c r="B1321" s="21">
        <v>26.315000000000001</v>
      </c>
      <c r="C1321" s="21">
        <v>2</v>
      </c>
      <c r="D1321" s="21">
        <v>0</v>
      </c>
      <c r="E1321" s="21">
        <v>0</v>
      </c>
      <c r="F1321" s="21">
        <v>1</v>
      </c>
      <c r="G1321" s="21">
        <v>0</v>
      </c>
      <c r="H1321" s="21">
        <v>0</v>
      </c>
      <c r="I1321" s="21">
        <v>7201.7008500000002</v>
      </c>
    </row>
    <row r="1322" spans="1:9">
      <c r="A1322" s="21">
        <v>31</v>
      </c>
      <c r="B1322" s="21">
        <v>31.065000000000001</v>
      </c>
      <c r="C1322" s="21">
        <v>3</v>
      </c>
      <c r="D1322" s="21">
        <v>1</v>
      </c>
      <c r="E1322" s="21">
        <v>0</v>
      </c>
      <c r="F1322" s="21">
        <v>1</v>
      </c>
      <c r="G1322" s="21">
        <v>0</v>
      </c>
      <c r="H1322" s="21">
        <v>0</v>
      </c>
      <c r="I1322" s="21">
        <v>5425.0233500000004</v>
      </c>
    </row>
    <row r="1323" spans="1:9">
      <c r="A1323" s="21">
        <v>62</v>
      </c>
      <c r="B1323" s="21">
        <v>26.695</v>
      </c>
      <c r="C1323" s="21">
        <v>0</v>
      </c>
      <c r="D1323" s="21">
        <v>1</v>
      </c>
      <c r="E1323" s="21">
        <v>1</v>
      </c>
      <c r="F1323" s="21">
        <v>0</v>
      </c>
      <c r="G1323" s="21">
        <v>0</v>
      </c>
      <c r="H1323" s="21">
        <v>0</v>
      </c>
      <c r="I1323" s="21">
        <v>28101.333050000001</v>
      </c>
    </row>
    <row r="1324" spans="1:9">
      <c r="A1324" s="21">
        <v>62</v>
      </c>
      <c r="B1324" s="21">
        <v>38.83</v>
      </c>
      <c r="C1324" s="21">
        <v>0</v>
      </c>
      <c r="D1324" s="21">
        <v>1</v>
      </c>
      <c r="E1324" s="21">
        <v>0</v>
      </c>
      <c r="F1324" s="21">
        <v>0</v>
      </c>
      <c r="G1324" s="21">
        <v>1</v>
      </c>
      <c r="H1324" s="21">
        <v>0</v>
      </c>
      <c r="I1324" s="21">
        <v>12981.3457</v>
      </c>
    </row>
    <row r="1325" spans="1:9">
      <c r="A1325" s="21">
        <v>42</v>
      </c>
      <c r="B1325" s="21">
        <v>40.369999999999997</v>
      </c>
      <c r="C1325" s="21">
        <v>2</v>
      </c>
      <c r="D1325" s="21">
        <v>0</v>
      </c>
      <c r="E1325" s="21">
        <v>1</v>
      </c>
      <c r="F1325" s="21">
        <v>0</v>
      </c>
      <c r="G1325" s="21">
        <v>1</v>
      </c>
      <c r="H1325" s="21">
        <v>0</v>
      </c>
      <c r="I1325" s="21">
        <v>43896.376300000004</v>
      </c>
    </row>
    <row r="1326" spans="1:9">
      <c r="A1326" s="21">
        <v>31</v>
      </c>
      <c r="B1326" s="21">
        <v>25.934999999999999</v>
      </c>
      <c r="C1326" s="21">
        <v>1</v>
      </c>
      <c r="D1326" s="21">
        <v>1</v>
      </c>
      <c r="E1326" s="21">
        <v>0</v>
      </c>
      <c r="F1326" s="21">
        <v>1</v>
      </c>
      <c r="G1326" s="21">
        <v>0</v>
      </c>
      <c r="H1326" s="21">
        <v>0</v>
      </c>
      <c r="I1326" s="21">
        <v>4239.8926499999998</v>
      </c>
    </row>
    <row r="1327" spans="1:9">
      <c r="A1327" s="21">
        <v>61</v>
      </c>
      <c r="B1327" s="21">
        <v>33.534999999999997</v>
      </c>
      <c r="C1327" s="21">
        <v>0</v>
      </c>
      <c r="D1327" s="21">
        <v>1</v>
      </c>
      <c r="E1327" s="21">
        <v>0</v>
      </c>
      <c r="F1327" s="21">
        <v>0</v>
      </c>
      <c r="G1327" s="21">
        <v>0</v>
      </c>
      <c r="H1327" s="21">
        <v>0</v>
      </c>
      <c r="I1327" s="21">
        <v>13143.336649999999</v>
      </c>
    </row>
    <row r="1328" spans="1:9">
      <c r="A1328" s="21">
        <v>42</v>
      </c>
      <c r="B1328" s="21">
        <v>32.869999999999997</v>
      </c>
      <c r="C1328" s="21">
        <v>0</v>
      </c>
      <c r="D1328" s="21">
        <v>0</v>
      </c>
      <c r="E1328" s="21">
        <v>0</v>
      </c>
      <c r="F1328" s="21">
        <v>0</v>
      </c>
      <c r="G1328" s="21">
        <v>0</v>
      </c>
      <c r="H1328" s="21">
        <v>0</v>
      </c>
      <c r="I1328" s="21">
        <v>7050.0213000000003</v>
      </c>
    </row>
    <row r="1329" spans="1:9">
      <c r="A1329" s="21">
        <v>51</v>
      </c>
      <c r="B1329" s="21">
        <v>30.03</v>
      </c>
      <c r="C1329" s="21">
        <v>1</v>
      </c>
      <c r="D1329" s="21">
        <v>1</v>
      </c>
      <c r="E1329" s="21">
        <v>0</v>
      </c>
      <c r="F1329" s="21">
        <v>0</v>
      </c>
      <c r="G1329" s="21">
        <v>1</v>
      </c>
      <c r="H1329" s="21">
        <v>0</v>
      </c>
      <c r="I1329" s="21">
        <v>9377.9046999999991</v>
      </c>
    </row>
    <row r="1330" spans="1:9">
      <c r="A1330" s="21">
        <v>23</v>
      </c>
      <c r="B1330" s="21">
        <v>24.225000000000001</v>
      </c>
      <c r="C1330" s="21">
        <v>2</v>
      </c>
      <c r="D1330" s="21">
        <v>0</v>
      </c>
      <c r="E1330" s="21">
        <v>0</v>
      </c>
      <c r="F1330" s="21">
        <v>0</v>
      </c>
      <c r="G1330" s="21">
        <v>0</v>
      </c>
      <c r="H1330" s="21">
        <v>0</v>
      </c>
      <c r="I1330" s="21">
        <v>22395.74424</v>
      </c>
    </row>
    <row r="1331" spans="1:9">
      <c r="A1331" s="21">
        <v>52</v>
      </c>
      <c r="B1331" s="21">
        <v>38.6</v>
      </c>
      <c r="C1331" s="21">
        <v>2</v>
      </c>
      <c r="D1331" s="21">
        <v>1</v>
      </c>
      <c r="E1331" s="21">
        <v>0</v>
      </c>
      <c r="F1331" s="21">
        <v>0</v>
      </c>
      <c r="G1331" s="21">
        <v>0</v>
      </c>
      <c r="H1331" s="21">
        <v>1</v>
      </c>
      <c r="I1331" s="21">
        <v>10325.206</v>
      </c>
    </row>
    <row r="1332" spans="1:9">
      <c r="A1332" s="21">
        <v>57</v>
      </c>
      <c r="B1332" s="21">
        <v>25.74</v>
      </c>
      <c r="C1332" s="21">
        <v>2</v>
      </c>
      <c r="D1332" s="21">
        <v>0</v>
      </c>
      <c r="E1332" s="21">
        <v>0</v>
      </c>
      <c r="F1332" s="21">
        <v>0</v>
      </c>
      <c r="G1332" s="21">
        <v>1</v>
      </c>
      <c r="H1332" s="21">
        <v>0</v>
      </c>
      <c r="I1332" s="21">
        <v>12629.1656</v>
      </c>
    </row>
    <row r="1333" spans="1:9">
      <c r="A1333" s="21">
        <v>23</v>
      </c>
      <c r="B1333" s="21">
        <v>33.4</v>
      </c>
      <c r="C1333" s="21">
        <v>0</v>
      </c>
      <c r="D1333" s="21">
        <v>0</v>
      </c>
      <c r="E1333" s="21">
        <v>0</v>
      </c>
      <c r="F1333" s="21">
        <v>0</v>
      </c>
      <c r="G1333" s="21">
        <v>0</v>
      </c>
      <c r="H1333" s="21">
        <v>1</v>
      </c>
      <c r="I1333" s="21">
        <v>10795.937330000001</v>
      </c>
    </row>
    <row r="1334" spans="1:9">
      <c r="A1334" s="21">
        <v>52</v>
      </c>
      <c r="B1334" s="21">
        <v>44.7</v>
      </c>
      <c r="C1334" s="21">
        <v>3</v>
      </c>
      <c r="D1334" s="21">
        <v>0</v>
      </c>
      <c r="E1334" s="21">
        <v>0</v>
      </c>
      <c r="F1334" s="21">
        <v>0</v>
      </c>
      <c r="G1334" s="21">
        <v>0</v>
      </c>
      <c r="H1334" s="21">
        <v>1</v>
      </c>
      <c r="I1334" s="21">
        <v>11411.684999999999</v>
      </c>
    </row>
    <row r="1335" spans="1:9">
      <c r="A1335" s="21">
        <v>50</v>
      </c>
      <c r="B1335" s="21">
        <v>30.97</v>
      </c>
      <c r="C1335" s="21">
        <v>3</v>
      </c>
      <c r="D1335" s="21">
        <v>1</v>
      </c>
      <c r="E1335" s="21">
        <v>0</v>
      </c>
      <c r="F1335" s="21">
        <v>1</v>
      </c>
      <c r="G1335" s="21">
        <v>0</v>
      </c>
      <c r="H1335" s="21">
        <v>0</v>
      </c>
      <c r="I1335" s="21">
        <v>10600.5483</v>
      </c>
    </row>
    <row r="1336" spans="1:9">
      <c r="A1336" s="21">
        <v>18</v>
      </c>
      <c r="B1336" s="21">
        <v>31.92</v>
      </c>
      <c r="C1336" s="21">
        <v>0</v>
      </c>
      <c r="D1336" s="21">
        <v>0</v>
      </c>
      <c r="E1336" s="21">
        <v>0</v>
      </c>
      <c r="F1336" s="21">
        <v>0</v>
      </c>
      <c r="G1336" s="21">
        <v>0</v>
      </c>
      <c r="H1336" s="21">
        <v>0</v>
      </c>
      <c r="I1336" s="21">
        <v>2205.9807999999998</v>
      </c>
    </row>
    <row r="1337" spans="1:9">
      <c r="A1337" s="21">
        <v>18</v>
      </c>
      <c r="B1337" s="21">
        <v>36.85</v>
      </c>
      <c r="C1337" s="21">
        <v>0</v>
      </c>
      <c r="D1337" s="21">
        <v>0</v>
      </c>
      <c r="E1337" s="21">
        <v>0</v>
      </c>
      <c r="F1337" s="21">
        <v>0</v>
      </c>
      <c r="G1337" s="21">
        <v>1</v>
      </c>
      <c r="H1337" s="21">
        <v>0</v>
      </c>
      <c r="I1337" s="21">
        <v>1629.8335</v>
      </c>
    </row>
    <row r="1338" spans="1:9">
      <c r="A1338" s="21">
        <v>21</v>
      </c>
      <c r="B1338" s="21">
        <v>25.8</v>
      </c>
      <c r="C1338" s="21">
        <v>0</v>
      </c>
      <c r="D1338" s="21">
        <v>0</v>
      </c>
      <c r="E1338" s="21">
        <v>0</v>
      </c>
      <c r="F1338" s="21">
        <v>0</v>
      </c>
      <c r="G1338" s="21">
        <v>0</v>
      </c>
      <c r="H1338" s="21">
        <v>1</v>
      </c>
      <c r="I1338" s="21">
        <v>2007.9449999999999</v>
      </c>
    </row>
    <row r="1339" spans="1:9">
      <c r="A1339" s="21">
        <v>61</v>
      </c>
      <c r="B1339" s="21">
        <v>29.07</v>
      </c>
      <c r="C1339" s="21">
        <v>0</v>
      </c>
      <c r="D1339" s="21">
        <v>0</v>
      </c>
      <c r="E1339" s="21">
        <v>1</v>
      </c>
      <c r="F1339" s="21">
        <v>1</v>
      </c>
      <c r="G1339" s="21">
        <v>0</v>
      </c>
      <c r="H1339" s="21">
        <v>0</v>
      </c>
      <c r="I1339" s="21">
        <v>29141.3603</v>
      </c>
    </row>
  </sheetData>
  <conditionalFormatting sqref="K10:AB10">
    <cfRule type="top10" dxfId="59" priority="10" bottom="1" rank="1"/>
    <cfRule type="top10" dxfId="58" priority="11" rank="1"/>
  </conditionalFormatting>
  <conditionalFormatting sqref="K11:AB11">
    <cfRule type="top10" dxfId="57" priority="7" bottom="1" rank="1"/>
    <cfRule type="top10" priority="8" rank="1"/>
    <cfRule type="top10" dxfId="56" priority="9" rank="1"/>
  </conditionalFormatting>
  <conditionalFormatting sqref="K12:AB12">
    <cfRule type="top10" dxfId="55" priority="5" bottom="1" rank="1"/>
    <cfRule type="top10" dxfId="54" priority="6" rank="1"/>
  </conditionalFormatting>
  <conditionalFormatting sqref="K13:AB13">
    <cfRule type="top10" dxfId="53" priority="3" bottom="1" rank="1"/>
    <cfRule type="top10" dxfId="52" priority="4" rank="1"/>
  </conditionalFormatting>
  <conditionalFormatting sqref="K7:AB7">
    <cfRule type="top10" dxfId="51" priority="1" bottom="1" rank="1"/>
    <cfRule type="top10" dxfId="50" priority="2" rank="1"/>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 dictionary</vt:lpstr>
      <vt:lpstr>insurance</vt:lpstr>
      <vt:lpstr>1) a, b</vt:lpstr>
      <vt:lpstr>1) c</vt:lpstr>
      <vt:lpstr>1) d, e</vt:lpstr>
      <vt:lpstr>1) f, g, h</vt:lpstr>
      <vt:lpstr>1) i, j</vt:lpstr>
      <vt:lpstr>2) a, b, c</vt:lpstr>
      <vt:lpstr>3) part a</vt:lpstr>
      <vt:lpstr>3) part b</vt:lpstr>
      <vt:lpstr>3) p value</vt:lpstr>
      <vt:lpstr>3) co-orel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Chauhan</dc:creator>
  <cp:lastModifiedBy>Windows User</cp:lastModifiedBy>
  <dcterms:created xsi:type="dcterms:W3CDTF">2022-08-29T05:19:54Z</dcterms:created>
  <dcterms:modified xsi:type="dcterms:W3CDTF">2023-01-06T17:34:27Z</dcterms:modified>
</cp:coreProperties>
</file>