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8455" windowHeight="12270"/>
  </bookViews>
  <sheets>
    <sheet name="PRESUP.EGRESOS FUENTE FINANCIAM" sheetId="1" r:id="rId1"/>
  </sheets>
  <externalReferences>
    <externalReference r:id="rId2"/>
  </externalReferences>
  <definedNames>
    <definedName name="_xlnm._FilterDatabase" localSheetId="0" hidden="1">'PRESUP.EGRESOS FUENTE FINANCIAM'!$A$6:$N$431</definedName>
    <definedName name="_xlnm.Print_Titles" localSheetId="0">'PRESUP.EGRESOS FUENTE FINANCIAM'!$1:$4</definedName>
  </definedNames>
  <calcPr calcId="124519"/>
</workbook>
</file>

<file path=xl/calcChain.xml><?xml version="1.0" encoding="utf-8"?>
<calcChain xmlns="http://schemas.openxmlformats.org/spreadsheetml/2006/main">
  <c r="M431" i="1"/>
  <c r="N430"/>
  <c r="L430"/>
  <c r="K430"/>
  <c r="J430"/>
  <c r="I430"/>
  <c r="H430"/>
  <c r="G430"/>
  <c r="F430"/>
  <c r="M430" s="1"/>
  <c r="E430"/>
  <c r="D430"/>
  <c r="C430"/>
  <c r="M429"/>
  <c r="M428"/>
  <c r="N427"/>
  <c r="L427"/>
  <c r="K427"/>
  <c r="J427"/>
  <c r="I427"/>
  <c r="H427"/>
  <c r="G427"/>
  <c r="F427"/>
  <c r="E427"/>
  <c r="D427"/>
  <c r="C427"/>
  <c r="M427" s="1"/>
  <c r="M426"/>
  <c r="L425"/>
  <c r="K425"/>
  <c r="J425"/>
  <c r="I425"/>
  <c r="H425"/>
  <c r="G425"/>
  <c r="F425"/>
  <c r="E425"/>
  <c r="D425"/>
  <c r="C425"/>
  <c r="M425" s="1"/>
  <c r="M424"/>
  <c r="M423"/>
  <c r="N422"/>
  <c r="L422"/>
  <c r="K422"/>
  <c r="J422"/>
  <c r="I422"/>
  <c r="H422"/>
  <c r="G422"/>
  <c r="F422"/>
  <c r="E422"/>
  <c r="D422"/>
  <c r="C422"/>
  <c r="M422" s="1"/>
  <c r="M421"/>
  <c r="M420"/>
  <c r="N419"/>
  <c r="L419"/>
  <c r="L400" s="1"/>
  <c r="K419"/>
  <c r="J419"/>
  <c r="I419"/>
  <c r="H419"/>
  <c r="G419"/>
  <c r="F419"/>
  <c r="M419" s="1"/>
  <c r="E419"/>
  <c r="D419"/>
  <c r="C419"/>
  <c r="M418"/>
  <c r="M417"/>
  <c r="M416"/>
  <c r="M415"/>
  <c r="M414"/>
  <c r="M413"/>
  <c r="M412"/>
  <c r="M411"/>
  <c r="N410"/>
  <c r="N400" s="1"/>
  <c r="L410"/>
  <c r="K410"/>
  <c r="J410"/>
  <c r="I410"/>
  <c r="I400" s="1"/>
  <c r="H410"/>
  <c r="H400" s="1"/>
  <c r="G410"/>
  <c r="G400" s="1"/>
  <c r="F410"/>
  <c r="E410"/>
  <c r="D410"/>
  <c r="C410"/>
  <c r="M410" s="1"/>
  <c r="M409"/>
  <c r="M408"/>
  <c r="M407"/>
  <c r="M406"/>
  <c r="M405"/>
  <c r="M404"/>
  <c r="M403"/>
  <c r="M402"/>
  <c r="N401"/>
  <c r="L401"/>
  <c r="K401"/>
  <c r="J401"/>
  <c r="I401"/>
  <c r="H401"/>
  <c r="G401"/>
  <c r="F401"/>
  <c r="E401"/>
  <c r="D401"/>
  <c r="C401"/>
  <c r="M401" s="1"/>
  <c r="K400"/>
  <c r="J400"/>
  <c r="E400"/>
  <c r="D400"/>
  <c r="M399"/>
  <c r="M398"/>
  <c r="M397"/>
  <c r="N396"/>
  <c r="N382" s="1"/>
  <c r="L396"/>
  <c r="K396"/>
  <c r="J396"/>
  <c r="I396"/>
  <c r="I382" s="1"/>
  <c r="H396"/>
  <c r="H382" s="1"/>
  <c r="G396"/>
  <c r="M396" s="1"/>
  <c r="F396"/>
  <c r="E396"/>
  <c r="D396"/>
  <c r="C396"/>
  <c r="C382" s="1"/>
  <c r="M382" s="1"/>
  <c r="M395"/>
  <c r="M394"/>
  <c r="M393"/>
  <c r="M392"/>
  <c r="M391"/>
  <c r="N390"/>
  <c r="L390"/>
  <c r="K390"/>
  <c r="J390"/>
  <c r="I390"/>
  <c r="H390"/>
  <c r="G390"/>
  <c r="F390"/>
  <c r="M390" s="1"/>
  <c r="E390"/>
  <c r="D390"/>
  <c r="C390"/>
  <c r="M389"/>
  <c r="M388"/>
  <c r="M387"/>
  <c r="M386"/>
  <c r="M385"/>
  <c r="M384"/>
  <c r="N383"/>
  <c r="L383"/>
  <c r="K383"/>
  <c r="J383"/>
  <c r="I383"/>
  <c r="H383"/>
  <c r="G383"/>
  <c r="F383"/>
  <c r="M383" s="1"/>
  <c r="E383"/>
  <c r="D383"/>
  <c r="C383"/>
  <c r="L382"/>
  <c r="K382"/>
  <c r="J382"/>
  <c r="G382"/>
  <c r="F382"/>
  <c r="E382"/>
  <c r="D382"/>
  <c r="M381"/>
  <c r="M380"/>
  <c r="M379"/>
  <c r="N378"/>
  <c r="L378"/>
  <c r="K378"/>
  <c r="J378"/>
  <c r="I378"/>
  <c r="H378"/>
  <c r="G378"/>
  <c r="F378"/>
  <c r="E378"/>
  <c r="D378"/>
  <c r="C378"/>
  <c r="M378" s="1"/>
  <c r="M377"/>
  <c r="M376"/>
  <c r="N375"/>
  <c r="L375"/>
  <c r="K375"/>
  <c r="J375"/>
  <c r="I375"/>
  <c r="H375"/>
  <c r="G375"/>
  <c r="F375"/>
  <c r="E375"/>
  <c r="M375" s="1"/>
  <c r="D375"/>
  <c r="C375"/>
  <c r="M374"/>
  <c r="M373"/>
  <c r="M372"/>
  <c r="M371"/>
  <c r="M370"/>
  <c r="M369"/>
  <c r="M368"/>
  <c r="M367"/>
  <c r="M366"/>
  <c r="N365"/>
  <c r="L365"/>
  <c r="K365"/>
  <c r="J365"/>
  <c r="I365"/>
  <c r="H365"/>
  <c r="G365"/>
  <c r="F365"/>
  <c r="E365"/>
  <c r="D365"/>
  <c r="C365"/>
  <c r="M365" s="1"/>
  <c r="M364"/>
  <c r="M363"/>
  <c r="M362"/>
  <c r="M361"/>
  <c r="M360"/>
  <c r="M359"/>
  <c r="M358"/>
  <c r="M357"/>
  <c r="M356"/>
  <c r="N355"/>
  <c r="L355"/>
  <c r="K355"/>
  <c r="J355"/>
  <c r="I355"/>
  <c r="H355"/>
  <c r="G355"/>
  <c r="F355"/>
  <c r="E355"/>
  <c r="M355" s="1"/>
  <c r="D355"/>
  <c r="C355"/>
  <c r="M354"/>
  <c r="M353"/>
  <c r="M352"/>
  <c r="M351"/>
  <c r="M350"/>
  <c r="M349"/>
  <c r="N348"/>
  <c r="L348"/>
  <c r="L334" s="1"/>
  <c r="K348"/>
  <c r="J348"/>
  <c r="I348"/>
  <c r="H348"/>
  <c r="G348"/>
  <c r="G334" s="1"/>
  <c r="F348"/>
  <c r="F334" s="1"/>
  <c r="E348"/>
  <c r="M348" s="1"/>
  <c r="D348"/>
  <c r="C348"/>
  <c r="M347"/>
  <c r="M346"/>
  <c r="M345"/>
  <c r="M344"/>
  <c r="M343"/>
  <c r="M342"/>
  <c r="M341"/>
  <c r="M340"/>
  <c r="M339"/>
  <c r="N338"/>
  <c r="N334" s="1"/>
  <c r="L338"/>
  <c r="K338"/>
  <c r="J338"/>
  <c r="I338"/>
  <c r="I334" s="1"/>
  <c r="H338"/>
  <c r="H334" s="1"/>
  <c r="G338"/>
  <c r="F338"/>
  <c r="E338"/>
  <c r="D338"/>
  <c r="C338"/>
  <c r="M338" s="1"/>
  <c r="M337"/>
  <c r="M336"/>
  <c r="N335"/>
  <c r="L335"/>
  <c r="K335"/>
  <c r="J335"/>
  <c r="I335"/>
  <c r="H335"/>
  <c r="G335"/>
  <c r="F335"/>
  <c r="E335"/>
  <c r="D335"/>
  <c r="C335"/>
  <c r="M335" s="1"/>
  <c r="K334"/>
  <c r="J334"/>
  <c r="E334"/>
  <c r="D334"/>
  <c r="M333"/>
  <c r="M332"/>
  <c r="N331"/>
  <c r="L331"/>
  <c r="L312" s="1"/>
  <c r="K331"/>
  <c r="J331"/>
  <c r="I331"/>
  <c r="H331"/>
  <c r="G331"/>
  <c r="G312" s="1"/>
  <c r="F331"/>
  <c r="M331" s="1"/>
  <c r="E331"/>
  <c r="D331"/>
  <c r="C331"/>
  <c r="M330"/>
  <c r="M329"/>
  <c r="M328"/>
  <c r="M327"/>
  <c r="M326"/>
  <c r="M325"/>
  <c r="M324"/>
  <c r="M323"/>
  <c r="N322"/>
  <c r="N312" s="1"/>
  <c r="L322"/>
  <c r="K322"/>
  <c r="J322"/>
  <c r="I322"/>
  <c r="I312" s="1"/>
  <c r="H322"/>
  <c r="H312" s="1"/>
  <c r="G322"/>
  <c r="F322"/>
  <c r="E322"/>
  <c r="D322"/>
  <c r="C322"/>
  <c r="M322" s="1"/>
  <c r="M321"/>
  <c r="M320"/>
  <c r="M319"/>
  <c r="M318"/>
  <c r="M317"/>
  <c r="M316"/>
  <c r="M315"/>
  <c r="M314"/>
  <c r="N313"/>
  <c r="L313"/>
  <c r="K313"/>
  <c r="J313"/>
  <c r="I313"/>
  <c r="H313"/>
  <c r="G313"/>
  <c r="F313"/>
  <c r="E313"/>
  <c r="D313"/>
  <c r="C313"/>
  <c r="M313" s="1"/>
  <c r="K312"/>
  <c r="J312"/>
  <c r="E312"/>
  <c r="D312"/>
  <c r="M311"/>
  <c r="M310"/>
  <c r="M309"/>
  <c r="M308"/>
  <c r="M307"/>
  <c r="M306"/>
  <c r="M305"/>
  <c r="M304"/>
  <c r="M303"/>
  <c r="N302"/>
  <c r="L302"/>
  <c r="K302"/>
  <c r="J302"/>
  <c r="I302"/>
  <c r="H302"/>
  <c r="G302"/>
  <c r="M302" s="1"/>
  <c r="F302"/>
  <c r="E302"/>
  <c r="D302"/>
  <c r="C302"/>
  <c r="M301"/>
  <c r="M300"/>
  <c r="M299"/>
  <c r="M298"/>
  <c r="N297"/>
  <c r="L297"/>
  <c r="K297"/>
  <c r="J297"/>
  <c r="I297"/>
  <c r="H297"/>
  <c r="G297"/>
  <c r="F297"/>
  <c r="E297"/>
  <c r="M297" s="1"/>
  <c r="D297"/>
  <c r="C297"/>
  <c r="M296"/>
  <c r="M295"/>
  <c r="M294"/>
  <c r="M293"/>
  <c r="M292"/>
  <c r="M291"/>
  <c r="M290"/>
  <c r="M289"/>
  <c r="M288"/>
  <c r="N287"/>
  <c r="N253" s="1"/>
  <c r="L287"/>
  <c r="K287"/>
  <c r="J287"/>
  <c r="I287"/>
  <c r="I253" s="1"/>
  <c r="H287"/>
  <c r="G287"/>
  <c r="F287"/>
  <c r="E287"/>
  <c r="D287"/>
  <c r="C287"/>
  <c r="M287" s="1"/>
  <c r="M286"/>
  <c r="M285"/>
  <c r="M284"/>
  <c r="M283"/>
  <c r="M282"/>
  <c r="M281"/>
  <c r="M280"/>
  <c r="M279"/>
  <c r="N278"/>
  <c r="L278"/>
  <c r="K278"/>
  <c r="J278"/>
  <c r="I278"/>
  <c r="H278"/>
  <c r="G278"/>
  <c r="F278"/>
  <c r="E278"/>
  <c r="D278"/>
  <c r="C278"/>
  <c r="M278" s="1"/>
  <c r="M277"/>
  <c r="N276"/>
  <c r="L276"/>
  <c r="K276"/>
  <c r="J276"/>
  <c r="I276"/>
  <c r="H276"/>
  <c r="G276"/>
  <c r="F276"/>
  <c r="E276"/>
  <c r="M276" s="1"/>
  <c r="D276"/>
  <c r="C276"/>
  <c r="M275"/>
  <c r="M274"/>
  <c r="M273"/>
  <c r="M272"/>
  <c r="M271"/>
  <c r="M270"/>
  <c r="N269"/>
  <c r="L269"/>
  <c r="K269"/>
  <c r="J269"/>
  <c r="I269"/>
  <c r="H269"/>
  <c r="G269"/>
  <c r="F269"/>
  <c r="E269"/>
  <c r="M269" s="1"/>
  <c r="D269"/>
  <c r="C269"/>
  <c r="M268"/>
  <c r="M267"/>
  <c r="L266"/>
  <c r="L253" s="1"/>
  <c r="K266"/>
  <c r="J266"/>
  <c r="I266"/>
  <c r="H266"/>
  <c r="H253" s="1"/>
  <c r="G266"/>
  <c r="G253" s="1"/>
  <c r="F266"/>
  <c r="M266" s="1"/>
  <c r="E266"/>
  <c r="D266"/>
  <c r="C266"/>
  <c r="M265"/>
  <c r="M264"/>
  <c r="M263"/>
  <c r="M262"/>
  <c r="N261"/>
  <c r="L261"/>
  <c r="K261"/>
  <c r="J261"/>
  <c r="I261"/>
  <c r="H261"/>
  <c r="G261"/>
  <c r="F261"/>
  <c r="E261"/>
  <c r="D261"/>
  <c r="C261"/>
  <c r="M261" s="1"/>
  <c r="M260"/>
  <c r="M259"/>
  <c r="M258"/>
  <c r="M257"/>
  <c r="M256"/>
  <c r="M255"/>
  <c r="N254"/>
  <c r="L254"/>
  <c r="K254"/>
  <c r="J254"/>
  <c r="I254"/>
  <c r="H254"/>
  <c r="G254"/>
  <c r="F254"/>
  <c r="E254"/>
  <c r="D254"/>
  <c r="C254"/>
  <c r="M254" s="1"/>
  <c r="K253"/>
  <c r="J253"/>
  <c r="E253"/>
  <c r="D253"/>
  <c r="M252"/>
  <c r="M251"/>
  <c r="M250"/>
  <c r="L249"/>
  <c r="K249"/>
  <c r="J249"/>
  <c r="I249"/>
  <c r="H249"/>
  <c r="G249"/>
  <c r="F249"/>
  <c r="M249" s="1"/>
  <c r="E249"/>
  <c r="D249"/>
  <c r="C249"/>
  <c r="M248"/>
  <c r="M247"/>
  <c r="M246"/>
  <c r="M245"/>
  <c r="M244"/>
  <c r="N243"/>
  <c r="L243"/>
  <c r="K243"/>
  <c r="J243"/>
  <c r="I243"/>
  <c r="H243"/>
  <c r="G243"/>
  <c r="F243"/>
  <c r="E243"/>
  <c r="M243" s="1"/>
  <c r="D243"/>
  <c r="C243"/>
  <c r="M242"/>
  <c r="N241"/>
  <c r="L241"/>
  <c r="K241"/>
  <c r="J241"/>
  <c r="I241"/>
  <c r="H241"/>
  <c r="G241"/>
  <c r="M241" s="1"/>
  <c r="F241"/>
  <c r="E241"/>
  <c r="D241"/>
  <c r="C241"/>
  <c r="M240"/>
  <c r="M238"/>
  <c r="M237"/>
  <c r="M236"/>
  <c r="M235"/>
  <c r="M234"/>
  <c r="N233"/>
  <c r="L233"/>
  <c r="K233"/>
  <c r="J233"/>
  <c r="I233"/>
  <c r="H233"/>
  <c r="G233"/>
  <c r="F233"/>
  <c r="M233" s="1"/>
  <c r="E233"/>
  <c r="D233"/>
  <c r="C233"/>
  <c r="M232"/>
  <c r="M231"/>
  <c r="M230"/>
  <c r="N229"/>
  <c r="L229"/>
  <c r="K229"/>
  <c r="J229"/>
  <c r="I229"/>
  <c r="H229"/>
  <c r="G229"/>
  <c r="F229"/>
  <c r="E229"/>
  <c r="D229"/>
  <c r="C229"/>
  <c r="M229" s="1"/>
  <c r="M228"/>
  <c r="M227"/>
  <c r="M226"/>
  <c r="M225"/>
  <c r="M224"/>
  <c r="M223"/>
  <c r="M222"/>
  <c r="M221"/>
  <c r="N220"/>
  <c r="L220"/>
  <c r="K220"/>
  <c r="K193" s="1"/>
  <c r="J220"/>
  <c r="I220"/>
  <c r="H220"/>
  <c r="G220"/>
  <c r="F220"/>
  <c r="E220"/>
  <c r="M220" s="1"/>
  <c r="D220"/>
  <c r="C220"/>
  <c r="M219"/>
  <c r="M218"/>
  <c r="M217"/>
  <c r="M216"/>
  <c r="M215"/>
  <c r="M214"/>
  <c r="M213"/>
  <c r="M212"/>
  <c r="M211"/>
  <c r="N210"/>
  <c r="N193" s="1"/>
  <c r="L210"/>
  <c r="K210"/>
  <c r="J210"/>
  <c r="I210"/>
  <c r="H210"/>
  <c r="H193" s="1"/>
  <c r="G210"/>
  <c r="F210"/>
  <c r="E210"/>
  <c r="D210"/>
  <c r="C210"/>
  <c r="M210" s="1"/>
  <c r="M209"/>
  <c r="M208"/>
  <c r="M207"/>
  <c r="M206"/>
  <c r="M205"/>
  <c r="L204"/>
  <c r="L193" s="1"/>
  <c r="K204"/>
  <c r="J204"/>
  <c r="I204"/>
  <c r="H204"/>
  <c r="G204"/>
  <c r="G193" s="1"/>
  <c r="F204"/>
  <c r="M204" s="1"/>
  <c r="E204"/>
  <c r="D204"/>
  <c r="C204"/>
  <c r="M203"/>
  <c r="M202"/>
  <c r="M201"/>
  <c r="M200"/>
  <c r="M199"/>
  <c r="M198"/>
  <c r="M197"/>
  <c r="M196"/>
  <c r="M195"/>
  <c r="N194"/>
  <c r="L194"/>
  <c r="K194"/>
  <c r="J194"/>
  <c r="I194"/>
  <c r="H194"/>
  <c r="G194"/>
  <c r="F194"/>
  <c r="E194"/>
  <c r="D194"/>
  <c r="C194"/>
  <c r="M194" s="1"/>
  <c r="J193"/>
  <c r="I193"/>
  <c r="D193"/>
  <c r="C193"/>
  <c r="M192"/>
  <c r="M191"/>
  <c r="M190"/>
  <c r="M189"/>
  <c r="M188"/>
  <c r="M187"/>
  <c r="M186"/>
  <c r="M185"/>
  <c r="M184"/>
  <c r="N183"/>
  <c r="L183"/>
  <c r="K183"/>
  <c r="J183"/>
  <c r="I183"/>
  <c r="H183"/>
  <c r="G183"/>
  <c r="M183" s="1"/>
  <c r="F183"/>
  <c r="E183"/>
  <c r="D183"/>
  <c r="C183"/>
  <c r="M182"/>
  <c r="M181"/>
  <c r="M180"/>
  <c r="M179"/>
  <c r="M178"/>
  <c r="N177"/>
  <c r="L177"/>
  <c r="K177"/>
  <c r="K108" s="1"/>
  <c r="J177"/>
  <c r="I177"/>
  <c r="H177"/>
  <c r="G177"/>
  <c r="F177"/>
  <c r="E177"/>
  <c r="E108" s="1"/>
  <c r="D177"/>
  <c r="C177"/>
  <c r="M177" s="1"/>
  <c r="M176"/>
  <c r="M175"/>
  <c r="M174"/>
  <c r="M173"/>
  <c r="M172"/>
  <c r="M171"/>
  <c r="M170"/>
  <c r="M169"/>
  <c r="M168"/>
  <c r="N167"/>
  <c r="N108" s="1"/>
  <c r="L167"/>
  <c r="K167"/>
  <c r="J167"/>
  <c r="I167"/>
  <c r="H167"/>
  <c r="H108" s="1"/>
  <c r="G167"/>
  <c r="F167"/>
  <c r="E167"/>
  <c r="D167"/>
  <c r="C167"/>
  <c r="M167" s="1"/>
  <c r="M166"/>
  <c r="M165"/>
  <c r="M164"/>
  <c r="M163"/>
  <c r="M162"/>
  <c r="M161"/>
  <c r="M160"/>
  <c r="N159"/>
  <c r="L159"/>
  <c r="K159"/>
  <c r="J159"/>
  <c r="I159"/>
  <c r="H159"/>
  <c r="G159"/>
  <c r="F159"/>
  <c r="E159"/>
  <c r="D159"/>
  <c r="C159"/>
  <c r="M159" s="1"/>
  <c r="M158"/>
  <c r="M157"/>
  <c r="M156"/>
  <c r="M155"/>
  <c r="M154"/>
  <c r="M153"/>
  <c r="M152"/>
  <c r="M151"/>
  <c r="M150"/>
  <c r="N149"/>
  <c r="L149"/>
  <c r="K149"/>
  <c r="J149"/>
  <c r="I149"/>
  <c r="H149"/>
  <c r="G149"/>
  <c r="M149" s="1"/>
  <c r="F149"/>
  <c r="E149"/>
  <c r="D149"/>
  <c r="C149"/>
  <c r="M148"/>
  <c r="M147"/>
  <c r="M146"/>
  <c r="M145"/>
  <c r="M144"/>
  <c r="M143"/>
  <c r="M142"/>
  <c r="M141"/>
  <c r="M140"/>
  <c r="N139"/>
  <c r="L139"/>
  <c r="K139"/>
  <c r="J139"/>
  <c r="I139"/>
  <c r="H139"/>
  <c r="G139"/>
  <c r="F139"/>
  <c r="E139"/>
  <c r="D139"/>
  <c r="C139"/>
  <c r="M139" s="1"/>
  <c r="M138"/>
  <c r="M137"/>
  <c r="M136"/>
  <c r="M135"/>
  <c r="M134"/>
  <c r="M133"/>
  <c r="M132"/>
  <c r="M131"/>
  <c r="M130"/>
  <c r="N129"/>
  <c r="L129"/>
  <c r="K129"/>
  <c r="J129"/>
  <c r="I129"/>
  <c r="H129"/>
  <c r="G129"/>
  <c r="M129" s="1"/>
  <c r="F129"/>
  <c r="E129"/>
  <c r="D129"/>
  <c r="C129"/>
  <c r="M128"/>
  <c r="M127"/>
  <c r="M126"/>
  <c r="M125"/>
  <c r="M124"/>
  <c r="M123"/>
  <c r="M122"/>
  <c r="M121"/>
  <c r="M120"/>
  <c r="N119"/>
  <c r="L119"/>
  <c r="K119"/>
  <c r="J119"/>
  <c r="J108" s="1"/>
  <c r="I119"/>
  <c r="I108" s="1"/>
  <c r="H119"/>
  <c r="G119"/>
  <c r="F119"/>
  <c r="E119"/>
  <c r="D119"/>
  <c r="D108" s="1"/>
  <c r="C119"/>
  <c r="M119" s="1"/>
  <c r="M118"/>
  <c r="M117"/>
  <c r="M116"/>
  <c r="M115"/>
  <c r="M114"/>
  <c r="M113"/>
  <c r="M112"/>
  <c r="M111"/>
  <c r="M110"/>
  <c r="N109"/>
  <c r="L109"/>
  <c r="K109"/>
  <c r="J109"/>
  <c r="I109"/>
  <c r="H109"/>
  <c r="G109"/>
  <c r="M109" s="1"/>
  <c r="F109"/>
  <c r="E109"/>
  <c r="D109"/>
  <c r="C109"/>
  <c r="L108"/>
  <c r="F108"/>
  <c r="M107"/>
  <c r="M106"/>
  <c r="M105"/>
  <c r="M104"/>
  <c r="M103"/>
  <c r="M102"/>
  <c r="M101"/>
  <c r="M100"/>
  <c r="M99"/>
  <c r="N98"/>
  <c r="L98"/>
  <c r="K98"/>
  <c r="J98"/>
  <c r="I98"/>
  <c r="H98"/>
  <c r="G98"/>
  <c r="F98"/>
  <c r="E98"/>
  <c r="D98"/>
  <c r="C98"/>
  <c r="M98" s="1"/>
  <c r="M97"/>
  <c r="M96"/>
  <c r="M95"/>
  <c r="N94"/>
  <c r="L94"/>
  <c r="K94"/>
  <c r="J94"/>
  <c r="I94"/>
  <c r="H94"/>
  <c r="G94"/>
  <c r="G43" s="1"/>
  <c r="F94"/>
  <c r="E94"/>
  <c r="D94"/>
  <c r="C94"/>
  <c r="M93"/>
  <c r="M92"/>
  <c r="M91"/>
  <c r="M90"/>
  <c r="M89"/>
  <c r="N88"/>
  <c r="L88"/>
  <c r="K88"/>
  <c r="J88"/>
  <c r="I88"/>
  <c r="H88"/>
  <c r="G88"/>
  <c r="F88"/>
  <c r="E88"/>
  <c r="D88"/>
  <c r="C88"/>
  <c r="M88" s="1"/>
  <c r="M87"/>
  <c r="M86"/>
  <c r="N85"/>
  <c r="L85"/>
  <c r="K85"/>
  <c r="J85"/>
  <c r="I85"/>
  <c r="H85"/>
  <c r="G85"/>
  <c r="M85" s="1"/>
  <c r="F85"/>
  <c r="E85"/>
  <c r="D85"/>
  <c r="C85"/>
  <c r="M84"/>
  <c r="M83"/>
  <c r="M82"/>
  <c r="M81"/>
  <c r="M80"/>
  <c r="M79"/>
  <c r="M78"/>
  <c r="N77"/>
  <c r="L77"/>
  <c r="K77"/>
  <c r="J77"/>
  <c r="I77"/>
  <c r="H77"/>
  <c r="G77"/>
  <c r="F77"/>
  <c r="E77"/>
  <c r="D77"/>
  <c r="C77"/>
  <c r="M77" s="1"/>
  <c r="M76"/>
  <c r="M75"/>
  <c r="M74"/>
  <c r="M73"/>
  <c r="M72"/>
  <c r="M71"/>
  <c r="M70"/>
  <c r="M69"/>
  <c r="M68"/>
  <c r="N67"/>
  <c r="L67"/>
  <c r="K67"/>
  <c r="J67"/>
  <c r="I67"/>
  <c r="H67"/>
  <c r="G67"/>
  <c r="F67"/>
  <c r="E67"/>
  <c r="D67"/>
  <c r="C67"/>
  <c r="M67" s="1"/>
  <c r="M66"/>
  <c r="M65"/>
  <c r="M64"/>
  <c r="M63"/>
  <c r="M62"/>
  <c r="M61"/>
  <c r="M60"/>
  <c r="M59"/>
  <c r="M58"/>
  <c r="N57"/>
  <c r="L57"/>
  <c r="K57"/>
  <c r="J57"/>
  <c r="I57"/>
  <c r="H57"/>
  <c r="G57"/>
  <c r="F57"/>
  <c r="E57"/>
  <c r="D57"/>
  <c r="C57"/>
  <c r="M57" s="1"/>
  <c r="M56"/>
  <c r="M55"/>
  <c r="M54"/>
  <c r="N53"/>
  <c r="L53"/>
  <c r="L43" s="1"/>
  <c r="K53"/>
  <c r="K43" s="1"/>
  <c r="J53"/>
  <c r="J43" s="1"/>
  <c r="I53"/>
  <c r="I43" s="1"/>
  <c r="H53"/>
  <c r="G53"/>
  <c r="F53"/>
  <c r="F43" s="1"/>
  <c r="E53"/>
  <c r="E43" s="1"/>
  <c r="D53"/>
  <c r="D43" s="1"/>
  <c r="C53"/>
  <c r="M53" s="1"/>
  <c r="M52"/>
  <c r="M51"/>
  <c r="M50"/>
  <c r="M49"/>
  <c r="M48"/>
  <c r="M47"/>
  <c r="M46"/>
  <c r="M45"/>
  <c r="N44"/>
  <c r="N43" s="1"/>
  <c r="L44"/>
  <c r="K44"/>
  <c r="J44"/>
  <c r="I44"/>
  <c r="H44"/>
  <c r="G44"/>
  <c r="M44" s="1"/>
  <c r="F44"/>
  <c r="E44"/>
  <c r="D44"/>
  <c r="C44"/>
  <c r="H43"/>
  <c r="M42"/>
  <c r="M41"/>
  <c r="N40"/>
  <c r="L40"/>
  <c r="K40"/>
  <c r="J40"/>
  <c r="J6" s="1"/>
  <c r="I40"/>
  <c r="H40"/>
  <c r="G40"/>
  <c r="F40"/>
  <c r="E40"/>
  <c r="D40"/>
  <c r="C40"/>
  <c r="M40" s="1"/>
  <c r="M39"/>
  <c r="N38"/>
  <c r="L38"/>
  <c r="K38"/>
  <c r="J38"/>
  <c r="I38"/>
  <c r="H38"/>
  <c r="G38"/>
  <c r="F38"/>
  <c r="E38"/>
  <c r="D38"/>
  <c r="C38"/>
  <c r="M38" s="1"/>
  <c r="M37"/>
  <c r="M36"/>
  <c r="M35"/>
  <c r="M34"/>
  <c r="M33"/>
  <c r="M32"/>
  <c r="N31"/>
  <c r="L31"/>
  <c r="K31"/>
  <c r="J31"/>
  <c r="I31"/>
  <c r="H31"/>
  <c r="G31"/>
  <c r="F31"/>
  <c r="E31"/>
  <c r="D31"/>
  <c r="C31"/>
  <c r="M31" s="1"/>
  <c r="M30"/>
  <c r="M29"/>
  <c r="M28"/>
  <c r="M27"/>
  <c r="N26"/>
  <c r="N6" s="1"/>
  <c r="L26"/>
  <c r="K26"/>
  <c r="J26"/>
  <c r="I26"/>
  <c r="I6" s="1"/>
  <c r="I433" s="1"/>
  <c r="H26"/>
  <c r="G26"/>
  <c r="F26"/>
  <c r="E26"/>
  <c r="D26"/>
  <c r="C26"/>
  <c r="M26" s="1"/>
  <c r="M25"/>
  <c r="M24"/>
  <c r="M23"/>
  <c r="M22"/>
  <c r="M21"/>
  <c r="M20"/>
  <c r="M19"/>
  <c r="M18"/>
  <c r="N17"/>
  <c r="L17"/>
  <c r="K17"/>
  <c r="J17"/>
  <c r="I17"/>
  <c r="H17"/>
  <c r="G17"/>
  <c r="F17"/>
  <c r="E17"/>
  <c r="D17"/>
  <c r="C17"/>
  <c r="M17" s="1"/>
  <c r="M16"/>
  <c r="M15"/>
  <c r="M14"/>
  <c r="M13"/>
  <c r="L12"/>
  <c r="L6" s="1"/>
  <c r="K12"/>
  <c r="J12"/>
  <c r="I12"/>
  <c r="H12"/>
  <c r="H6" s="1"/>
  <c r="H433" s="1"/>
  <c r="G12"/>
  <c r="M12" s="1"/>
  <c r="F12"/>
  <c r="F6" s="1"/>
  <c r="E12"/>
  <c r="D12"/>
  <c r="C12"/>
  <c r="M11"/>
  <c r="M10"/>
  <c r="M9"/>
  <c r="M8"/>
  <c r="L7"/>
  <c r="K7"/>
  <c r="J7"/>
  <c r="I7"/>
  <c r="H7"/>
  <c r="G7"/>
  <c r="F7"/>
  <c r="E7"/>
  <c r="D7"/>
  <c r="D6" s="1"/>
  <c r="D433" s="1"/>
  <c r="C7"/>
  <c r="M7" s="1"/>
  <c r="K6"/>
  <c r="E6"/>
  <c r="A2"/>
  <c r="K433" l="1"/>
  <c r="L433"/>
  <c r="N433"/>
  <c r="M193"/>
  <c r="J433"/>
  <c r="G6"/>
  <c r="C108"/>
  <c r="F193"/>
  <c r="C6"/>
  <c r="C43"/>
  <c r="M43" s="1"/>
  <c r="E193"/>
  <c r="E433" s="1"/>
  <c r="F253"/>
  <c r="F433" s="1"/>
  <c r="F312"/>
  <c r="F400"/>
  <c r="M94"/>
  <c r="G108"/>
  <c r="C253"/>
  <c r="C312"/>
  <c r="M312" s="1"/>
  <c r="C334"/>
  <c r="M334" s="1"/>
  <c r="C400"/>
  <c r="M400" s="1"/>
  <c r="M253" l="1"/>
  <c r="C433"/>
  <c r="M6"/>
  <c r="G433"/>
  <c r="M108"/>
  <c r="M433" l="1"/>
</calcChain>
</file>

<file path=xl/sharedStrings.xml><?xml version="1.0" encoding="utf-8"?>
<sst xmlns="http://schemas.openxmlformats.org/spreadsheetml/2006/main" count="445" uniqueCount="440">
  <si>
    <t xml:space="preserve">Presupuesto de Egresos por Clasificación por Objeto del Gasto y Fuentes de Financiamiento - 2019
</t>
  </si>
  <si>
    <t>COG/FF</t>
  </si>
  <si>
    <t>DESCRIPCIÓN</t>
  </si>
  <si>
    <t>1.  NO ETIQUETADO</t>
  </si>
  <si>
    <t>2.  ETIQUETADO</t>
  </si>
  <si>
    <t>TOTAL ANUAL</t>
  </si>
  <si>
    <t>1.1
RECURSOS FISCALES</t>
  </si>
  <si>
    <t>1.2
FINANCIAMIENTOS INTERNOS</t>
  </si>
  <si>
    <t>1.3
FINANCIAMIENTOS EXTERNOS</t>
  </si>
  <si>
    <t>1.4
INGRESOS 
PROPIOS</t>
  </si>
  <si>
    <t>1.5
RECURSOS
FEDERALES</t>
  </si>
  <si>
    <t>1.6
RECURSOS ESTATALES</t>
  </si>
  <si>
    <t>1.7
OTROS RECURSOS DE LIBRE DISPOSICIÓN</t>
  </si>
  <si>
    <t>2.5 
RECURSOS FEDERALES</t>
  </si>
  <si>
    <t>2.6
RECURSOS ESTATALES</t>
  </si>
  <si>
    <t>2.7
OTROS RECURSOS DE TRANSFERENCIAS FEDERALES ETIQUETADAS</t>
  </si>
  <si>
    <t>SERVICIOS PERSONALES</t>
  </si>
  <si>
    <t>REMUNERACIONES AL PERSONAL DE CARÁCTER PERMANENTE</t>
  </si>
  <si>
    <t>Dietas</t>
  </si>
  <si>
    <t>Haberes</t>
  </si>
  <si>
    <t>Sueldos base al personal permanente</t>
  </si>
  <si>
    <t>Remuneraciones por adscripción laboral en el extranjero</t>
  </si>
  <si>
    <t>REMUNERACIONES AL PERSONAL DE CARÁCTER TRANSITORIO</t>
  </si>
  <si>
    <t>Honorarios asimilables a salarios</t>
  </si>
  <si>
    <t>Sueldos base al personal eventual</t>
  </si>
  <si>
    <t>Retribuciones por servicios de carácter social</t>
  </si>
  <si>
    <t>Retribución a los representantes de los trabajadores y de los patrones en la Junta de Conciliación y Arbitraje</t>
  </si>
  <si>
    <t>REMUNERACIONES ADICIONALES Y ESPECIALES</t>
  </si>
  <si>
    <t>Primas por años de servicios efectivos prestados</t>
  </si>
  <si>
    <t>Primas de vacaciones, dominical y gratificación de fin de año</t>
  </si>
  <si>
    <t>Infraestructura</t>
  </si>
  <si>
    <t>Horas extraordinarias</t>
  </si>
  <si>
    <t>Compensaciones</t>
  </si>
  <si>
    <t>Sobrehaberes</t>
  </si>
  <si>
    <t>Asignaciones de técnico, de mando, por comisión, de vuelo y de técnico especial</t>
  </si>
  <si>
    <t>Honorarios especiales</t>
  </si>
  <si>
    <t>Participaciones por vigilancia en el cumplimiento de la leyes y custodia de valores</t>
  </si>
  <si>
    <t>SEGURIDAD SOCIAL</t>
  </si>
  <si>
    <t>Aportaciones de seguridad social</t>
  </si>
  <si>
    <t>Aportaciones a fondos de vivienda</t>
  </si>
  <si>
    <t>Aportaciones al sistema para el retiro</t>
  </si>
  <si>
    <t>Aportaciones para seguros</t>
  </si>
  <si>
    <t>OTRAS PRESTACIONES SOCIALES Y ECONÓMICAS</t>
  </si>
  <si>
    <t>Cuotas para el fondo de ahorro y fondo de trabajo</t>
  </si>
  <si>
    <t>Indemnizaciones</t>
  </si>
  <si>
    <t>Prestaciones y haberes de retiro</t>
  </si>
  <si>
    <t>Prestaciones contractuales</t>
  </si>
  <si>
    <t>Fortalecimiento</t>
  </si>
  <si>
    <t>Apoyos a la capacitación de los servidores públicos</t>
  </si>
  <si>
    <t>Otras prestaciones sociales y económicas</t>
  </si>
  <si>
    <t>PREVISIONES</t>
  </si>
  <si>
    <t>Previsiones de carácter laboral, económica y de seguridad social</t>
  </si>
  <si>
    <t>PAGO DE ESTÍMULOS A SERVIDORES PÚBLICOS</t>
  </si>
  <si>
    <t>Estímulos</t>
  </si>
  <si>
    <t>Recompensas</t>
  </si>
  <si>
    <t>MATERIALES Y SUMINISTROS</t>
  </si>
  <si>
    <t>MATERIALES DE ADMINISTRACIÓN, EMISIÓN DE DOCUMENTOS Y ARTÍCULOS OFICIALES</t>
  </si>
  <si>
    <t>Materiales, útiles y equipos menores de oficina</t>
  </si>
  <si>
    <t>Materiales y útiles de impresión y reproducción</t>
  </si>
  <si>
    <t>Material estadístico y geográfico</t>
  </si>
  <si>
    <t>Materiales, útiles y equipos menores de tecnologías de la información y comunicaciones</t>
  </si>
  <si>
    <t>Material impreso e información digital</t>
  </si>
  <si>
    <t>Material de limpieza</t>
  </si>
  <si>
    <t>Materiales y útiles de enseñanza</t>
  </si>
  <si>
    <t>Materiales para el registro e identificación de bienes y personas</t>
  </si>
  <si>
    <t>ALIMENTOS Y UTENSILIOS</t>
  </si>
  <si>
    <t>Productos alimenticios para personas</t>
  </si>
  <si>
    <t>Productos alimenticios para animales</t>
  </si>
  <si>
    <t>Utensilios para el servicio de alimentación</t>
  </si>
  <si>
    <t>MATERIAS PRIMAS Y MATERIALES DE PRODUCCIÓN Y COMERCIALIZACIÓN</t>
  </si>
  <si>
    <t>Productos alimenticios, agropecuarios y forestales adquiridos como materia prima</t>
  </si>
  <si>
    <t>Insumos textiles adquiridos como materia prima</t>
  </si>
  <si>
    <t>Productos de papel, cartón e impresos adquiridos como materia prima</t>
  </si>
  <si>
    <t>Combustibles, lubricantes, aditivos, carbón y sus derivados adquiridos como materia prima</t>
  </si>
  <si>
    <t>Productos químicos, farmacéuticos y de laboratorio adquiridos como materia prima</t>
  </si>
  <si>
    <t>Productos metálicos y a base de minerales no metálicos adquiridos como materia prima</t>
  </si>
  <si>
    <t>Productos de cuero, piel, plástico y hule adquiridos como materia prima</t>
  </si>
  <si>
    <t>Mercancías adquiridas para su comercialización</t>
  </si>
  <si>
    <t>Otros productos adquiridos como materia prima</t>
  </si>
  <si>
    <t>MATERIALES Y ARTÍCULOS DE CONSTRUCCIÓN Y DE REPARACIÓN</t>
  </si>
  <si>
    <t>Productos minerales no metálicos</t>
  </si>
  <si>
    <t>Cemento y productos de concreto</t>
  </si>
  <si>
    <t>Cal, yeso y productos de yeso</t>
  </si>
  <si>
    <t>Madera y productos de madera</t>
  </si>
  <si>
    <t>Vidrio y productos de vidrio</t>
  </si>
  <si>
    <t>Material eléctrico y electrónico</t>
  </si>
  <si>
    <t>Artículos metálicos para la construcción</t>
  </si>
  <si>
    <t>Materiales complementarios</t>
  </si>
  <si>
    <t>Otros materiales y artículos de construcción y reparación</t>
  </si>
  <si>
    <t>PRODUCTOS QUÍMICOS, FARMACÉUTICOS Y DE LABORATORIO</t>
  </si>
  <si>
    <t>Productos químicos básicos</t>
  </si>
  <si>
    <t>Fertilizantes, pesticidas y otros agroquímicos</t>
  </si>
  <si>
    <t>Medicinas y productos farmacéuticos</t>
  </si>
  <si>
    <t>Materiales, accesorios y suministros médicos</t>
  </si>
  <si>
    <t>Materiales, accesorios y suministros de laboratorio</t>
  </si>
  <si>
    <t>Fibras sintéticas, hules plásticos y derivados</t>
  </si>
  <si>
    <t>Otros productos químicos</t>
  </si>
  <si>
    <t>COMBUSTIBLES, LUBRICANTES Y ADITIVOS</t>
  </si>
  <si>
    <t>Combustibles, lubricantes y aditivos</t>
  </si>
  <si>
    <t>Carbón y sus derivados</t>
  </si>
  <si>
    <t>VESTUARIO, BLANCOS, PRENDAS DE PROTECCIÓN Y ARTÍCULOS DEPORTIVOS</t>
  </si>
  <si>
    <t>Vestuario y uniformes</t>
  </si>
  <si>
    <t>Prendas de seguridad y protección personal</t>
  </si>
  <si>
    <t>Artículos deportivos</t>
  </si>
  <si>
    <t>Productos textiles</t>
  </si>
  <si>
    <t>Blancos y otros productos textiles, excepto prendas de vestir</t>
  </si>
  <si>
    <t>MATERIALES Y SUMINISTROS PARA SEGURIDAD</t>
  </si>
  <si>
    <t>Sustancias y materiales explosivos</t>
  </si>
  <si>
    <t>Materiales de seguridad pública</t>
  </si>
  <si>
    <t>Prendas de protección para seguridad pública y nacional</t>
  </si>
  <si>
    <t>HERRAMIENTAS, REFACCIONES Y ACCESORIOS MENORES</t>
  </si>
  <si>
    <t>Herramientas menores</t>
  </si>
  <si>
    <t>Refacciones y accesorios menores de edificios</t>
  </si>
  <si>
    <t>Refacciones y accesorios menores de mobiliario  y equipo de administración, educacional y recreativo</t>
  </si>
  <si>
    <t>Refacciones y accesorios menores de equipo de cómputo y tecnologías de la información</t>
  </si>
  <si>
    <t>Refacciones y accesorios menores de equipo e instrumental médico y de laboratorio</t>
  </si>
  <si>
    <t>Refacciones y accesorios menores de equipo de transporte</t>
  </si>
  <si>
    <t>Refacciones y accesorios menores de equipo de defensa y seguridad</t>
  </si>
  <si>
    <t>Refacciones y accesorios menores de maquinaria y otros equipos</t>
  </si>
  <si>
    <t>Refacciones y accesorios menores otros bienes muebles</t>
  </si>
  <si>
    <t>SERVICIOS GENERALES</t>
  </si>
  <si>
    <t>SERVICIOS BÁSICOS</t>
  </si>
  <si>
    <t>Energía eléctrica</t>
  </si>
  <si>
    <t xml:space="preserve">Gas </t>
  </si>
  <si>
    <t>Agua</t>
  </si>
  <si>
    <t>Telefonía tradicional</t>
  </si>
  <si>
    <t>Telefonía celular</t>
  </si>
  <si>
    <t>Servicios de telecomunicaciones y satélites</t>
  </si>
  <si>
    <t>Servicios de acceso de Internet, redes y procesamiento de información</t>
  </si>
  <si>
    <t>Servicios postales y telegráficos</t>
  </si>
  <si>
    <t>Servicios integrales y otros servicios</t>
  </si>
  <si>
    <t>SERVICIOS DE ARRENDAMIENTO</t>
  </si>
  <si>
    <t>Arrendamiento de terrenos</t>
  </si>
  <si>
    <t>Arrendamiento de edificios</t>
  </si>
  <si>
    <t>Arrendamiento de mobiliario y equipo de administración, educacional y recreativo</t>
  </si>
  <si>
    <t>Arrendamiento de equipo e instrumental médico y de laboratorio</t>
  </si>
  <si>
    <t>Arrendamiento de equipo de transporte</t>
  </si>
  <si>
    <t>Arrendamiento de maquinaria, otros equipos y herramientas</t>
  </si>
  <si>
    <t>Arrendamiento de activos intangibles</t>
  </si>
  <si>
    <t>Arrendamiento financiero</t>
  </si>
  <si>
    <t>Otros arrendamientos</t>
  </si>
  <si>
    <t>SERVICIOS PROFESIONALES, CIENTÍFICOS, TÉCNICOS Y OTROS SERVICIOS</t>
  </si>
  <si>
    <t>Servicios legales, de contabilidad, auditoría y relacionados</t>
  </si>
  <si>
    <t>Servicios de diseño, arquitectura, ingeniería y actividades relacionadas</t>
  </si>
  <si>
    <t>Servicios de consultoría administrativa, procesos, técnica y en tecnologías de la información</t>
  </si>
  <si>
    <t>Servicios de capacitación</t>
  </si>
  <si>
    <t>Servicios de investigación científica y desarrollo</t>
  </si>
  <si>
    <t>Servicios de apoyo administrativo, traducción, fotocopiado e impresión</t>
  </si>
  <si>
    <t>Servicios de protección y seguridad</t>
  </si>
  <si>
    <t>Servicios de vigilancia</t>
  </si>
  <si>
    <t>Servicios profesionales, científicos y técnicos integrales</t>
  </si>
  <si>
    <t>SERVICIOS FINANCIEROS, BANCARIOS Y COMERCIALES</t>
  </si>
  <si>
    <t>Servicios financieros y bancarios</t>
  </si>
  <si>
    <t>Servicios de cobranza, investigación crediticia y similar</t>
  </si>
  <si>
    <t>Servicios de recaudación, traslado y custodia de valores</t>
  </si>
  <si>
    <t>Seguros de responsabilidad patrimonial y fianzas</t>
  </si>
  <si>
    <t>Seguro de bienes patrimoniales</t>
  </si>
  <si>
    <t>Almacenaje, envase y embalaje</t>
  </si>
  <si>
    <t>Fletes y maniobras</t>
  </si>
  <si>
    <t>Comisiones por ventas</t>
  </si>
  <si>
    <t>Servicios financieros, bancarios y comerciales integrales</t>
  </si>
  <si>
    <t>SERVICIOS DE INSTALACIÓN, REPARACIÓN, MANTENIMIENTO Y CONSERVACIÓN</t>
  </si>
  <si>
    <t>Conservación y mantenimiento menor de inmuebles</t>
  </si>
  <si>
    <t>Instalación, reparación y mantenimiento de mobiliario y equipo de administración, educacional y recreativo</t>
  </si>
  <si>
    <t>Instalación, reparación y mantenimiento de equipo de cómputo y tecnología de la información</t>
  </si>
  <si>
    <t>Instalación, reparación y mantenimiento de equipo e instrumental médico y de laboratorio</t>
  </si>
  <si>
    <t>Reparación y mantenimiento de equipo de transporte</t>
  </si>
  <si>
    <t>Reparación y mantenimiento de equipo de defensa y seguridad</t>
  </si>
  <si>
    <t>Instalación, reparación y mantenimiento de maquinaria, otros equipos y herramienta</t>
  </si>
  <si>
    <t>Servicios de limpieza y manejo de desechos</t>
  </si>
  <si>
    <t>Servicios de jardinería y fumigación</t>
  </si>
  <si>
    <t>SERVICIOS DE COMUNICACIÓN SOCIAL Y PUBLICIDAD</t>
  </si>
  <si>
    <t>Difusión por radio, televisión y otros medios de mensajes sobre programas y actividades gubernamentales</t>
  </si>
  <si>
    <t>Difusión por radio,  televisión y otros medios de mensajes comerciales para promover la venta de bienes o servicios</t>
  </si>
  <si>
    <t>Servicios de creatividad, preproducción y producción de publicidad, excepto Internet</t>
  </si>
  <si>
    <t>Servicios de revelado de  fotografías</t>
  </si>
  <si>
    <t>Servicios de la industria fílmica, del sonido y del video</t>
  </si>
  <si>
    <t>Servicio de creación y difusión de contenido exclusivamente a  través de Internet</t>
  </si>
  <si>
    <t>Otros servicios de información</t>
  </si>
  <si>
    <t>SERVICIOS DE TRASLADO Y VIÁTICOS</t>
  </si>
  <si>
    <t>Pasajes aéreos</t>
  </si>
  <si>
    <t>Pasajes terrestres</t>
  </si>
  <si>
    <t>Pasajes marítimos, lacustres y fluviales</t>
  </si>
  <si>
    <t>Autotransporte</t>
  </si>
  <si>
    <t>Viáticos en el país</t>
  </si>
  <si>
    <t xml:space="preserve">Viáticos en el extranjero </t>
  </si>
  <si>
    <t>Gastos de instalación y traslado de menaje</t>
  </si>
  <si>
    <t>Servicios integrales de traslado y viáticos</t>
  </si>
  <si>
    <t>Otros servicios de traslado y hospedaje</t>
  </si>
  <si>
    <t>SERVICIOS OFICIALES</t>
  </si>
  <si>
    <t>Gastos de ceremonial</t>
  </si>
  <si>
    <t>Gastos de orden  social y cultural</t>
  </si>
  <si>
    <t>Congresos y convenciones</t>
  </si>
  <si>
    <t>Exposiciones</t>
  </si>
  <si>
    <t>Gastos de representación</t>
  </si>
  <si>
    <t>OTROS SERVICIOS GENERALES</t>
  </si>
  <si>
    <t>Servicios funerarios y de cementerios</t>
  </si>
  <si>
    <t>Impuestos y derechos</t>
  </si>
  <si>
    <t>Impuestos y derechos de importación</t>
  </si>
  <si>
    <t>Sentencias y resoluciones por autoridad competente</t>
  </si>
  <si>
    <t>Penas, multas, accesorios y actualizaciones</t>
  </si>
  <si>
    <t>Otros gastos por responsabilidades</t>
  </si>
  <si>
    <t>Utilidades</t>
  </si>
  <si>
    <t>Impuesto sobre nómina y otros que se deriven de una relación laboral</t>
  </si>
  <si>
    <t>Otros servicios generales</t>
  </si>
  <si>
    <t>TRANSFERENCIAS, ASIGNACIONES, SUBSIDIOS Y OTRAS  AYUDAS</t>
  </si>
  <si>
    <t>TRANSFERENCIAS INTERNAS Y ASIGNACIONES AL SECTOR PÚBLICO</t>
  </si>
  <si>
    <t>Asignaciones presupuestarias al Poder Ejecutivo</t>
  </si>
  <si>
    <t>Asignaciones presupuestarias al Poder Legislativo</t>
  </si>
  <si>
    <t>Asignaciones presupuestarias al Poder Judicial</t>
  </si>
  <si>
    <t>Asignaciones presupuestarias a Órganos Autónomos</t>
  </si>
  <si>
    <t>Transferencias internas otorgadas a entidades paraestatales no empresariales y no financieras</t>
  </si>
  <si>
    <t>Transferencias internas otorgadas a entidades paraestatales empresariales y no financieras</t>
  </si>
  <si>
    <t>Transferencias internas otorgadas a fideicomisos públicos empresariales y no financieros</t>
  </si>
  <si>
    <t>Transferencias internas otorgadas a instituciones paraestatales públicas financieras</t>
  </si>
  <si>
    <t>Transferencias internas otorgadas a fideicomisos públicos financieros</t>
  </si>
  <si>
    <t>TRANSFERENCIAS  AL RESTO DEL SECTOR PÚBLICO</t>
  </si>
  <si>
    <t>Transferencias otorgadas a entidades paraestatales no empresariales y no financieras</t>
  </si>
  <si>
    <t>Transferencias otorgadas para entidades paraestatales empresariales y no financieras</t>
  </si>
  <si>
    <t xml:space="preserve">Transferencias otorgadas para instituciones paraestatales públicas financieras  </t>
  </si>
  <si>
    <t>Transferencias otorgadas a entidades federativas y municipios</t>
  </si>
  <si>
    <t>Transferencias a fideicomisos de entidades federativas y municipios</t>
  </si>
  <si>
    <t>SUBSIDIOS Y SUBVENCIONES</t>
  </si>
  <si>
    <t>Subsidios a la producción</t>
  </si>
  <si>
    <t>Subsidios a la distribución</t>
  </si>
  <si>
    <t>Subsidios a la inversión</t>
  </si>
  <si>
    <t>Subsidios a la prestación de servicios públicos</t>
  </si>
  <si>
    <t>Subsidios para cubrir diferenciales de tasas de interés</t>
  </si>
  <si>
    <t xml:space="preserve">Subsidios a la vivienda </t>
  </si>
  <si>
    <t>Subvenciones al consumo</t>
  </si>
  <si>
    <t>Subsidios a entidades federativas y municipios</t>
  </si>
  <si>
    <t>Otros subsidios</t>
  </si>
  <si>
    <t>AYUDAS SOCIALES</t>
  </si>
  <si>
    <t xml:space="preserve">Ayudas sociales a personas </t>
  </si>
  <si>
    <t>Becas y otras ayudas para programas de capacitación</t>
  </si>
  <si>
    <t>Ayudas sociales a instituciones de enseñanza</t>
  </si>
  <si>
    <t>Ayudas sociales a actividades científicas o académicas</t>
  </si>
  <si>
    <t>Ayudas sociales a instituciones sin fines de lucro</t>
  </si>
  <si>
    <t>Ayudas sociales a cooperativas</t>
  </si>
  <si>
    <t>Ayudas sociales a entidades de interés público</t>
  </si>
  <si>
    <t>Ayudas por desastres naturales y otros siniestros</t>
  </si>
  <si>
    <t>PENSIONES Y JUBILACIONES</t>
  </si>
  <si>
    <t>Pensiones</t>
  </si>
  <si>
    <t>Jubilaciones</t>
  </si>
  <si>
    <t>Otras pensiones y jubilaciones</t>
  </si>
  <si>
    <t>TRANSFERENCIAS A FIDEICOMISOS, MANDATOS Y OTROS ANÁLOGOS</t>
  </si>
  <si>
    <t>Transferencias a fideicomisos del Poder Ejecutivo</t>
  </si>
  <si>
    <t>Transferencias a fideicomisos del Poder Legislativo</t>
  </si>
  <si>
    <t>Transferencias a fideicomisos del Poder Judicial</t>
  </si>
  <si>
    <t>Trasferencias a fideicomisos públicos de entidades paraestatales no empresariales y no financieras</t>
  </si>
  <si>
    <t>Transferencias a fideicomisos públicos de entidades paraestatales empresariales y no financieras</t>
  </si>
  <si>
    <t>Transferencias a fideicomisos  de  instituciones públicas financieras</t>
  </si>
  <si>
    <r>
      <t xml:space="preserve">Otras transferencias a fideicomisos  </t>
    </r>
    <r>
      <rPr>
        <sz val="10"/>
        <color rgb="FFFF0000"/>
        <rFont val="Calibri"/>
        <family val="2"/>
        <scheme val="minor"/>
      </rPr>
      <t xml:space="preserve"> </t>
    </r>
  </si>
  <si>
    <t>TRANSFERENCIAS A LA SEGURIDAD SOCIAL</t>
  </si>
  <si>
    <t>Transferencias por obligación de ley</t>
  </si>
  <si>
    <t>DONATIVOS</t>
  </si>
  <si>
    <t>Donativos a instituciones sin fines de lucro</t>
  </si>
  <si>
    <t xml:space="preserve">Donativos a entidades federativas </t>
  </si>
  <si>
    <t>Donativos a fideicomisos privados</t>
  </si>
  <si>
    <t>Donativos a fideicomisos estatales</t>
  </si>
  <si>
    <t>Donativos internacionales</t>
  </si>
  <si>
    <t>TRANSFERENCIAS AL EXTERIOR</t>
  </si>
  <si>
    <t>Transferencias para gobiernos extranjeros</t>
  </si>
  <si>
    <t>Transferencias para organismos internacionales</t>
  </si>
  <si>
    <t>Transferencias para el sector privado externo</t>
  </si>
  <si>
    <t xml:space="preserve">BIENES MUEBLES, INMUEBLES E INTANGIBLES </t>
  </si>
  <si>
    <t>MOBILIARIO Y EQUIPO DE ADMINISTRACIÓN</t>
  </si>
  <si>
    <t xml:space="preserve">Muebles de oficina y estantería </t>
  </si>
  <si>
    <t>Muebles, excepto de oficina y estantería</t>
  </si>
  <si>
    <t>Bienes artísticos, culturales y científicos</t>
  </si>
  <si>
    <t>Objetos de valor</t>
  </si>
  <si>
    <t>Equipo de cómputo de tecnologías de la información</t>
  </si>
  <si>
    <t>Otros mobiliarios y equipos de administración</t>
  </si>
  <si>
    <t>MOBILIARIO Y EQUIPO EDUCACIONAL Y RECREATIVO</t>
  </si>
  <si>
    <t>Equipos y aparatos audiovisuales</t>
  </si>
  <si>
    <t>Aparatos deportivos</t>
  </si>
  <si>
    <t>Cámaras fotográficas y de video</t>
  </si>
  <si>
    <t xml:space="preserve">Otro mobiliario y equipo educacional y recreativo </t>
  </si>
  <si>
    <t>EQUIPO E INSTRUMENTAL MÉDICO Y DE LABORATORIO</t>
  </si>
  <si>
    <t>Equipo médico y de laboratorio</t>
  </si>
  <si>
    <t>Instrumental médico y de laboratorio</t>
  </si>
  <si>
    <t>VEHÍCULOS Y EQUIPO DE TRANSPORTE</t>
  </si>
  <si>
    <t>Vehículos y equipo de transporte</t>
  </si>
  <si>
    <t>Carrocerías  y remolques</t>
  </si>
  <si>
    <t>Equipo aeroespacial</t>
  </si>
  <si>
    <t>Equipo ferroviario</t>
  </si>
  <si>
    <t>Embarcaciones</t>
  </si>
  <si>
    <t>Otros equipo de transporte</t>
  </si>
  <si>
    <t>EQUIPO DE DEFENSA Y SEGURIDAD</t>
  </si>
  <si>
    <t>Equipo de defensa y seguridad</t>
  </si>
  <si>
    <t>MAQUINARIA, OTROS EQUIPOS Y HERRAMIENTAS</t>
  </si>
  <si>
    <t>Maquinaria y equipo agropecuario</t>
  </si>
  <si>
    <t>Maquinaria y equipo industrial</t>
  </si>
  <si>
    <t>Maquinaria y equipo de construcción</t>
  </si>
  <si>
    <t>Sistemas de aire acondicionado, calefacción y de refrigeración industrial y comercial</t>
  </si>
  <si>
    <t>Equipo de comunicación y telecomunicación</t>
  </si>
  <si>
    <t>Equipo de generación eléctrica, aparatos y accesorios eléctricos</t>
  </si>
  <si>
    <t>Herramientas y máquinas-herramienta</t>
  </si>
  <si>
    <t>Otros equipos</t>
  </si>
  <si>
    <t>ACTIVOS BIOLÓGICOS</t>
  </si>
  <si>
    <t>Bovinos</t>
  </si>
  <si>
    <t>Porcinos</t>
  </si>
  <si>
    <t>Aves</t>
  </si>
  <si>
    <t xml:space="preserve">Ovinos y caprinos </t>
  </si>
  <si>
    <t>Peces y acuicultura</t>
  </si>
  <si>
    <t>Equinos</t>
  </si>
  <si>
    <t>Especies menores y de zoológico</t>
  </si>
  <si>
    <t>Árboles y plantas</t>
  </si>
  <si>
    <t>Otros activos biológicos</t>
  </si>
  <si>
    <t>BIENES INMUEBLES</t>
  </si>
  <si>
    <t>Terrenos</t>
  </si>
  <si>
    <t xml:space="preserve">Viviendas </t>
  </si>
  <si>
    <t>Edificios no residenciales</t>
  </si>
  <si>
    <t>Otros bienes inmuebles</t>
  </si>
  <si>
    <t>ACTIVOS INTANGIBLES</t>
  </si>
  <si>
    <t>Software</t>
  </si>
  <si>
    <t>Patentes</t>
  </si>
  <si>
    <t>Marcas</t>
  </si>
  <si>
    <t>Derechos</t>
  </si>
  <si>
    <t>Concesiones</t>
  </si>
  <si>
    <t>Franquicias</t>
  </si>
  <si>
    <t>Licencias informáticas e intelectuales</t>
  </si>
  <si>
    <t>Licencias industriales, comerciales y otras</t>
  </si>
  <si>
    <t>Otros activos intangibles</t>
  </si>
  <si>
    <t>INVERSIÓN PÚBLICA</t>
  </si>
  <si>
    <t>OBRA PÚBLICA EN BIENES DE DOMINIO PÚBLICO</t>
  </si>
  <si>
    <t>Edificación habitacional</t>
  </si>
  <si>
    <t>Edificación no  habitacional</t>
  </si>
  <si>
    <t>Construcción de obras para el abastecimiento de agua, petróleo, gas, electricidad y telecomunicaciones</t>
  </si>
  <si>
    <t>División de terrenos y construcción de obras de urbanización</t>
  </si>
  <si>
    <t>Construcción de vías de comunicación</t>
  </si>
  <si>
    <t>Otras construcciones de ingeniería civil u obra pesada</t>
  </si>
  <si>
    <t>Instalaciones y equipamiento en construcciones</t>
  </si>
  <si>
    <t>Trabajo de acabados en edificaciones  y otros trabajos especializados</t>
  </si>
  <si>
    <t>OBRA PÚBLICA EN BIENES PROPIOS</t>
  </si>
  <si>
    <t>Edificación no habitacional</t>
  </si>
  <si>
    <t>Construcción de obras para  el abastecimiento de agua,  petróleo, gas, electricidad y telecomunicaciones</t>
  </si>
  <si>
    <t>Trabajos de acabados en edificaciones y otros trabajos especializados</t>
  </si>
  <si>
    <t>PROYECTOS PRODUCTIVOS Y ACCIONES DE FOMENTO</t>
  </si>
  <si>
    <t>Estudios, formulación y evaluación de proyectos productivos no incluidos en conceptos anteriores de este capítulo</t>
  </si>
  <si>
    <t>Ejecución de proyectos productivos no incluidos en conceptos anteriores de este capítulo</t>
  </si>
  <si>
    <t>INVERSIONES FINANCIERAS Y OTRAS PROVISIONES</t>
  </si>
  <si>
    <t>INVERSIONES PARA EL FOMENTO DE ACTIVIDADES PRODUCTIVAS</t>
  </si>
  <si>
    <t>Créditos otorgados por entidades federativas y municipios al sector social y privado para el fomento de actividades productivas</t>
  </si>
  <si>
    <t>Créditos otorgados por las entidades federativas a municipios para el fomento de actividades productivas</t>
  </si>
  <si>
    <t>ACCIONES Y PARTICIPACIONES DE CAPITAL</t>
  </si>
  <si>
    <t>Acciones y participaciones de capital en entidades paraestatales no empresariales y no financieras con fines de política económica</t>
  </si>
  <si>
    <t>Acciones y participaciones de capital en entidades paraestatales empresariales y no financieras con fines de política económica</t>
  </si>
  <si>
    <t>Acciones  y participaciones de capital en instituciones paraestatales públicas financieras con fines de política económica</t>
  </si>
  <si>
    <t>Acciones y participaciones  de capital en el sector privado con fines de política económica</t>
  </si>
  <si>
    <t>Acciones y participaciones de capital en organismos internacionales con fines de política económica</t>
  </si>
  <si>
    <t>Acciones y participaciones de capital en el sector externo con fines de política económica</t>
  </si>
  <si>
    <t>Acciones y participaciones de capital en el sector público con fines de gestión de la liquidez</t>
  </si>
  <si>
    <t>Acciones y participaciones de capital  en el sector privado con fines de gestión de liquidez</t>
  </si>
  <si>
    <t>Acciones y participaciones de capital en el sector externo con fines de gestión  de liquidez</t>
  </si>
  <si>
    <t>COMPRA DE TÍTULOS Y VALORES</t>
  </si>
  <si>
    <t>Bonos</t>
  </si>
  <si>
    <t>Valores representativos de deuda adquiridos con fines de política económica</t>
  </si>
  <si>
    <t>Valores representativos de deuda  adquiridos con fines de gestión de liquidez</t>
  </si>
  <si>
    <t>Obligaciones negociables adquiridas con fines de política económica</t>
  </si>
  <si>
    <t>Obligaciones negociables adquiridas con fines de gestión de liquidez</t>
  </si>
  <si>
    <t>Otros valores</t>
  </si>
  <si>
    <t>CONCESIÓN DE PRÉSTAMOS</t>
  </si>
  <si>
    <t>Concesión de préstamos a entidades paraestatales no empresariales y no financieras con fines de política económica</t>
  </si>
  <si>
    <t>Concesión de préstamos a entidades paraestatales empresariales y no financieras con fines de política económica</t>
  </si>
  <si>
    <t>Concesión de préstamos a instituciones paraestatales públicas financieras con fines de política económica</t>
  </si>
  <si>
    <t>Concesión de préstamos a entidades federativas  y municipios con fines de política económica</t>
  </si>
  <si>
    <t>Concesión de préstamos al sector privado con fines de política económica</t>
  </si>
  <si>
    <t>Concesión de préstamos al sector externo con fines de política económica</t>
  </si>
  <si>
    <t>Concesión de préstamos al sector público con fines de gestión de liquidez</t>
  </si>
  <si>
    <t>Concesión de préstamos al sector privado con fines de gestión de liquidez</t>
  </si>
  <si>
    <t>Concesión de  préstamos al sector externo con fines de gestión de liquidez</t>
  </si>
  <si>
    <t>INVERSIONES EN FIDEICOMISOS, MANDATOS Y OTROS  ANÁLOGOS</t>
  </si>
  <si>
    <t>Inversiones en fideicomisos del Poder Ejecutivo</t>
  </si>
  <si>
    <t>Inversiones en fideicomisos del Poder Legislativo</t>
  </si>
  <si>
    <t>Inversiones en fideicomisos del Poder Judicial</t>
  </si>
  <si>
    <t>Inversiones en fideicomisos públicos no empresariales y no financieros</t>
  </si>
  <si>
    <t>Inversiones en fideicomisos públicos empresariales y no financieros</t>
  </si>
  <si>
    <t xml:space="preserve">Inversiones en fideicomisos públicos financieros </t>
  </si>
  <si>
    <t>Inversiones en fideicomisos de entidades federativas</t>
  </si>
  <si>
    <t>Inversiones en fideicomisos de municipios</t>
  </si>
  <si>
    <t>Fideicomisos de empresas privadas y particulares</t>
  </si>
  <si>
    <t>OTRAS INVERSIONES FINANCIERAS</t>
  </si>
  <si>
    <t>Depósitos a largo plazo en moneda nacional</t>
  </si>
  <si>
    <t>Depósitos a largo plazo en moneda extranjera</t>
  </si>
  <si>
    <t>PROVISIONES PARA CONTINGENCIAS Y OTRAS EROGACIONES ESPECIALES</t>
  </si>
  <si>
    <t>Contingencias  por fenómenos naturales</t>
  </si>
  <si>
    <t>Contingencias socioeconómicas</t>
  </si>
  <si>
    <t>Otras erogaciones especiales</t>
  </si>
  <si>
    <t>PARTICIPACIONES Y APORTACIONES</t>
  </si>
  <si>
    <t>PARTICIPACIONES</t>
  </si>
  <si>
    <t>Fondo general de participaciones</t>
  </si>
  <si>
    <t>Fondo de fomento municipal</t>
  </si>
  <si>
    <t>Participaciones de las entidades federativas a los municipios</t>
  </si>
  <si>
    <t>Otros conceptos participables de la Federación a entidades federativas</t>
  </si>
  <si>
    <t>Otros conceptos participables de la Federación a municipios</t>
  </si>
  <si>
    <t>Convenios de colaboración administrativa</t>
  </si>
  <si>
    <t>APORTACIONES</t>
  </si>
  <si>
    <t>Aportaciones de la Federación a las entidades federativas</t>
  </si>
  <si>
    <t>Aportaciones de la Federación a municipios</t>
  </si>
  <si>
    <t>Aportaciones de las entidades federativas a los municipios</t>
  </si>
  <si>
    <t>Aportaciones  previstas en leyes y decretos al sistema de protección social</t>
  </si>
  <si>
    <t>Aportaciones previstas en leyes y decretos compensatorias a entidades federativas y municipios</t>
  </si>
  <si>
    <t>CONVENIOS</t>
  </si>
  <si>
    <t>Convenios de reasignación</t>
  </si>
  <si>
    <t>Convenios de descentralización</t>
  </si>
  <si>
    <t>Otros convenios</t>
  </si>
  <si>
    <t>DEUDA  PÚBLICA</t>
  </si>
  <si>
    <t xml:space="preserve">AMORTIZACIÓN DE LA DEUDA PÚBLICA </t>
  </si>
  <si>
    <t>Amortización de la deuda interna con instituciones de crédito</t>
  </si>
  <si>
    <t>Amortización  de la deuda interna por emisión de títulos y valores</t>
  </si>
  <si>
    <t>Amortización de arrendamientos financieros nacionales</t>
  </si>
  <si>
    <t xml:space="preserve">Amortización de la deuda externa con instituciones de crédito </t>
  </si>
  <si>
    <t>Amortización de deuda externa con organismos financieros internacionales</t>
  </si>
  <si>
    <t>Amortización de la deuda bilateral</t>
  </si>
  <si>
    <t>Amortización de la deuda externa por emisión de títulos y valores</t>
  </si>
  <si>
    <t>Amortización de arrendamientos financieros internacionales</t>
  </si>
  <si>
    <t>INTERESES DE LA DEUDA PÚBLICA</t>
  </si>
  <si>
    <t>Intereses de la deuda interna con instituciones  de crédito</t>
  </si>
  <si>
    <t>Intereses derivados de la colocación de títulos y valores</t>
  </si>
  <si>
    <t>Intereses por arrendamientos  financieros nacionales</t>
  </si>
  <si>
    <t xml:space="preserve">Intereses de la deuda externa con instituciones de crédito </t>
  </si>
  <si>
    <t>Intereses de la deuda con organismos financieros internacionales</t>
  </si>
  <si>
    <t xml:space="preserve">Intereses de la deuda bilateral  </t>
  </si>
  <si>
    <t>Intereses derivados de la colocación de títulos y valores en el exterior</t>
  </si>
  <si>
    <t>Intereses por arrendamientos financieros internacionales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</si>
  <si>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</si>
  <si>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</si>
  <si>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</si>
  <si>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</si>
  <si>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</si>
  <si>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 pública externa</t>
  </si>
  <si>
    <t>COSTO POR COBERTURAS</t>
  </si>
  <si>
    <t>Costos por coberturas</t>
  </si>
  <si>
    <t>APOYOS FINANCIEROS</t>
  </si>
  <si>
    <t>Apoyos a intermediarios financieros</t>
  </si>
  <si>
    <t>Apoyos a ahorradores y deudores del Sistema Financiero Nacional</t>
  </si>
  <si>
    <t>ADEUDOS DE EJERCICIOS FISCALES ANTERIORES (ADEFAS)</t>
  </si>
  <si>
    <t>ADEFAS</t>
  </si>
  <si>
    <t>TOTAL DE EGRESOS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</si>
</sst>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64" formatCode="000"/>
    <numFmt numFmtId="165" formatCode="_-[$€]* #,##0.00_-;\-[$€]* #,##0.00_-;_-[$€]* &quot;-&quot;??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b/>
      <sz val="18"/>
      <color indexed="62"/>
      <name val="Cambria"/>
      <family val="2"/>
    </font>
  </fonts>
  <fills count="20">
    <fill>
      <patternFill patternType="none"/>
    </fill>
    <fill>
      <patternFill patternType="gray125"/>
    </fill>
    <fill>
      <patternFill patternType="solid">
        <fgColor rgb="FF00A79D"/>
        <bgColor indexed="64"/>
      </patternFill>
    </fill>
    <fill>
      <patternFill patternType="solid">
        <fgColor rgb="FF00C4BF"/>
        <bgColor indexed="64"/>
      </patternFill>
    </fill>
    <fill>
      <patternFill patternType="solid">
        <fgColor rgb="FF0DFFEE"/>
        <bgColor indexed="64"/>
      </patternFill>
    </fill>
    <fill>
      <patternFill patternType="solid">
        <fgColor rgb="FFFFF2D4"/>
        <bgColor indexed="64"/>
      </patternFill>
    </fill>
    <fill>
      <patternFill patternType="solid">
        <fgColor rgb="FFFFE6C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</fills>
  <borders count="32">
    <border>
      <left/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thin">
        <color theme="4" tint="0.79989013336588644"/>
      </right>
      <top/>
      <bottom style="thin">
        <color theme="4" tint="0.79989013336588644"/>
      </bottom>
      <diagonal/>
    </border>
    <border>
      <left style="thin">
        <color theme="4" tint="0.79989013336588644"/>
      </left>
      <right/>
      <top/>
      <bottom style="thin">
        <color theme="4" tint="0.79989013336588644"/>
      </bottom>
      <diagonal/>
    </border>
    <border>
      <left style="thin">
        <color theme="0" tint="-4.9989318521683403E-2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 tint="0.79989013336588644"/>
      </right>
      <top style="thin">
        <color indexed="64"/>
      </top>
      <bottom/>
      <diagonal/>
    </border>
    <border>
      <left style="thin">
        <color theme="4" tint="0.79989013336588644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thin">
        <color theme="4" tint="0.79989013336588644"/>
      </right>
      <top style="thin">
        <color theme="4" tint="0.79989013336588644"/>
      </top>
      <bottom/>
      <diagonal/>
    </border>
    <border>
      <left style="thin">
        <color theme="4" tint="0.79989013336588644"/>
      </left>
      <right/>
      <top style="thin">
        <color theme="4" tint="0.79989013336588644"/>
      </top>
      <bottom/>
      <diagonal/>
    </border>
    <border>
      <left style="thin">
        <color theme="0" tint="-4.9989318521683403E-2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theme="0" tint="-0.499984740745262"/>
      </right>
      <top style="thin">
        <color theme="4" tint="0.79992065187536243"/>
      </top>
      <bottom style="thin">
        <color theme="4" tint="0.79992065187536243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thin">
        <color theme="4" tint="0.79992065187536243"/>
      </top>
      <bottom style="medium">
        <color theme="0" tint="-0.499984740745262"/>
      </bottom>
      <diagonal/>
    </border>
  </borders>
  <cellStyleXfs count="28">
    <xf numFmtId="0" fontId="0" fillId="0" borderId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6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6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6" fillId="19" borderId="0" applyNumberFormat="0" applyBorder="0" applyAlignment="0" applyProtection="0"/>
    <xf numFmtId="165" fontId="17" fillId="0" borderId="0" applyFont="0" applyFill="0" applyBorder="0" applyAlignment="0" applyProtection="0"/>
    <xf numFmtId="0" fontId="17" fillId="0" borderId="0"/>
    <xf numFmtId="0" fontId="1" fillId="0" borderId="0"/>
    <xf numFmtId="0" fontId="17" fillId="0" borderId="0"/>
    <xf numFmtId="9" fontId="17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80">
    <xf numFmtId="0" fontId="0" fillId="0" borderId="0" xfId="0"/>
    <xf numFmtId="0" fontId="3" fillId="0" borderId="1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4" fillId="0" borderId="4" xfId="0" applyFont="1" applyFill="1" applyBorder="1" applyAlignment="1" applyProtection="1">
      <alignment horizontal="left"/>
    </xf>
    <xf numFmtId="0" fontId="4" fillId="0" borderId="5" xfId="0" applyFont="1" applyFill="1" applyBorder="1" applyAlignment="1" applyProtection="1">
      <alignment horizontal="left"/>
    </xf>
    <xf numFmtId="0" fontId="4" fillId="0" borderId="6" xfId="0" applyFont="1" applyFill="1" applyBorder="1" applyAlignment="1" applyProtection="1">
      <alignment horizontal="left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41" fontId="5" fillId="2" borderId="9" xfId="0" applyNumberFormat="1" applyFont="1" applyFill="1" applyBorder="1" applyAlignment="1">
      <alignment horizontal="center" vertical="center" wrapText="1"/>
    </xf>
    <xf numFmtId="41" fontId="5" fillId="2" borderId="10" xfId="0" applyNumberFormat="1" applyFont="1" applyFill="1" applyBorder="1" applyAlignment="1">
      <alignment horizontal="center" vertical="center" wrapText="1"/>
    </xf>
    <xf numFmtId="41" fontId="5" fillId="2" borderId="11" xfId="0" applyNumberFormat="1" applyFont="1" applyFill="1" applyBorder="1" applyAlignment="1">
      <alignment horizontal="center" vertical="center" wrapText="1"/>
    </xf>
    <xf numFmtId="41" fontId="5" fillId="2" borderId="12" xfId="0" applyNumberFormat="1" applyFont="1" applyFill="1" applyBorder="1" applyAlignment="1">
      <alignment horizontal="center" vertical="center"/>
    </xf>
    <xf numFmtId="41" fontId="5" fillId="2" borderId="13" xfId="0" applyNumberFormat="1" applyFont="1" applyFill="1" applyBorder="1" applyAlignment="1">
      <alignment horizontal="center" vertical="center"/>
    </xf>
    <xf numFmtId="41" fontId="5" fillId="2" borderId="14" xfId="0" applyNumberFormat="1" applyFont="1" applyFill="1" applyBorder="1" applyAlignment="1">
      <alignment horizontal="center" vertical="center"/>
    </xf>
    <xf numFmtId="41" fontId="5" fillId="2" borderId="15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41" fontId="6" fillId="2" borderId="20" xfId="0" applyNumberFormat="1" applyFont="1" applyFill="1" applyBorder="1" applyAlignment="1">
      <alignment horizontal="center" vertical="center" wrapText="1"/>
    </xf>
    <xf numFmtId="41" fontId="7" fillId="2" borderId="20" xfId="0" applyNumberFormat="1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164" fontId="8" fillId="0" borderId="0" xfId="0" applyNumberFormat="1" applyFont="1" applyFill="1" applyBorder="1" applyAlignment="1">
      <alignment horizontal="center" vertical="center" wrapText="1"/>
    </xf>
    <xf numFmtId="41" fontId="8" fillId="0" borderId="0" xfId="0" applyNumberFormat="1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5" fillId="2" borderId="23" xfId="0" applyFont="1" applyFill="1" applyBorder="1" applyAlignment="1" applyProtection="1">
      <alignment horizontal="center" vertical="center"/>
    </xf>
    <xf numFmtId="0" fontId="5" fillId="2" borderId="24" xfId="0" applyFont="1" applyFill="1" applyBorder="1" applyAlignment="1" applyProtection="1">
      <alignment vertical="center" wrapText="1"/>
    </xf>
    <xf numFmtId="41" fontId="7" fillId="2" borderId="24" xfId="0" applyNumberFormat="1" applyFont="1" applyFill="1" applyBorder="1" applyAlignment="1" applyProtection="1">
      <alignment horizontal="right" vertical="center"/>
    </xf>
    <xf numFmtId="41" fontId="7" fillId="2" borderId="25" xfId="0" applyNumberFormat="1" applyFont="1" applyFill="1" applyBorder="1" applyAlignment="1" applyProtection="1">
      <alignment horizontal="right" vertical="center"/>
    </xf>
    <xf numFmtId="0" fontId="9" fillId="4" borderId="0" xfId="0" applyFont="1" applyFill="1"/>
    <xf numFmtId="0" fontId="2" fillId="5" borderId="23" xfId="0" applyFont="1" applyFill="1" applyBorder="1" applyAlignment="1" applyProtection="1">
      <alignment horizontal="center" vertical="center"/>
    </xf>
    <xf numFmtId="0" fontId="2" fillId="5" borderId="24" xfId="0" applyFont="1" applyFill="1" applyBorder="1" applyAlignment="1" applyProtection="1">
      <alignment vertical="center" wrapText="1"/>
    </xf>
    <xf numFmtId="3" fontId="10" fillId="5" borderId="24" xfId="0" applyNumberFormat="1" applyFont="1" applyFill="1" applyBorder="1" applyAlignment="1" applyProtection="1">
      <alignment horizontal="right" vertical="center"/>
    </xf>
    <xf numFmtId="3" fontId="0" fillId="0" borderId="16" xfId="0" applyNumberFormat="1" applyBorder="1"/>
    <xf numFmtId="0" fontId="11" fillId="0" borderId="23" xfId="0" applyFont="1" applyFill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vertical="center"/>
    </xf>
    <xf numFmtId="3" fontId="11" fillId="0" borderId="24" xfId="0" applyNumberFormat="1" applyFont="1" applyFill="1" applyBorder="1" applyAlignment="1" applyProtection="1">
      <alignment horizontal="right" vertical="center"/>
      <protection locked="0"/>
    </xf>
    <xf numFmtId="3" fontId="11" fillId="6" borderId="24" xfId="0" applyNumberFormat="1" applyFont="1" applyFill="1" applyBorder="1" applyAlignment="1" applyProtection="1">
      <alignment horizontal="right" vertical="center"/>
    </xf>
    <xf numFmtId="3" fontId="0" fillId="7" borderId="16" xfId="0" applyNumberFormat="1" applyFill="1" applyBorder="1"/>
    <xf numFmtId="0" fontId="11" fillId="0" borderId="24" xfId="0" applyFont="1" applyFill="1" applyBorder="1" applyAlignment="1" applyProtection="1">
      <alignment vertical="center" wrapText="1"/>
    </xf>
    <xf numFmtId="3" fontId="0" fillId="5" borderId="16" xfId="0" applyNumberFormat="1" applyFill="1" applyBorder="1"/>
    <xf numFmtId="3" fontId="10" fillId="5" borderId="26" xfId="0" applyNumberFormat="1" applyFont="1" applyFill="1" applyBorder="1" applyAlignment="1" applyProtection="1">
      <alignment horizontal="right" vertical="center"/>
    </xf>
    <xf numFmtId="0" fontId="2" fillId="0" borderId="0" xfId="0" applyFont="1"/>
    <xf numFmtId="0" fontId="6" fillId="5" borderId="24" xfId="0" applyFont="1" applyFill="1" applyBorder="1" applyAlignment="1" applyProtection="1">
      <alignment vertical="center" wrapText="1"/>
    </xf>
    <xf numFmtId="0" fontId="6" fillId="5" borderId="23" xfId="0" applyFont="1" applyFill="1" applyBorder="1" applyAlignment="1" applyProtection="1">
      <alignment horizontal="center" vertical="center"/>
    </xf>
    <xf numFmtId="3" fontId="7" fillId="2" borderId="24" xfId="0" applyNumberFormat="1" applyFont="1" applyFill="1" applyBorder="1" applyAlignment="1" applyProtection="1">
      <alignment horizontal="right" vertical="center"/>
    </xf>
    <xf numFmtId="3" fontId="7" fillId="2" borderId="26" xfId="0" applyNumberFormat="1" applyFont="1" applyFill="1" applyBorder="1" applyAlignment="1" applyProtection="1">
      <alignment horizontal="right" vertical="center"/>
    </xf>
    <xf numFmtId="0" fontId="9" fillId="0" borderId="0" xfId="0" applyFont="1"/>
    <xf numFmtId="3" fontId="7" fillId="4" borderId="26" xfId="0" applyNumberFormat="1" applyFont="1" applyFill="1" applyBorder="1" applyAlignment="1" applyProtection="1">
      <alignment horizontal="right" vertical="center"/>
    </xf>
    <xf numFmtId="3" fontId="10" fillId="6" borderId="24" xfId="0" applyNumberFormat="1" applyFont="1" applyFill="1" applyBorder="1" applyAlignment="1" applyProtection="1">
      <alignment horizontal="right" vertical="center"/>
    </xf>
    <xf numFmtId="3" fontId="2" fillId="0" borderId="16" xfId="0" applyNumberFormat="1" applyFont="1" applyBorder="1"/>
    <xf numFmtId="0" fontId="0" fillId="5" borderId="24" xfId="0" applyFont="1" applyFill="1" applyBorder="1" applyAlignment="1" applyProtection="1">
      <alignment vertical="center" wrapText="1"/>
    </xf>
    <xf numFmtId="0" fontId="11" fillId="8" borderId="24" xfId="0" applyFont="1" applyFill="1" applyBorder="1" applyAlignment="1" applyProtection="1">
      <alignment vertical="center" wrapText="1"/>
    </xf>
    <xf numFmtId="3" fontId="11" fillId="5" borderId="26" xfId="0" applyNumberFormat="1" applyFont="1" applyFill="1" applyBorder="1" applyAlignment="1" applyProtection="1">
      <alignment horizontal="right" vertical="center"/>
    </xf>
    <xf numFmtId="3" fontId="11" fillId="0" borderId="24" xfId="0" applyNumberFormat="1" applyFont="1" applyBorder="1" applyAlignment="1" applyProtection="1">
      <alignment horizontal="right" vertical="center"/>
      <protection locked="0"/>
    </xf>
    <xf numFmtId="3" fontId="11" fillId="0" borderId="26" xfId="0" applyNumberFormat="1" applyFont="1" applyBorder="1" applyAlignment="1" applyProtection="1">
      <alignment horizontal="right" vertical="center"/>
    </xf>
    <xf numFmtId="0" fontId="0" fillId="0" borderId="23" xfId="0" applyFont="1" applyFill="1" applyBorder="1" applyAlignment="1" applyProtection="1">
      <alignment horizontal="center" vertical="center"/>
    </xf>
    <xf numFmtId="0" fontId="0" fillId="5" borderId="23" xfId="0" applyFont="1" applyFill="1" applyBorder="1" applyAlignment="1" applyProtection="1">
      <alignment horizontal="center" vertical="center"/>
    </xf>
    <xf numFmtId="0" fontId="0" fillId="0" borderId="24" xfId="0" applyFont="1" applyFill="1" applyBorder="1" applyAlignment="1" applyProtection="1">
      <alignment vertical="center" wrapText="1"/>
    </xf>
    <xf numFmtId="0" fontId="11" fillId="0" borderId="27" xfId="0" applyFont="1" applyFill="1" applyBorder="1" applyAlignment="1" applyProtection="1">
      <alignment horizontal="center" vertical="center"/>
    </xf>
    <xf numFmtId="0" fontId="11" fillId="0" borderId="28" xfId="0" applyFont="1" applyFill="1" applyBorder="1" applyAlignment="1" applyProtection="1">
      <alignment vertical="center" wrapText="1"/>
    </xf>
    <xf numFmtId="3" fontId="11" fillId="0" borderId="28" xfId="0" applyNumberFormat="1" applyFont="1" applyFill="1" applyBorder="1" applyAlignment="1" applyProtection="1">
      <alignment horizontal="right" vertical="center"/>
    </xf>
    <xf numFmtId="3" fontId="11" fillId="6" borderId="28" xfId="0" applyNumberFormat="1" applyFont="1" applyFill="1" applyBorder="1" applyAlignment="1" applyProtection="1">
      <alignment horizontal="right" vertical="center"/>
    </xf>
    <xf numFmtId="0" fontId="13" fillId="2" borderId="29" xfId="0" applyFont="1" applyFill="1" applyBorder="1" applyAlignment="1" applyProtection="1">
      <alignment vertical="center"/>
    </xf>
    <xf numFmtId="0" fontId="5" fillId="2" borderId="30" xfId="0" applyFont="1" applyFill="1" applyBorder="1" applyAlignment="1" applyProtection="1">
      <alignment horizontal="right" vertical="center"/>
    </xf>
    <xf numFmtId="3" fontId="5" fillId="2" borderId="30" xfId="0" applyNumberFormat="1" applyFont="1" applyFill="1" applyBorder="1" applyAlignment="1" applyProtection="1">
      <alignment horizontal="center" vertical="center"/>
    </xf>
    <xf numFmtId="3" fontId="5" fillId="2" borderId="30" xfId="0" applyNumberFormat="1" applyFont="1" applyFill="1" applyBorder="1" applyAlignment="1" applyProtection="1">
      <alignment horizontal="right" vertical="center"/>
    </xf>
    <xf numFmtId="3" fontId="5" fillId="2" borderId="31" xfId="0" applyNumberFormat="1" applyFont="1" applyFill="1" applyBorder="1" applyAlignment="1" applyProtection="1">
      <alignment horizontal="center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3" borderId="0" xfId="0" applyFont="1" applyFill="1" applyBorder="1"/>
    <xf numFmtId="0" fontId="2" fillId="3" borderId="0" xfId="0" applyFont="1" applyFill="1" applyBorder="1"/>
    <xf numFmtId="41" fontId="10" fillId="3" borderId="0" xfId="0" applyNumberFormat="1" applyFont="1" applyFill="1" applyAlignment="1">
      <alignment horizontal="right" vertical="center"/>
    </xf>
    <xf numFmtId="0" fontId="8" fillId="0" borderId="0" xfId="0" applyFont="1" applyAlignment="1">
      <alignment vertical="center"/>
    </xf>
  </cellXfs>
  <cellStyles count="28">
    <cellStyle name="Énfasis 1" xfId="1"/>
    <cellStyle name="Énfasis 2" xfId="2"/>
    <cellStyle name="Énfasis 3" xfId="3"/>
    <cellStyle name="Énfasis1 - 20%" xfId="4"/>
    <cellStyle name="Énfasis1 - 40%" xfId="5"/>
    <cellStyle name="Énfasis1 - 60%" xfId="6"/>
    <cellStyle name="Énfasis2 - 20%" xfId="7"/>
    <cellStyle name="Énfasis2 - 40%" xfId="8"/>
    <cellStyle name="Énfasis2 - 60%" xfId="9"/>
    <cellStyle name="Énfasis3 - 20%" xfId="10"/>
    <cellStyle name="Énfasis3 - 40%" xfId="11"/>
    <cellStyle name="Énfasis3 - 60%" xfId="12"/>
    <cellStyle name="Énfasis4 - 20%" xfId="13"/>
    <cellStyle name="Énfasis4 - 40%" xfId="14"/>
    <cellStyle name="Énfasis4 - 60%" xfId="15"/>
    <cellStyle name="Énfasis5 - 20%" xfId="16"/>
    <cellStyle name="Énfasis5 - 40%" xfId="17"/>
    <cellStyle name="Énfasis5 - 60%" xfId="18"/>
    <cellStyle name="Énfasis6 - 20%" xfId="19"/>
    <cellStyle name="Énfasis6 - 40%" xfId="20"/>
    <cellStyle name="Énfasis6 - 60%" xfId="21"/>
    <cellStyle name="Euro" xfId="22"/>
    <cellStyle name="Normal" xfId="0" builtinId="0"/>
    <cellStyle name="Normal 2" xfId="23"/>
    <cellStyle name="Normal 3" xfId="24"/>
    <cellStyle name="Normal 4" xfId="25"/>
    <cellStyle name="Porcentual 2" xfId="26"/>
    <cellStyle name="Título de hoja" xfId="2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ver%20SSO/Desktop/PRESUPUESTO%202019%20%20ELABORACION/PRESUPUESTO%202019%20TERMINAD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STIMACIÓN DE INGRESOS"/>
      <sheetName val="PRESUP.EGRESOS FUENTE FINANCIAM"/>
      <sheetName val="PROYECCIONES INGRESOS"/>
      <sheetName val="PROYECCIONES EGRESOS"/>
      <sheetName val="CLASIFIC.ADMINISTRATIVA"/>
      <sheetName val="CLASIFIC.FUNCIONAL DEL GASTO"/>
      <sheetName val="ESTUDIOS ACTUARIALES"/>
      <sheetName val="PLANTILLA  "/>
      <sheetName val=" CAT. FUNCION, SUB FUNCION"/>
    </sheetNames>
    <sheetDataSet>
      <sheetData sheetId="0">
        <row r="2">
          <cell r="A2" t="str">
            <v>Nombre del Municipio: SAN SEBASTIAN DEL OESTE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XFC522"/>
  <sheetViews>
    <sheetView tabSelected="1" zoomScalePageLayoutView="90" workbookViewId="0">
      <pane ySplit="6" topLeftCell="A306" activePane="bottomLeft" state="frozen"/>
      <selection pane="bottomLeft" activeCell="C318" sqref="C318"/>
    </sheetView>
  </sheetViews>
  <sheetFormatPr baseColWidth="10" defaultColWidth="0" defaultRowHeight="0" customHeight="1" zeroHeight="1"/>
  <cols>
    <col min="1" max="1" width="8.42578125" style="76" customWidth="1"/>
    <col min="2" max="2" width="55.140625" style="77" customWidth="1"/>
    <col min="3" max="3" width="15" style="78" customWidth="1"/>
    <col min="4" max="4" width="18.42578125" style="78" customWidth="1"/>
    <col min="5" max="5" width="18.5703125" style="78" customWidth="1"/>
    <col min="6" max="6" width="17" style="78" customWidth="1"/>
    <col min="7" max="7" width="16.7109375" style="78" customWidth="1"/>
    <col min="8" max="8" width="16.140625" style="78" customWidth="1"/>
    <col min="9" max="9" width="18.7109375" style="78" customWidth="1"/>
    <col min="10" max="10" width="16" style="78" customWidth="1"/>
    <col min="11" max="11" width="15.7109375" style="78" customWidth="1"/>
    <col min="12" max="12" width="17.7109375" style="78" customWidth="1"/>
    <col min="13" max="13" width="16.28515625" style="78" customWidth="1"/>
    <col min="14" max="14" width="0.28515625" style="48" customWidth="1"/>
    <col min="15" max="15" width="11.42578125" style="48" hidden="1" customWidth="1"/>
    <col min="16" max="28" width="0" style="48" hidden="1" customWidth="1"/>
    <col min="29" max="16383" width="11.42578125" style="48" hidden="1"/>
    <col min="16384" max="16384" width="3.28515625" style="48" hidden="1" customWidth="1"/>
  </cols>
  <sheetData>
    <row r="1" spans="1:15" customFormat="1" ht="33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5" customFormat="1" ht="24" customHeight="1">
      <c r="A2" s="4" t="str">
        <f>'[1]ESTIMACIÓN DE INGRESOS'!A2:C2</f>
        <v>Nombre del Municipio: SAN SEBASTIAN DEL OESTE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1:15" s="17" customFormat="1" ht="31.15" customHeight="1">
      <c r="A3" s="7" t="s">
        <v>1</v>
      </c>
      <c r="B3" s="8" t="s">
        <v>2</v>
      </c>
      <c r="C3" s="9" t="s">
        <v>3</v>
      </c>
      <c r="D3" s="10"/>
      <c r="E3" s="10"/>
      <c r="F3" s="10"/>
      <c r="G3" s="10"/>
      <c r="H3" s="10"/>
      <c r="I3" s="11"/>
      <c r="J3" s="12" t="s">
        <v>4</v>
      </c>
      <c r="K3" s="13"/>
      <c r="L3" s="14"/>
      <c r="M3" s="15" t="s">
        <v>5</v>
      </c>
      <c r="N3" s="16"/>
    </row>
    <row r="4" spans="1:15" s="17" customFormat="1" ht="73.150000000000006" customHeight="1">
      <c r="A4" s="18"/>
      <c r="B4" s="19"/>
      <c r="C4" s="20" t="s">
        <v>6</v>
      </c>
      <c r="D4" s="20" t="s">
        <v>7</v>
      </c>
      <c r="E4" s="20" t="s">
        <v>8</v>
      </c>
      <c r="F4" s="21" t="s">
        <v>9</v>
      </c>
      <c r="G4" s="21" t="s">
        <v>10</v>
      </c>
      <c r="H4" s="22" t="s">
        <v>11</v>
      </c>
      <c r="I4" s="23" t="s">
        <v>12</v>
      </c>
      <c r="J4" s="23" t="s">
        <v>13</v>
      </c>
      <c r="K4" s="23" t="s">
        <v>14</v>
      </c>
      <c r="L4" s="24" t="s">
        <v>15</v>
      </c>
      <c r="M4" s="15"/>
      <c r="N4" s="16"/>
    </row>
    <row r="5" spans="1:15" s="30" customFormat="1" ht="6.6" customHeight="1">
      <c r="A5" s="25"/>
      <c r="B5" s="26"/>
      <c r="C5" s="27"/>
      <c r="D5" s="27"/>
      <c r="E5" s="26"/>
      <c r="F5" s="26"/>
      <c r="G5" s="26"/>
      <c r="H5" s="26"/>
      <c r="I5" s="28"/>
      <c r="J5" s="28"/>
      <c r="K5" s="28"/>
      <c r="L5" s="28"/>
      <c r="M5" s="28"/>
      <c r="N5" s="29"/>
    </row>
    <row r="6" spans="1:15" s="35" customFormat="1" ht="25.5" customHeight="1">
      <c r="A6" s="31">
        <v>1000</v>
      </c>
      <c r="B6" s="32" t="s">
        <v>16</v>
      </c>
      <c r="C6" s="33">
        <f t="shared" ref="C6:N6" si="0">C7+C12+C17+C26+C31+C38+C40</f>
        <v>14720999</v>
      </c>
      <c r="D6" s="33">
        <f>D7+D12+D17+D26+D31+D38+D40</f>
        <v>0</v>
      </c>
      <c r="E6" s="33">
        <f t="shared" si="0"/>
        <v>0</v>
      </c>
      <c r="F6" s="33">
        <f t="shared" si="0"/>
        <v>0</v>
      </c>
      <c r="G6" s="33">
        <f t="shared" si="0"/>
        <v>2295000</v>
      </c>
      <c r="H6" s="33">
        <f t="shared" si="0"/>
        <v>0</v>
      </c>
      <c r="I6" s="33">
        <f t="shared" si="0"/>
        <v>0</v>
      </c>
      <c r="J6" s="33">
        <f t="shared" si="0"/>
        <v>0</v>
      </c>
      <c r="K6" s="33">
        <f t="shared" si="0"/>
        <v>0</v>
      </c>
      <c r="L6" s="33">
        <f t="shared" si="0"/>
        <v>0</v>
      </c>
      <c r="M6" s="33">
        <f>SUM(C6:L6)</f>
        <v>17015999</v>
      </c>
      <c r="N6" s="34">
        <f t="shared" si="0"/>
        <v>0</v>
      </c>
    </row>
    <row r="7" spans="1:15" customFormat="1" ht="25.5" customHeight="1">
      <c r="A7" s="36">
        <v>1100</v>
      </c>
      <c r="B7" s="37" t="s">
        <v>17</v>
      </c>
      <c r="C7" s="38">
        <f>SUM(C8:C11)</f>
        <v>9451499</v>
      </c>
      <c r="D7" s="38">
        <f>SUM(D8:D11)</f>
        <v>0</v>
      </c>
      <c r="E7" s="38">
        <f t="shared" ref="E7:L7" si="1">SUM(E8:E11)</f>
        <v>0</v>
      </c>
      <c r="F7" s="38">
        <f t="shared" si="1"/>
        <v>0</v>
      </c>
      <c r="G7" s="38">
        <f t="shared" si="1"/>
        <v>0</v>
      </c>
      <c r="H7" s="38">
        <f t="shared" si="1"/>
        <v>0</v>
      </c>
      <c r="I7" s="38">
        <f t="shared" si="1"/>
        <v>0</v>
      </c>
      <c r="J7" s="38">
        <f t="shared" si="1"/>
        <v>0</v>
      </c>
      <c r="K7" s="38">
        <f t="shared" si="1"/>
        <v>0</v>
      </c>
      <c r="L7" s="38">
        <f t="shared" si="1"/>
        <v>0</v>
      </c>
      <c r="M7" s="38">
        <f t="shared" ref="M7:M70" si="2">SUM(C7:L7)</f>
        <v>9451499</v>
      </c>
      <c r="N7" s="39"/>
      <c r="O7">
        <v>1</v>
      </c>
    </row>
    <row r="8" spans="1:15" customFormat="1" ht="25.5" customHeight="1">
      <c r="A8" s="40">
        <v>111</v>
      </c>
      <c r="B8" s="41" t="s">
        <v>18</v>
      </c>
      <c r="C8" s="42">
        <v>2206500</v>
      </c>
      <c r="D8" s="42"/>
      <c r="E8" s="42"/>
      <c r="F8" s="42"/>
      <c r="G8" s="42"/>
      <c r="H8" s="42"/>
      <c r="I8" s="42"/>
      <c r="J8" s="42"/>
      <c r="K8" s="42"/>
      <c r="L8" s="42"/>
      <c r="M8" s="43">
        <f t="shared" si="2"/>
        <v>2206500</v>
      </c>
      <c r="N8" s="44"/>
      <c r="O8">
        <v>2</v>
      </c>
    </row>
    <row r="9" spans="1:15" customFormat="1" ht="25.5" customHeight="1">
      <c r="A9" s="40">
        <v>112</v>
      </c>
      <c r="B9" s="45" t="s">
        <v>19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3">
        <f t="shared" si="2"/>
        <v>0</v>
      </c>
      <c r="N9" s="44"/>
      <c r="O9">
        <v>3</v>
      </c>
    </row>
    <row r="10" spans="1:15" customFormat="1" ht="25.5" customHeight="1">
      <c r="A10" s="40">
        <v>113</v>
      </c>
      <c r="B10" s="45" t="s">
        <v>20</v>
      </c>
      <c r="C10" s="42">
        <v>7244999</v>
      </c>
      <c r="D10" s="42"/>
      <c r="E10" s="42"/>
      <c r="F10" s="42"/>
      <c r="G10" s="42"/>
      <c r="H10" s="42"/>
      <c r="I10" s="42"/>
      <c r="J10" s="42"/>
      <c r="K10" s="42"/>
      <c r="L10" s="42"/>
      <c r="M10" s="43">
        <f t="shared" si="2"/>
        <v>7244999</v>
      </c>
      <c r="N10" s="39"/>
    </row>
    <row r="11" spans="1:15" customFormat="1" ht="25.5" customHeight="1">
      <c r="A11" s="40">
        <v>114</v>
      </c>
      <c r="B11" s="45" t="s">
        <v>21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3">
        <f t="shared" si="2"/>
        <v>0</v>
      </c>
      <c r="N11" s="39"/>
      <c r="O11">
        <v>101</v>
      </c>
    </row>
    <row r="12" spans="1:15" customFormat="1" ht="25.5" customHeight="1">
      <c r="A12" s="36">
        <v>1200</v>
      </c>
      <c r="B12" s="37" t="s">
        <v>22</v>
      </c>
      <c r="C12" s="38">
        <f t="shared" ref="C12:L12" si="3">SUM(C13:C16)</f>
        <v>3554000</v>
      </c>
      <c r="D12" s="38">
        <f>SUM(D13:D16)</f>
        <v>0</v>
      </c>
      <c r="E12" s="38">
        <f t="shared" si="3"/>
        <v>0</v>
      </c>
      <c r="F12" s="38">
        <f t="shared" si="3"/>
        <v>0</v>
      </c>
      <c r="G12" s="38">
        <f t="shared" si="3"/>
        <v>2295000</v>
      </c>
      <c r="H12" s="38">
        <f t="shared" si="3"/>
        <v>0</v>
      </c>
      <c r="I12" s="38">
        <f t="shared" si="3"/>
        <v>0</v>
      </c>
      <c r="J12" s="38">
        <f t="shared" si="3"/>
        <v>0</v>
      </c>
      <c r="K12" s="38">
        <f t="shared" si="3"/>
        <v>0</v>
      </c>
      <c r="L12" s="38">
        <f t="shared" si="3"/>
        <v>0</v>
      </c>
      <c r="M12" s="38">
        <f t="shared" si="2"/>
        <v>5849000</v>
      </c>
      <c r="N12" s="46"/>
      <c r="O12">
        <v>102</v>
      </c>
    </row>
    <row r="13" spans="1:15" customFormat="1" ht="25.5" customHeight="1">
      <c r="A13" s="40">
        <v>121</v>
      </c>
      <c r="B13" s="45" t="s">
        <v>23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3">
        <f t="shared" si="2"/>
        <v>0</v>
      </c>
      <c r="N13" s="39"/>
      <c r="O13">
        <v>103</v>
      </c>
    </row>
    <row r="14" spans="1:15" customFormat="1" ht="25.5" customHeight="1">
      <c r="A14" s="40">
        <v>122</v>
      </c>
      <c r="B14" s="45" t="s">
        <v>24</v>
      </c>
      <c r="C14" s="42">
        <v>3554000</v>
      </c>
      <c r="D14" s="42"/>
      <c r="E14" s="42"/>
      <c r="F14" s="42"/>
      <c r="G14" s="42">
        <v>2295000</v>
      </c>
      <c r="H14" s="42"/>
      <c r="I14" s="42"/>
      <c r="J14" s="42"/>
      <c r="K14" s="42"/>
      <c r="L14" s="42"/>
      <c r="M14" s="43">
        <f t="shared" si="2"/>
        <v>5849000</v>
      </c>
      <c r="N14" s="39"/>
      <c r="O14">
        <v>104</v>
      </c>
    </row>
    <row r="15" spans="1:15" customFormat="1" ht="25.5" customHeight="1">
      <c r="A15" s="40">
        <v>123</v>
      </c>
      <c r="B15" s="45" t="s">
        <v>25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3">
        <f t="shared" si="2"/>
        <v>0</v>
      </c>
      <c r="N15" s="39"/>
      <c r="O15">
        <v>105</v>
      </c>
    </row>
    <row r="16" spans="1:15" customFormat="1" ht="39" customHeight="1">
      <c r="A16" s="40">
        <v>124</v>
      </c>
      <c r="B16" s="45" t="s">
        <v>26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3">
        <f t="shared" si="2"/>
        <v>0</v>
      </c>
      <c r="N16" s="39"/>
      <c r="O16">
        <v>106</v>
      </c>
    </row>
    <row r="17" spans="1:15" customFormat="1" ht="25.5" customHeight="1">
      <c r="A17" s="36">
        <v>1300</v>
      </c>
      <c r="B17" s="37" t="s">
        <v>27</v>
      </c>
      <c r="C17" s="38">
        <f>SUM(C18:C25)</f>
        <v>1515500</v>
      </c>
      <c r="D17" s="38">
        <f>SUM(D18:D25)</f>
        <v>0</v>
      </c>
      <c r="E17" s="38">
        <f t="shared" ref="E17:N17" si="4">SUM(E18:E25)</f>
        <v>0</v>
      </c>
      <c r="F17" s="38">
        <f t="shared" si="4"/>
        <v>0</v>
      </c>
      <c r="G17" s="38">
        <f t="shared" si="4"/>
        <v>0</v>
      </c>
      <c r="H17" s="38">
        <f t="shared" si="4"/>
        <v>0</v>
      </c>
      <c r="I17" s="38">
        <f t="shared" si="4"/>
        <v>0</v>
      </c>
      <c r="J17" s="38">
        <f t="shared" si="4"/>
        <v>0</v>
      </c>
      <c r="K17" s="38">
        <f t="shared" si="4"/>
        <v>0</v>
      </c>
      <c r="L17" s="38">
        <f t="shared" si="4"/>
        <v>0</v>
      </c>
      <c r="M17" s="38">
        <f t="shared" si="2"/>
        <v>1515500</v>
      </c>
      <c r="N17" s="47">
        <f t="shared" si="4"/>
        <v>0</v>
      </c>
      <c r="O17">
        <v>199</v>
      </c>
    </row>
    <row r="18" spans="1:15" customFormat="1" ht="25.5" customHeight="1">
      <c r="A18" s="40">
        <v>131</v>
      </c>
      <c r="B18" s="45" t="s">
        <v>28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3">
        <f t="shared" si="2"/>
        <v>0</v>
      </c>
      <c r="N18" s="39"/>
    </row>
    <row r="19" spans="1:15" customFormat="1" ht="25.5" customHeight="1">
      <c r="A19" s="40">
        <v>132</v>
      </c>
      <c r="B19" s="45" t="s">
        <v>29</v>
      </c>
      <c r="C19" s="42">
        <v>1515500</v>
      </c>
      <c r="D19" s="42"/>
      <c r="E19" s="42"/>
      <c r="F19" s="42"/>
      <c r="G19" s="42"/>
      <c r="H19" s="42"/>
      <c r="I19" s="42"/>
      <c r="J19" s="42"/>
      <c r="K19" s="42"/>
      <c r="L19" s="42"/>
      <c r="M19" s="43">
        <f t="shared" si="2"/>
        <v>1515500</v>
      </c>
      <c r="N19" s="39"/>
      <c r="O19" s="48" t="s">
        <v>30</v>
      </c>
    </row>
    <row r="20" spans="1:15" customFormat="1" ht="25.5" customHeight="1">
      <c r="A20" s="40">
        <v>133</v>
      </c>
      <c r="B20" s="45" t="s">
        <v>31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3">
        <f t="shared" si="2"/>
        <v>0</v>
      </c>
      <c r="N20" s="39"/>
      <c r="O20">
        <v>201</v>
      </c>
    </row>
    <row r="21" spans="1:15" customFormat="1" ht="25.5" customHeight="1">
      <c r="A21" s="40">
        <v>134</v>
      </c>
      <c r="B21" s="45" t="s">
        <v>32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3">
        <f t="shared" si="2"/>
        <v>0</v>
      </c>
      <c r="N21" s="39"/>
      <c r="O21">
        <v>203</v>
      </c>
    </row>
    <row r="22" spans="1:15" customFormat="1" ht="25.5" customHeight="1">
      <c r="A22" s="40">
        <v>135</v>
      </c>
      <c r="B22" s="45" t="s">
        <v>33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3">
        <f t="shared" si="2"/>
        <v>0</v>
      </c>
      <c r="N22" s="39"/>
      <c r="O22">
        <v>205</v>
      </c>
    </row>
    <row r="23" spans="1:15" customFormat="1" ht="25.5">
      <c r="A23" s="40">
        <v>136</v>
      </c>
      <c r="B23" s="45" t="s">
        <v>34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3">
        <f t="shared" si="2"/>
        <v>0</v>
      </c>
      <c r="N23" s="39"/>
      <c r="O23">
        <v>207</v>
      </c>
    </row>
    <row r="24" spans="1:15" customFormat="1" ht="25.5" customHeight="1">
      <c r="A24" s="40">
        <v>137</v>
      </c>
      <c r="B24" s="45" t="s">
        <v>35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3">
        <f t="shared" si="2"/>
        <v>0</v>
      </c>
      <c r="N24" s="39"/>
      <c r="O24">
        <v>209</v>
      </c>
    </row>
    <row r="25" spans="1:15" customFormat="1" ht="25.5">
      <c r="A25" s="40">
        <v>138</v>
      </c>
      <c r="B25" s="45" t="s">
        <v>36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3">
        <f t="shared" si="2"/>
        <v>0</v>
      </c>
      <c r="N25" s="39"/>
      <c r="O25">
        <v>211</v>
      </c>
    </row>
    <row r="26" spans="1:15" customFormat="1" ht="25.5" customHeight="1">
      <c r="A26" s="36">
        <v>1400</v>
      </c>
      <c r="B26" s="37" t="s">
        <v>37</v>
      </c>
      <c r="C26" s="38">
        <f t="shared" ref="C26:N26" si="5">SUM(C27:C30)</f>
        <v>0</v>
      </c>
      <c r="D26" s="38">
        <f>SUM(D27:D30)</f>
        <v>0</v>
      </c>
      <c r="E26" s="38">
        <f t="shared" si="5"/>
        <v>0</v>
      </c>
      <c r="F26" s="38">
        <f t="shared" si="5"/>
        <v>0</v>
      </c>
      <c r="G26" s="38">
        <f t="shared" si="5"/>
        <v>0</v>
      </c>
      <c r="H26" s="38">
        <f t="shared" si="5"/>
        <v>0</v>
      </c>
      <c r="I26" s="38">
        <f t="shared" si="5"/>
        <v>0</v>
      </c>
      <c r="J26" s="38">
        <f t="shared" si="5"/>
        <v>0</v>
      </c>
      <c r="K26" s="38">
        <f t="shared" si="5"/>
        <v>0</v>
      </c>
      <c r="L26" s="38">
        <f t="shared" si="5"/>
        <v>0</v>
      </c>
      <c r="M26" s="38">
        <f t="shared" si="2"/>
        <v>0</v>
      </c>
      <c r="N26" s="47">
        <f t="shared" si="5"/>
        <v>0</v>
      </c>
      <c r="O26">
        <v>213</v>
      </c>
    </row>
    <row r="27" spans="1:15" customFormat="1" ht="25.5" customHeight="1">
      <c r="A27" s="40">
        <v>141</v>
      </c>
      <c r="B27" s="45" t="s">
        <v>38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3">
        <f t="shared" si="2"/>
        <v>0</v>
      </c>
      <c r="N27" s="39"/>
      <c r="O27">
        <v>215</v>
      </c>
    </row>
    <row r="28" spans="1:15" customFormat="1" ht="25.5" customHeight="1">
      <c r="A28" s="40">
        <v>142</v>
      </c>
      <c r="B28" s="45" t="s">
        <v>39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3">
        <f t="shared" si="2"/>
        <v>0</v>
      </c>
      <c r="N28" s="39"/>
      <c r="O28">
        <v>217</v>
      </c>
    </row>
    <row r="29" spans="1:15" customFormat="1" ht="25.5" customHeight="1">
      <c r="A29" s="40">
        <v>143</v>
      </c>
      <c r="B29" s="45" t="s">
        <v>40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3">
        <f t="shared" si="2"/>
        <v>0</v>
      </c>
      <c r="N29" s="39"/>
      <c r="O29">
        <v>219</v>
      </c>
    </row>
    <row r="30" spans="1:15" customFormat="1" ht="25.5" customHeight="1">
      <c r="A30" s="40">
        <v>144</v>
      </c>
      <c r="B30" s="45" t="s">
        <v>41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3">
        <f t="shared" si="2"/>
        <v>0</v>
      </c>
      <c r="N30" s="39"/>
      <c r="O30">
        <v>221</v>
      </c>
    </row>
    <row r="31" spans="1:15" customFormat="1" ht="25.5" customHeight="1">
      <c r="A31" s="36">
        <v>1500</v>
      </c>
      <c r="B31" s="37" t="s">
        <v>42</v>
      </c>
      <c r="C31" s="38">
        <f t="shared" ref="C31:N31" si="6">SUM(C32:C37)</f>
        <v>200000</v>
      </c>
      <c r="D31" s="38">
        <f>SUM(D32:D37)</f>
        <v>0</v>
      </c>
      <c r="E31" s="38">
        <f t="shared" si="6"/>
        <v>0</v>
      </c>
      <c r="F31" s="38">
        <f t="shared" si="6"/>
        <v>0</v>
      </c>
      <c r="G31" s="38">
        <f t="shared" si="6"/>
        <v>0</v>
      </c>
      <c r="H31" s="38">
        <f t="shared" si="6"/>
        <v>0</v>
      </c>
      <c r="I31" s="38">
        <f t="shared" si="6"/>
        <v>0</v>
      </c>
      <c r="J31" s="38">
        <f t="shared" si="6"/>
        <v>0</v>
      </c>
      <c r="K31" s="38">
        <f t="shared" si="6"/>
        <v>0</v>
      </c>
      <c r="L31" s="38">
        <f t="shared" si="6"/>
        <v>0</v>
      </c>
      <c r="M31" s="38">
        <f t="shared" si="2"/>
        <v>200000</v>
      </c>
      <c r="N31" s="47">
        <f t="shared" si="6"/>
        <v>0</v>
      </c>
      <c r="O31">
        <v>223</v>
      </c>
    </row>
    <row r="32" spans="1:15" customFormat="1" ht="25.5" customHeight="1">
      <c r="A32" s="40">
        <v>151</v>
      </c>
      <c r="B32" s="45" t="s">
        <v>43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3">
        <f t="shared" si="2"/>
        <v>0</v>
      </c>
      <c r="N32" s="39"/>
      <c r="O32">
        <v>225</v>
      </c>
    </row>
    <row r="33" spans="1:15" customFormat="1" ht="25.5" customHeight="1">
      <c r="A33" s="40">
        <v>152</v>
      </c>
      <c r="B33" s="45" t="s">
        <v>44</v>
      </c>
      <c r="C33" s="42">
        <v>200000</v>
      </c>
      <c r="D33" s="42"/>
      <c r="E33" s="42"/>
      <c r="F33" s="42"/>
      <c r="G33" s="42"/>
      <c r="H33" s="42"/>
      <c r="I33" s="42"/>
      <c r="J33" s="42"/>
      <c r="K33" s="42"/>
      <c r="L33" s="42"/>
      <c r="M33" s="43">
        <f t="shared" si="2"/>
        <v>200000</v>
      </c>
      <c r="N33" s="39"/>
      <c r="O33">
        <v>227</v>
      </c>
    </row>
    <row r="34" spans="1:15" customFormat="1" ht="25.5" customHeight="1">
      <c r="A34" s="40">
        <v>153</v>
      </c>
      <c r="B34" s="45" t="s">
        <v>45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3">
        <f t="shared" si="2"/>
        <v>0</v>
      </c>
      <c r="N34" s="39"/>
      <c r="O34">
        <v>229</v>
      </c>
    </row>
    <row r="35" spans="1:15" customFormat="1" ht="25.5" customHeight="1">
      <c r="A35" s="40">
        <v>154</v>
      </c>
      <c r="B35" s="45" t="s">
        <v>46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3">
        <f t="shared" si="2"/>
        <v>0</v>
      </c>
      <c r="N35" s="39"/>
      <c r="O35" s="48" t="s">
        <v>47</v>
      </c>
    </row>
    <row r="36" spans="1:15" customFormat="1" ht="25.5" customHeight="1">
      <c r="A36" s="40">
        <v>155</v>
      </c>
      <c r="B36" s="45" t="s">
        <v>48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3">
        <f t="shared" si="2"/>
        <v>0</v>
      </c>
      <c r="N36" s="39"/>
      <c r="O36">
        <v>202</v>
      </c>
    </row>
    <row r="37" spans="1:15" customFormat="1" ht="25.5" customHeight="1">
      <c r="A37" s="40">
        <v>159</v>
      </c>
      <c r="B37" s="45" t="s">
        <v>49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>
        <f t="shared" si="2"/>
        <v>0</v>
      </c>
      <c r="N37" s="39"/>
      <c r="O37">
        <v>204</v>
      </c>
    </row>
    <row r="38" spans="1:15" customFormat="1" ht="25.5" customHeight="1">
      <c r="A38" s="36">
        <v>1600</v>
      </c>
      <c r="B38" s="49" t="s">
        <v>50</v>
      </c>
      <c r="C38" s="38">
        <f t="shared" ref="C38:N38" si="7">SUM(C39)</f>
        <v>0</v>
      </c>
      <c r="D38" s="38">
        <f t="shared" si="7"/>
        <v>0</v>
      </c>
      <c r="E38" s="38">
        <f t="shared" si="7"/>
        <v>0</v>
      </c>
      <c r="F38" s="38">
        <f t="shared" si="7"/>
        <v>0</v>
      </c>
      <c r="G38" s="38">
        <f t="shared" si="7"/>
        <v>0</v>
      </c>
      <c r="H38" s="38">
        <f t="shared" si="7"/>
        <v>0</v>
      </c>
      <c r="I38" s="38">
        <f t="shared" si="7"/>
        <v>0</v>
      </c>
      <c r="J38" s="38">
        <f t="shared" si="7"/>
        <v>0</v>
      </c>
      <c r="K38" s="38">
        <f t="shared" si="7"/>
        <v>0</v>
      </c>
      <c r="L38" s="38">
        <f t="shared" si="7"/>
        <v>0</v>
      </c>
      <c r="M38" s="38">
        <f t="shared" si="2"/>
        <v>0</v>
      </c>
      <c r="N38" s="47">
        <f t="shared" si="7"/>
        <v>0</v>
      </c>
      <c r="O38">
        <v>206</v>
      </c>
    </row>
    <row r="39" spans="1:15" customFormat="1" ht="30" customHeight="1">
      <c r="A39" s="40">
        <v>161</v>
      </c>
      <c r="B39" s="45" t="s">
        <v>51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3">
        <f t="shared" si="2"/>
        <v>0</v>
      </c>
      <c r="N39" s="39"/>
      <c r="O39">
        <v>208</v>
      </c>
    </row>
    <row r="40" spans="1:15" customFormat="1" ht="25.5" customHeight="1">
      <c r="A40" s="50">
        <v>1700</v>
      </c>
      <c r="B40" s="37" t="s">
        <v>52</v>
      </c>
      <c r="C40" s="38">
        <f t="shared" ref="C40:N40" si="8">SUM(C41:C42)</f>
        <v>0</v>
      </c>
      <c r="D40" s="38">
        <f>SUM(D41:D42)</f>
        <v>0</v>
      </c>
      <c r="E40" s="38">
        <f t="shared" si="8"/>
        <v>0</v>
      </c>
      <c r="F40" s="38">
        <f t="shared" si="8"/>
        <v>0</v>
      </c>
      <c r="G40" s="38">
        <f t="shared" si="8"/>
        <v>0</v>
      </c>
      <c r="H40" s="38">
        <f t="shared" si="8"/>
        <v>0</v>
      </c>
      <c r="I40" s="38">
        <f t="shared" si="8"/>
        <v>0</v>
      </c>
      <c r="J40" s="38">
        <f t="shared" si="8"/>
        <v>0</v>
      </c>
      <c r="K40" s="38">
        <f t="shared" si="8"/>
        <v>0</v>
      </c>
      <c r="L40" s="38">
        <f t="shared" si="8"/>
        <v>0</v>
      </c>
      <c r="M40" s="38">
        <f t="shared" si="2"/>
        <v>0</v>
      </c>
      <c r="N40" s="47">
        <f t="shared" si="8"/>
        <v>0</v>
      </c>
      <c r="O40">
        <v>210</v>
      </c>
    </row>
    <row r="41" spans="1:15" customFormat="1" ht="25.5" customHeight="1">
      <c r="A41" s="40">
        <v>171</v>
      </c>
      <c r="B41" s="45" t="s">
        <v>53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3">
        <f t="shared" si="2"/>
        <v>0</v>
      </c>
      <c r="N41" s="39"/>
      <c r="O41">
        <v>212</v>
      </c>
    </row>
    <row r="42" spans="1:15" customFormat="1" ht="25.5" customHeight="1">
      <c r="A42" s="40">
        <v>172</v>
      </c>
      <c r="B42" s="45" t="s">
        <v>54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3">
        <f t="shared" si="2"/>
        <v>0</v>
      </c>
      <c r="N42" s="39"/>
      <c r="O42">
        <v>214</v>
      </c>
    </row>
    <row r="43" spans="1:15" s="53" customFormat="1" ht="25.5" customHeight="1">
      <c r="A43" s="31">
        <v>2000</v>
      </c>
      <c r="B43" s="32" t="s">
        <v>55</v>
      </c>
      <c r="C43" s="51">
        <f t="shared" ref="C43:N43" si="9">C44+C53+C57+C67+C77+C85+C88+C94+C98</f>
        <v>7540145</v>
      </c>
      <c r="D43" s="51">
        <f>D44+D53+D57+D67+D77+D85+D88+D94+D98</f>
        <v>0</v>
      </c>
      <c r="E43" s="51">
        <f t="shared" si="9"/>
        <v>0</v>
      </c>
      <c r="F43" s="51">
        <f t="shared" si="9"/>
        <v>0</v>
      </c>
      <c r="G43" s="51">
        <f t="shared" si="9"/>
        <v>4244000</v>
      </c>
      <c r="H43" s="51">
        <f t="shared" si="9"/>
        <v>0</v>
      </c>
      <c r="I43" s="51">
        <f t="shared" si="9"/>
        <v>0</v>
      </c>
      <c r="J43" s="51">
        <f t="shared" si="9"/>
        <v>0</v>
      </c>
      <c r="K43" s="51">
        <f t="shared" si="9"/>
        <v>0</v>
      </c>
      <c r="L43" s="51">
        <f t="shared" si="9"/>
        <v>0</v>
      </c>
      <c r="M43" s="51">
        <f t="shared" si="2"/>
        <v>11784145</v>
      </c>
      <c r="N43" s="52">
        <f t="shared" si="9"/>
        <v>0</v>
      </c>
      <c r="O43" s="53">
        <v>216</v>
      </c>
    </row>
    <row r="44" spans="1:15" customFormat="1" ht="30">
      <c r="A44" s="36">
        <v>2100</v>
      </c>
      <c r="B44" s="37" t="s">
        <v>56</v>
      </c>
      <c r="C44" s="38">
        <f t="shared" ref="C44:N44" si="10">SUM(C45:C52)</f>
        <v>507200</v>
      </c>
      <c r="D44" s="38">
        <f>SUM(D45:D52)</f>
        <v>0</v>
      </c>
      <c r="E44" s="38">
        <f t="shared" si="10"/>
        <v>0</v>
      </c>
      <c r="F44" s="38">
        <f t="shared" si="10"/>
        <v>0</v>
      </c>
      <c r="G44" s="38">
        <f t="shared" si="10"/>
        <v>0</v>
      </c>
      <c r="H44" s="38">
        <f t="shared" si="10"/>
        <v>0</v>
      </c>
      <c r="I44" s="38">
        <f t="shared" si="10"/>
        <v>0</v>
      </c>
      <c r="J44" s="38">
        <f t="shared" si="10"/>
        <v>0</v>
      </c>
      <c r="K44" s="38">
        <f t="shared" si="10"/>
        <v>0</v>
      </c>
      <c r="L44" s="38">
        <f t="shared" si="10"/>
        <v>0</v>
      </c>
      <c r="M44" s="38">
        <f t="shared" si="2"/>
        <v>507200</v>
      </c>
      <c r="N44" s="47">
        <f t="shared" si="10"/>
        <v>0</v>
      </c>
      <c r="O44">
        <v>224</v>
      </c>
    </row>
    <row r="45" spans="1:15" customFormat="1" ht="25.5" customHeight="1">
      <c r="A45" s="40">
        <v>211</v>
      </c>
      <c r="B45" s="45" t="s">
        <v>57</v>
      </c>
      <c r="C45" s="42">
        <v>132700</v>
      </c>
      <c r="D45" s="42"/>
      <c r="E45" s="42"/>
      <c r="F45" s="42"/>
      <c r="G45" s="42"/>
      <c r="H45" s="42"/>
      <c r="I45" s="42"/>
      <c r="J45" s="42"/>
      <c r="K45" s="42"/>
      <c r="L45" s="42"/>
      <c r="M45" s="43">
        <f t="shared" si="2"/>
        <v>132700</v>
      </c>
      <c r="N45" s="39"/>
      <c r="O45">
        <v>226</v>
      </c>
    </row>
    <row r="46" spans="1:15" customFormat="1" ht="25.5" customHeight="1">
      <c r="A46" s="40">
        <v>212</v>
      </c>
      <c r="B46" s="45" t="s">
        <v>58</v>
      </c>
      <c r="C46" s="42">
        <v>48000</v>
      </c>
      <c r="D46" s="42"/>
      <c r="E46" s="42"/>
      <c r="F46" s="42"/>
      <c r="G46" s="42"/>
      <c r="H46" s="42"/>
      <c r="I46" s="42"/>
      <c r="J46" s="42"/>
      <c r="K46" s="42"/>
      <c r="L46" s="42"/>
      <c r="M46" s="43">
        <f t="shared" si="2"/>
        <v>48000</v>
      </c>
      <c r="N46" s="39"/>
      <c r="O46">
        <v>228</v>
      </c>
    </row>
    <row r="47" spans="1:15" customFormat="1" ht="25.5" customHeight="1">
      <c r="A47" s="40">
        <v>213</v>
      </c>
      <c r="B47" s="45" t="s">
        <v>59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3">
        <f t="shared" si="2"/>
        <v>0</v>
      </c>
      <c r="N47" s="39"/>
      <c r="O47">
        <v>230</v>
      </c>
    </row>
    <row r="48" spans="1:15" customFormat="1" ht="34.5" customHeight="1">
      <c r="A48" s="40">
        <v>214</v>
      </c>
      <c r="B48" s="45" t="s">
        <v>60</v>
      </c>
      <c r="C48" s="42">
        <v>98200</v>
      </c>
      <c r="D48" s="42"/>
      <c r="E48" s="42"/>
      <c r="F48" s="42"/>
      <c r="G48" s="42"/>
      <c r="H48" s="42"/>
      <c r="I48" s="42"/>
      <c r="J48" s="42"/>
      <c r="K48" s="42"/>
      <c r="L48" s="42"/>
      <c r="M48" s="43">
        <f t="shared" si="2"/>
        <v>98200</v>
      </c>
      <c r="N48" s="39"/>
    </row>
    <row r="49" spans="1:15" customFormat="1" ht="25.5" customHeight="1">
      <c r="A49" s="40">
        <v>215</v>
      </c>
      <c r="B49" s="45" t="s">
        <v>61</v>
      </c>
      <c r="C49" s="42">
        <v>30000</v>
      </c>
      <c r="D49" s="42"/>
      <c r="E49" s="42"/>
      <c r="F49" s="42"/>
      <c r="G49" s="42"/>
      <c r="H49" s="42"/>
      <c r="I49" s="42"/>
      <c r="J49" s="42"/>
      <c r="K49" s="42"/>
      <c r="L49" s="42"/>
      <c r="M49" s="43">
        <f t="shared" si="2"/>
        <v>30000</v>
      </c>
      <c r="N49" s="39"/>
      <c r="O49">
        <v>301</v>
      </c>
    </row>
    <row r="50" spans="1:15" customFormat="1" ht="25.5" customHeight="1">
      <c r="A50" s="40">
        <v>216</v>
      </c>
      <c r="B50" s="45" t="s">
        <v>62</v>
      </c>
      <c r="C50" s="42">
        <v>102500</v>
      </c>
      <c r="D50" s="42"/>
      <c r="E50" s="42"/>
      <c r="F50" s="42"/>
      <c r="G50" s="42"/>
      <c r="H50" s="42"/>
      <c r="I50" s="42"/>
      <c r="J50" s="42"/>
      <c r="K50" s="42"/>
      <c r="L50" s="42"/>
      <c r="M50" s="43">
        <f t="shared" si="2"/>
        <v>102500</v>
      </c>
      <c r="N50" s="39"/>
      <c r="O50">
        <v>302</v>
      </c>
    </row>
    <row r="51" spans="1:15" customFormat="1" ht="25.5" customHeight="1">
      <c r="A51" s="40">
        <v>217</v>
      </c>
      <c r="B51" s="45" t="s">
        <v>63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3">
        <f t="shared" si="2"/>
        <v>0</v>
      </c>
      <c r="N51" s="39"/>
      <c r="O51">
        <v>303</v>
      </c>
    </row>
    <row r="52" spans="1:15" customFormat="1" ht="29.45" customHeight="1">
      <c r="A52" s="40">
        <v>218</v>
      </c>
      <c r="B52" s="45" t="s">
        <v>64</v>
      </c>
      <c r="C52" s="42">
        <v>95800</v>
      </c>
      <c r="D52" s="42"/>
      <c r="E52" s="42"/>
      <c r="F52" s="42"/>
      <c r="G52" s="42"/>
      <c r="H52" s="42"/>
      <c r="I52" s="42"/>
      <c r="J52" s="42"/>
      <c r="K52" s="42"/>
      <c r="L52" s="42"/>
      <c r="M52" s="43">
        <f t="shared" si="2"/>
        <v>95800</v>
      </c>
      <c r="N52" s="39"/>
      <c r="O52">
        <v>304</v>
      </c>
    </row>
    <row r="53" spans="1:15" customFormat="1" ht="25.5" customHeight="1">
      <c r="A53" s="36">
        <v>2200</v>
      </c>
      <c r="B53" s="37" t="s">
        <v>65</v>
      </c>
      <c r="C53" s="38">
        <f t="shared" ref="C53:N53" si="11">SUM(C54:C56)</f>
        <v>547900</v>
      </c>
      <c r="D53" s="38">
        <f>SUM(D54:D56)</f>
        <v>0</v>
      </c>
      <c r="E53" s="38">
        <f t="shared" si="11"/>
        <v>0</v>
      </c>
      <c r="F53" s="38">
        <f t="shared" si="11"/>
        <v>0</v>
      </c>
      <c r="G53" s="38">
        <f t="shared" si="11"/>
        <v>200000</v>
      </c>
      <c r="H53" s="38">
        <f t="shared" si="11"/>
        <v>0</v>
      </c>
      <c r="I53" s="38">
        <f t="shared" si="11"/>
        <v>0</v>
      </c>
      <c r="J53" s="38">
        <f t="shared" si="11"/>
        <v>0</v>
      </c>
      <c r="K53" s="38">
        <f t="shared" si="11"/>
        <v>0</v>
      </c>
      <c r="L53" s="38">
        <f t="shared" si="11"/>
        <v>0</v>
      </c>
      <c r="M53" s="38">
        <f t="shared" si="2"/>
        <v>747900</v>
      </c>
      <c r="N53" s="47">
        <f t="shared" si="11"/>
        <v>0</v>
      </c>
      <c r="O53">
        <v>305</v>
      </c>
    </row>
    <row r="54" spans="1:15" customFormat="1" ht="25.5" customHeight="1">
      <c r="A54" s="40">
        <v>221</v>
      </c>
      <c r="B54" s="45" t="s">
        <v>66</v>
      </c>
      <c r="C54" s="42">
        <v>538900</v>
      </c>
      <c r="D54" s="42"/>
      <c r="E54" s="42"/>
      <c r="F54" s="42"/>
      <c r="G54" s="42">
        <v>200000</v>
      </c>
      <c r="H54" s="42"/>
      <c r="I54" s="42"/>
      <c r="J54" s="42"/>
      <c r="K54" s="42"/>
      <c r="L54" s="42"/>
      <c r="M54" s="43">
        <f t="shared" si="2"/>
        <v>738900</v>
      </c>
      <c r="N54" s="39"/>
      <c r="O54">
        <v>306</v>
      </c>
    </row>
    <row r="55" spans="1:15" customFormat="1" ht="25.5" customHeight="1">
      <c r="A55" s="40">
        <v>222</v>
      </c>
      <c r="B55" s="45" t="s">
        <v>67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3">
        <f t="shared" si="2"/>
        <v>0</v>
      </c>
      <c r="N55" s="39"/>
      <c r="O55">
        <v>307</v>
      </c>
    </row>
    <row r="56" spans="1:15" customFormat="1" ht="25.5" customHeight="1">
      <c r="A56" s="40">
        <v>223</v>
      </c>
      <c r="B56" s="45" t="s">
        <v>68</v>
      </c>
      <c r="C56" s="42">
        <v>9000</v>
      </c>
      <c r="D56" s="42"/>
      <c r="E56" s="42"/>
      <c r="F56" s="42"/>
      <c r="G56" s="42"/>
      <c r="H56" s="42"/>
      <c r="I56" s="42"/>
      <c r="J56" s="42"/>
      <c r="K56" s="42"/>
      <c r="L56" s="42"/>
      <c r="M56" s="43">
        <f t="shared" si="2"/>
        <v>9000</v>
      </c>
      <c r="N56" s="39"/>
      <c r="O56">
        <v>308</v>
      </c>
    </row>
    <row r="57" spans="1:15" customFormat="1" ht="30">
      <c r="A57" s="36">
        <v>2300</v>
      </c>
      <c r="B57" s="37" t="s">
        <v>69</v>
      </c>
      <c r="C57" s="38">
        <f t="shared" ref="C57:N57" si="12">SUM(C58:C66)</f>
        <v>0</v>
      </c>
      <c r="D57" s="38">
        <f>SUM(D58:D66)</f>
        <v>0</v>
      </c>
      <c r="E57" s="38">
        <f t="shared" si="12"/>
        <v>0</v>
      </c>
      <c r="F57" s="38">
        <f t="shared" si="12"/>
        <v>0</v>
      </c>
      <c r="G57" s="38">
        <f t="shared" si="12"/>
        <v>0</v>
      </c>
      <c r="H57" s="38">
        <f t="shared" si="12"/>
        <v>0</v>
      </c>
      <c r="I57" s="38">
        <f t="shared" si="12"/>
        <v>0</v>
      </c>
      <c r="J57" s="38">
        <f t="shared" si="12"/>
        <v>0</v>
      </c>
      <c r="K57" s="38">
        <f t="shared" si="12"/>
        <v>0</v>
      </c>
      <c r="L57" s="38">
        <f t="shared" si="12"/>
        <v>0</v>
      </c>
      <c r="M57" s="38">
        <f t="shared" si="2"/>
        <v>0</v>
      </c>
      <c r="N57" s="47">
        <f t="shared" si="12"/>
        <v>0</v>
      </c>
      <c r="O57">
        <v>309</v>
      </c>
    </row>
    <row r="58" spans="1:15" customFormat="1" ht="25.5">
      <c r="A58" s="40">
        <v>231</v>
      </c>
      <c r="B58" s="45" t="s">
        <v>70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3">
        <f t="shared" si="2"/>
        <v>0</v>
      </c>
      <c r="N58" s="39"/>
      <c r="O58">
        <v>310</v>
      </c>
    </row>
    <row r="59" spans="1:15" customFormat="1" ht="25.5" customHeight="1">
      <c r="A59" s="40">
        <v>232</v>
      </c>
      <c r="B59" s="45" t="s">
        <v>71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3">
        <f t="shared" si="2"/>
        <v>0</v>
      </c>
      <c r="N59" s="39"/>
      <c r="O59">
        <v>311</v>
      </c>
    </row>
    <row r="60" spans="1:15" customFormat="1" ht="25.5">
      <c r="A60" s="40">
        <v>233</v>
      </c>
      <c r="B60" s="45" t="s">
        <v>72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3">
        <f t="shared" si="2"/>
        <v>0</v>
      </c>
      <c r="N60" s="39"/>
      <c r="O60">
        <v>312</v>
      </c>
    </row>
    <row r="61" spans="1:15" customFormat="1" ht="25.5">
      <c r="A61" s="40">
        <v>234</v>
      </c>
      <c r="B61" s="45" t="s">
        <v>73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3">
        <f t="shared" si="2"/>
        <v>0</v>
      </c>
      <c r="N61" s="39"/>
      <c r="O61">
        <v>313</v>
      </c>
    </row>
    <row r="62" spans="1:15" customFormat="1" ht="25.5">
      <c r="A62" s="40">
        <v>235</v>
      </c>
      <c r="B62" s="45" t="s">
        <v>74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3">
        <f t="shared" si="2"/>
        <v>0</v>
      </c>
      <c r="N62" s="39"/>
      <c r="O62">
        <v>314</v>
      </c>
    </row>
    <row r="63" spans="1:15" customFormat="1" ht="25.5">
      <c r="A63" s="40">
        <v>236</v>
      </c>
      <c r="B63" s="45" t="s">
        <v>75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3">
        <f t="shared" si="2"/>
        <v>0</v>
      </c>
      <c r="N63" s="39"/>
      <c r="O63">
        <v>315</v>
      </c>
    </row>
    <row r="64" spans="1:15" customFormat="1" ht="25.5">
      <c r="A64" s="40">
        <v>237</v>
      </c>
      <c r="B64" s="45" t="s">
        <v>76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3">
        <f t="shared" si="2"/>
        <v>0</v>
      </c>
      <c r="N64" s="39"/>
      <c r="O64">
        <v>316</v>
      </c>
    </row>
    <row r="65" spans="1:15" customFormat="1" ht="25.5" customHeight="1">
      <c r="A65" s="40">
        <v>238</v>
      </c>
      <c r="B65" s="45" t="s">
        <v>77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3">
        <f t="shared" si="2"/>
        <v>0</v>
      </c>
      <c r="N65" s="39"/>
      <c r="O65">
        <v>317</v>
      </c>
    </row>
    <row r="66" spans="1:15" customFormat="1" ht="25.5" customHeight="1">
      <c r="A66" s="40">
        <v>239</v>
      </c>
      <c r="B66" s="45" t="s">
        <v>78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3">
        <f t="shared" si="2"/>
        <v>0</v>
      </c>
      <c r="N66" s="39"/>
      <c r="O66">
        <v>399</v>
      </c>
    </row>
    <row r="67" spans="1:15" customFormat="1" ht="30">
      <c r="A67" s="36">
        <v>2400</v>
      </c>
      <c r="B67" s="37" t="s">
        <v>79</v>
      </c>
      <c r="C67" s="38">
        <f t="shared" ref="C67:N67" si="13">SUM(C68:C76)</f>
        <v>541000</v>
      </c>
      <c r="D67" s="38">
        <f>SUM(D68:D76)</f>
        <v>0</v>
      </c>
      <c r="E67" s="38">
        <f t="shared" si="13"/>
        <v>0</v>
      </c>
      <c r="F67" s="38">
        <f t="shared" si="13"/>
        <v>0</v>
      </c>
      <c r="G67" s="38">
        <f t="shared" si="13"/>
        <v>2604000</v>
      </c>
      <c r="H67" s="38">
        <f t="shared" si="13"/>
        <v>0</v>
      </c>
      <c r="I67" s="38">
        <f t="shared" si="13"/>
        <v>0</v>
      </c>
      <c r="J67" s="38">
        <f t="shared" si="13"/>
        <v>0</v>
      </c>
      <c r="K67" s="38">
        <f t="shared" si="13"/>
        <v>0</v>
      </c>
      <c r="L67" s="38">
        <f t="shared" si="13"/>
        <v>0</v>
      </c>
      <c r="M67" s="38">
        <f t="shared" si="2"/>
        <v>3145000</v>
      </c>
      <c r="N67" s="47">
        <f t="shared" si="13"/>
        <v>0</v>
      </c>
    </row>
    <row r="68" spans="1:15" customFormat="1" ht="25.5" customHeight="1">
      <c r="A68" s="40">
        <v>241</v>
      </c>
      <c r="B68" s="45" t="s">
        <v>80</v>
      </c>
      <c r="C68" s="42">
        <v>40000</v>
      </c>
      <c r="D68" s="42"/>
      <c r="E68" s="42"/>
      <c r="F68" s="42"/>
      <c r="G68" s="42">
        <v>230000</v>
      </c>
      <c r="H68" s="42"/>
      <c r="I68" s="42"/>
      <c r="J68" s="42"/>
      <c r="K68" s="42"/>
      <c r="L68" s="42"/>
      <c r="M68" s="43">
        <f t="shared" si="2"/>
        <v>270000</v>
      </c>
      <c r="N68" s="39"/>
      <c r="O68">
        <v>401</v>
      </c>
    </row>
    <row r="69" spans="1:15" customFormat="1" ht="25.5" customHeight="1">
      <c r="A69" s="40">
        <v>242</v>
      </c>
      <c r="B69" s="45" t="s">
        <v>81</v>
      </c>
      <c r="C69" s="42">
        <v>81000</v>
      </c>
      <c r="D69" s="42"/>
      <c r="E69" s="42"/>
      <c r="F69" s="42"/>
      <c r="G69" s="42">
        <v>874000</v>
      </c>
      <c r="H69" s="42"/>
      <c r="I69" s="42"/>
      <c r="J69" s="42"/>
      <c r="K69" s="42"/>
      <c r="L69" s="42"/>
      <c r="M69" s="43">
        <f t="shared" si="2"/>
        <v>955000</v>
      </c>
      <c r="N69" s="39"/>
      <c r="O69">
        <v>402</v>
      </c>
    </row>
    <row r="70" spans="1:15" customFormat="1" ht="25.5" customHeight="1">
      <c r="A70" s="40">
        <v>243</v>
      </c>
      <c r="B70" s="45" t="s">
        <v>82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3">
        <f t="shared" si="2"/>
        <v>0</v>
      </c>
      <c r="N70" s="39"/>
      <c r="O70">
        <v>403</v>
      </c>
    </row>
    <row r="71" spans="1:15" customFormat="1" ht="25.5" customHeight="1">
      <c r="A71" s="40">
        <v>244</v>
      </c>
      <c r="B71" s="45" t="s">
        <v>83</v>
      </c>
      <c r="C71" s="42">
        <v>31000</v>
      </c>
      <c r="D71" s="42"/>
      <c r="E71" s="42"/>
      <c r="F71" s="42"/>
      <c r="G71" s="42">
        <v>76000</v>
      </c>
      <c r="H71" s="42"/>
      <c r="I71" s="42"/>
      <c r="J71" s="42"/>
      <c r="K71" s="42"/>
      <c r="L71" s="42"/>
      <c r="M71" s="43">
        <f t="shared" ref="M71:M134" si="14">SUM(C71:L71)</f>
        <v>107000</v>
      </c>
      <c r="N71" s="39"/>
      <c r="O71">
        <v>404</v>
      </c>
    </row>
    <row r="72" spans="1:15" customFormat="1" ht="25.5" customHeight="1">
      <c r="A72" s="40">
        <v>245</v>
      </c>
      <c r="B72" s="45" t="s">
        <v>84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3">
        <f t="shared" si="14"/>
        <v>0</v>
      </c>
      <c r="N72" s="39"/>
      <c r="O72">
        <v>405</v>
      </c>
    </row>
    <row r="73" spans="1:15" customFormat="1" ht="25.5" customHeight="1">
      <c r="A73" s="40">
        <v>246</v>
      </c>
      <c r="B73" s="45" t="s">
        <v>85</v>
      </c>
      <c r="C73" s="42">
        <v>41500</v>
      </c>
      <c r="D73" s="42"/>
      <c r="E73" s="42"/>
      <c r="F73" s="42"/>
      <c r="G73" s="42">
        <v>115000</v>
      </c>
      <c r="H73" s="42"/>
      <c r="I73" s="42"/>
      <c r="J73" s="42"/>
      <c r="K73" s="42"/>
      <c r="L73" s="42"/>
      <c r="M73" s="43">
        <f t="shared" si="14"/>
        <v>156500</v>
      </c>
      <c r="N73" s="39"/>
      <c r="O73">
        <v>406</v>
      </c>
    </row>
    <row r="74" spans="1:15" customFormat="1" ht="25.5" customHeight="1">
      <c r="A74" s="40">
        <v>247</v>
      </c>
      <c r="B74" s="45" t="s">
        <v>86</v>
      </c>
      <c r="C74" s="42">
        <v>35000</v>
      </c>
      <c r="D74" s="42"/>
      <c r="E74" s="42"/>
      <c r="F74" s="42"/>
      <c r="G74" s="42">
        <v>598000</v>
      </c>
      <c r="H74" s="42"/>
      <c r="I74" s="42"/>
      <c r="J74" s="42"/>
      <c r="K74" s="42"/>
      <c r="L74" s="42"/>
      <c r="M74" s="43">
        <f t="shared" si="14"/>
        <v>633000</v>
      </c>
      <c r="N74" s="39"/>
      <c r="O74">
        <v>407</v>
      </c>
    </row>
    <row r="75" spans="1:15" customFormat="1" ht="25.5" customHeight="1">
      <c r="A75" s="40">
        <v>248</v>
      </c>
      <c r="B75" s="45" t="s">
        <v>87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3">
        <f t="shared" si="14"/>
        <v>0</v>
      </c>
      <c r="N75" s="39"/>
      <c r="O75">
        <v>499</v>
      </c>
    </row>
    <row r="76" spans="1:15" customFormat="1" ht="25.5" customHeight="1">
      <c r="A76" s="40">
        <v>249</v>
      </c>
      <c r="B76" s="45" t="s">
        <v>88</v>
      </c>
      <c r="C76" s="42">
        <v>312500</v>
      </c>
      <c r="D76" s="42"/>
      <c r="E76" s="42"/>
      <c r="F76" s="42"/>
      <c r="G76" s="42">
        <v>711000</v>
      </c>
      <c r="H76" s="42"/>
      <c r="I76" s="42"/>
      <c r="J76" s="42"/>
      <c r="K76" s="42"/>
      <c r="L76" s="42"/>
      <c r="M76" s="43">
        <f t="shared" si="14"/>
        <v>1023500</v>
      </c>
      <c r="N76" s="39"/>
    </row>
    <row r="77" spans="1:15" customFormat="1" ht="25.5" customHeight="1">
      <c r="A77" s="36">
        <v>2500</v>
      </c>
      <c r="B77" s="37" t="s">
        <v>89</v>
      </c>
      <c r="C77" s="38">
        <f t="shared" ref="C77:N77" si="15">SUM(C78:C84)</f>
        <v>120000</v>
      </c>
      <c r="D77" s="38">
        <f>SUM(D78:D84)</f>
        <v>0</v>
      </c>
      <c r="E77" s="38">
        <f t="shared" si="15"/>
        <v>0</v>
      </c>
      <c r="F77" s="38">
        <f t="shared" si="15"/>
        <v>0</v>
      </c>
      <c r="G77" s="38">
        <f t="shared" si="15"/>
        <v>0</v>
      </c>
      <c r="H77" s="38">
        <f t="shared" si="15"/>
        <v>0</v>
      </c>
      <c r="I77" s="38">
        <f t="shared" si="15"/>
        <v>0</v>
      </c>
      <c r="J77" s="38">
        <f t="shared" si="15"/>
        <v>0</v>
      </c>
      <c r="K77" s="38">
        <f t="shared" si="15"/>
        <v>0</v>
      </c>
      <c r="L77" s="38">
        <f t="shared" si="15"/>
        <v>0</v>
      </c>
      <c r="M77" s="38">
        <f t="shared" si="14"/>
        <v>120000</v>
      </c>
      <c r="N77" s="47">
        <f t="shared" si="15"/>
        <v>0</v>
      </c>
      <c r="O77">
        <v>501</v>
      </c>
    </row>
    <row r="78" spans="1:15" customFormat="1" ht="25.5" customHeight="1">
      <c r="A78" s="40">
        <v>251</v>
      </c>
      <c r="B78" s="45" t="s">
        <v>90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3">
        <f t="shared" si="14"/>
        <v>0</v>
      </c>
      <c r="N78" s="39"/>
      <c r="O78">
        <v>502</v>
      </c>
    </row>
    <row r="79" spans="1:15" customFormat="1" ht="25.5" customHeight="1">
      <c r="A79" s="40">
        <v>252</v>
      </c>
      <c r="B79" s="45" t="s">
        <v>91</v>
      </c>
      <c r="C79" s="42">
        <v>47000</v>
      </c>
      <c r="D79" s="42"/>
      <c r="E79" s="42"/>
      <c r="F79" s="42"/>
      <c r="G79" s="42"/>
      <c r="H79" s="42"/>
      <c r="I79" s="42"/>
      <c r="J79" s="42"/>
      <c r="K79" s="42"/>
      <c r="L79" s="42"/>
      <c r="M79" s="43">
        <f t="shared" si="14"/>
        <v>47000</v>
      </c>
      <c r="N79" s="39"/>
      <c r="O79">
        <v>503</v>
      </c>
    </row>
    <row r="80" spans="1:15" customFormat="1" ht="25.5" customHeight="1">
      <c r="A80" s="40">
        <v>253</v>
      </c>
      <c r="B80" s="45" t="s">
        <v>92</v>
      </c>
      <c r="C80" s="42">
        <v>28000</v>
      </c>
      <c r="D80" s="42"/>
      <c r="E80" s="42"/>
      <c r="F80" s="42"/>
      <c r="G80" s="42"/>
      <c r="H80" s="42"/>
      <c r="I80" s="42"/>
      <c r="J80" s="42"/>
      <c r="K80" s="42"/>
      <c r="L80" s="42"/>
      <c r="M80" s="43">
        <f t="shared" si="14"/>
        <v>28000</v>
      </c>
      <c r="N80" s="39"/>
      <c r="O80">
        <v>599</v>
      </c>
    </row>
    <row r="81" spans="1:15" customFormat="1" ht="25.5" customHeight="1">
      <c r="A81" s="40">
        <v>254</v>
      </c>
      <c r="B81" s="45" t="s">
        <v>93</v>
      </c>
      <c r="C81" s="42">
        <v>25000</v>
      </c>
      <c r="D81" s="42"/>
      <c r="E81" s="42"/>
      <c r="F81" s="42"/>
      <c r="G81" s="42"/>
      <c r="H81" s="42"/>
      <c r="I81" s="42"/>
      <c r="J81" s="42"/>
      <c r="K81" s="42"/>
      <c r="L81" s="42"/>
      <c r="M81" s="43">
        <f t="shared" si="14"/>
        <v>25000</v>
      </c>
      <c r="N81" s="39"/>
    </row>
    <row r="82" spans="1:15" customFormat="1" ht="25.5" customHeight="1">
      <c r="A82" s="40">
        <v>255</v>
      </c>
      <c r="B82" s="45" t="s">
        <v>94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f t="shared" si="14"/>
        <v>0</v>
      </c>
      <c r="N82" s="39"/>
      <c r="O82">
        <v>901</v>
      </c>
    </row>
    <row r="83" spans="1:15" customFormat="1" ht="25.5" customHeight="1">
      <c r="A83" s="40">
        <v>256</v>
      </c>
      <c r="B83" s="45" t="s">
        <v>95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3">
        <f t="shared" si="14"/>
        <v>0</v>
      </c>
      <c r="N83" s="39"/>
      <c r="O83">
        <v>902</v>
      </c>
    </row>
    <row r="84" spans="1:15" customFormat="1" ht="25.5" customHeight="1">
      <c r="A84" s="40">
        <v>259</v>
      </c>
      <c r="B84" s="45" t="s">
        <v>96</v>
      </c>
      <c r="C84" s="42">
        <v>20000</v>
      </c>
      <c r="D84" s="42"/>
      <c r="E84" s="42"/>
      <c r="F84" s="42"/>
      <c r="G84" s="42"/>
      <c r="H84" s="42"/>
      <c r="I84" s="42"/>
      <c r="J84" s="42"/>
      <c r="K84" s="42"/>
      <c r="L84" s="42"/>
      <c r="M84" s="43">
        <f t="shared" si="14"/>
        <v>20000</v>
      </c>
      <c r="N84" s="39"/>
      <c r="O84">
        <v>903</v>
      </c>
    </row>
    <row r="85" spans="1:15" customFormat="1" ht="25.5" customHeight="1">
      <c r="A85" s="36">
        <v>2600</v>
      </c>
      <c r="B85" s="37" t="s">
        <v>97</v>
      </c>
      <c r="C85" s="38">
        <f t="shared" ref="C85:N85" si="16">SUM(C86:C87)</f>
        <v>4570545</v>
      </c>
      <c r="D85" s="38">
        <f>SUM(D86:D87)</f>
        <v>0</v>
      </c>
      <c r="E85" s="38">
        <f t="shared" si="16"/>
        <v>0</v>
      </c>
      <c r="F85" s="38">
        <f t="shared" si="16"/>
        <v>0</v>
      </c>
      <c r="G85" s="38">
        <f t="shared" si="16"/>
        <v>879000</v>
      </c>
      <c r="H85" s="38">
        <f t="shared" si="16"/>
        <v>0</v>
      </c>
      <c r="I85" s="38">
        <f t="shared" si="16"/>
        <v>0</v>
      </c>
      <c r="J85" s="38">
        <f t="shared" si="16"/>
        <v>0</v>
      </c>
      <c r="K85" s="38">
        <f t="shared" si="16"/>
        <v>0</v>
      </c>
      <c r="L85" s="38">
        <f t="shared" si="16"/>
        <v>0</v>
      </c>
      <c r="M85" s="38">
        <f t="shared" si="14"/>
        <v>5449545</v>
      </c>
      <c r="N85" s="47">
        <f t="shared" si="16"/>
        <v>0</v>
      </c>
      <c r="O85">
        <v>904</v>
      </c>
    </row>
    <row r="86" spans="1:15" customFormat="1" ht="25.5" customHeight="1">
      <c r="A86" s="40">
        <v>261</v>
      </c>
      <c r="B86" s="45" t="s">
        <v>98</v>
      </c>
      <c r="C86" s="42">
        <v>4570545</v>
      </c>
      <c r="D86" s="42"/>
      <c r="E86" s="42"/>
      <c r="F86" s="42"/>
      <c r="G86" s="42">
        <v>879000</v>
      </c>
      <c r="H86" s="42"/>
      <c r="I86" s="42"/>
      <c r="J86" s="42"/>
      <c r="K86" s="42"/>
      <c r="L86" s="42"/>
      <c r="M86" s="43">
        <f t="shared" si="14"/>
        <v>5449545</v>
      </c>
      <c r="N86" s="39"/>
      <c r="O86">
        <v>999</v>
      </c>
    </row>
    <row r="87" spans="1:15" customFormat="1" ht="25.5" customHeight="1">
      <c r="A87" s="40">
        <v>262</v>
      </c>
      <c r="B87" s="45" t="s">
        <v>99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3">
        <f t="shared" si="14"/>
        <v>0</v>
      </c>
      <c r="N87" s="39"/>
    </row>
    <row r="88" spans="1:15" customFormat="1" ht="30">
      <c r="A88" s="36">
        <v>2700</v>
      </c>
      <c r="B88" s="37" t="s">
        <v>100</v>
      </c>
      <c r="C88" s="38">
        <f t="shared" ref="C88:N88" si="17">SUM(C89:C93)</f>
        <v>239500</v>
      </c>
      <c r="D88" s="38">
        <f>SUM(D89:D93)</f>
        <v>0</v>
      </c>
      <c r="E88" s="38">
        <f t="shared" si="17"/>
        <v>0</v>
      </c>
      <c r="F88" s="38">
        <f t="shared" si="17"/>
        <v>0</v>
      </c>
      <c r="G88" s="38">
        <f t="shared" si="17"/>
        <v>0</v>
      </c>
      <c r="H88" s="38">
        <f t="shared" si="17"/>
        <v>0</v>
      </c>
      <c r="I88" s="38">
        <f t="shared" si="17"/>
        <v>0</v>
      </c>
      <c r="J88" s="38">
        <f t="shared" si="17"/>
        <v>0</v>
      </c>
      <c r="K88" s="38">
        <f t="shared" si="17"/>
        <v>0</v>
      </c>
      <c r="L88" s="38">
        <f t="shared" si="17"/>
        <v>0</v>
      </c>
      <c r="M88" s="38">
        <f t="shared" si="14"/>
        <v>239500</v>
      </c>
      <c r="N88" s="47">
        <f t="shared" si="17"/>
        <v>0</v>
      </c>
    </row>
    <row r="89" spans="1:15" customFormat="1" ht="25.5" customHeight="1">
      <c r="A89" s="40">
        <v>271</v>
      </c>
      <c r="B89" s="45" t="s">
        <v>101</v>
      </c>
      <c r="C89" s="42">
        <v>35000</v>
      </c>
      <c r="D89" s="42"/>
      <c r="E89" s="42"/>
      <c r="F89" s="42"/>
      <c r="G89" s="42"/>
      <c r="H89" s="42"/>
      <c r="I89" s="42"/>
      <c r="J89" s="42"/>
      <c r="K89" s="42"/>
      <c r="L89" s="42"/>
      <c r="M89" s="43">
        <f t="shared" si="14"/>
        <v>35000</v>
      </c>
      <c r="N89" s="39"/>
    </row>
    <row r="90" spans="1:15" customFormat="1" ht="25.5" customHeight="1">
      <c r="A90" s="40">
        <v>272</v>
      </c>
      <c r="B90" s="45" t="s">
        <v>102</v>
      </c>
      <c r="C90" s="42">
        <v>4500</v>
      </c>
      <c r="D90" s="42"/>
      <c r="E90" s="42"/>
      <c r="F90" s="42"/>
      <c r="G90" s="42"/>
      <c r="H90" s="42"/>
      <c r="I90" s="42"/>
      <c r="J90" s="42"/>
      <c r="K90" s="42"/>
      <c r="L90" s="42"/>
      <c r="M90" s="43">
        <f t="shared" si="14"/>
        <v>4500</v>
      </c>
      <c r="N90" s="39"/>
    </row>
    <row r="91" spans="1:15" customFormat="1" ht="25.5" customHeight="1">
      <c r="A91" s="40">
        <v>273</v>
      </c>
      <c r="B91" s="45" t="s">
        <v>103</v>
      </c>
      <c r="C91" s="42">
        <v>200000</v>
      </c>
      <c r="D91" s="42"/>
      <c r="E91" s="42"/>
      <c r="F91" s="42"/>
      <c r="G91" s="42"/>
      <c r="H91" s="42"/>
      <c r="I91" s="42"/>
      <c r="J91" s="42"/>
      <c r="K91" s="42"/>
      <c r="L91" s="42"/>
      <c r="M91" s="43">
        <f t="shared" si="14"/>
        <v>200000</v>
      </c>
      <c r="N91" s="39"/>
    </row>
    <row r="92" spans="1:15" customFormat="1" ht="25.5" customHeight="1">
      <c r="A92" s="40">
        <v>274</v>
      </c>
      <c r="B92" s="45" t="s">
        <v>104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3">
        <f t="shared" si="14"/>
        <v>0</v>
      </c>
      <c r="N92" s="39"/>
    </row>
    <row r="93" spans="1:15" customFormat="1" ht="25.5" customHeight="1">
      <c r="A93" s="40">
        <v>275</v>
      </c>
      <c r="B93" s="45" t="s">
        <v>105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3">
        <f t="shared" si="14"/>
        <v>0</v>
      </c>
      <c r="N93" s="39"/>
    </row>
    <row r="94" spans="1:15" customFormat="1" ht="25.5" customHeight="1">
      <c r="A94" s="36">
        <v>2800</v>
      </c>
      <c r="B94" s="37" t="s">
        <v>106</v>
      </c>
      <c r="C94" s="38">
        <f t="shared" ref="C94:N94" si="18">SUM(C95:C97)</f>
        <v>0</v>
      </c>
      <c r="D94" s="38">
        <f>SUM(D95:D97)</f>
        <v>0</v>
      </c>
      <c r="E94" s="38">
        <f t="shared" si="18"/>
        <v>0</v>
      </c>
      <c r="F94" s="38">
        <f t="shared" si="18"/>
        <v>0</v>
      </c>
      <c r="G94" s="38">
        <f t="shared" si="18"/>
        <v>70000</v>
      </c>
      <c r="H94" s="38">
        <f t="shared" si="18"/>
        <v>0</v>
      </c>
      <c r="I94" s="38">
        <f t="shared" si="18"/>
        <v>0</v>
      </c>
      <c r="J94" s="38">
        <f t="shared" si="18"/>
        <v>0</v>
      </c>
      <c r="K94" s="38">
        <f t="shared" si="18"/>
        <v>0</v>
      </c>
      <c r="L94" s="38">
        <f t="shared" si="18"/>
        <v>0</v>
      </c>
      <c r="M94" s="38">
        <f t="shared" si="14"/>
        <v>70000</v>
      </c>
      <c r="N94" s="47">
        <f t="shared" si="18"/>
        <v>0</v>
      </c>
    </row>
    <row r="95" spans="1:15" customFormat="1" ht="25.5" customHeight="1">
      <c r="A95" s="40">
        <v>281</v>
      </c>
      <c r="B95" s="45" t="s">
        <v>107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3">
        <f t="shared" si="14"/>
        <v>0</v>
      </c>
      <c r="N95" s="39"/>
    </row>
    <row r="96" spans="1:15" customFormat="1" ht="25.5" customHeight="1">
      <c r="A96" s="40">
        <v>282</v>
      </c>
      <c r="B96" s="45" t="s">
        <v>108</v>
      </c>
      <c r="C96" s="42"/>
      <c r="D96" s="42"/>
      <c r="E96" s="42"/>
      <c r="F96" s="42"/>
      <c r="G96" s="42">
        <v>40000</v>
      </c>
      <c r="H96" s="42"/>
      <c r="I96" s="42"/>
      <c r="J96" s="42"/>
      <c r="K96" s="42"/>
      <c r="L96" s="42"/>
      <c r="M96" s="43">
        <f t="shared" si="14"/>
        <v>40000</v>
      </c>
      <c r="N96" s="39"/>
    </row>
    <row r="97" spans="1:14" customFormat="1" ht="25.5" customHeight="1">
      <c r="A97" s="40">
        <v>283</v>
      </c>
      <c r="B97" s="45" t="s">
        <v>109</v>
      </c>
      <c r="C97" s="42"/>
      <c r="D97" s="42"/>
      <c r="E97" s="42"/>
      <c r="F97" s="42"/>
      <c r="G97" s="42">
        <v>30000</v>
      </c>
      <c r="H97" s="42"/>
      <c r="I97" s="42"/>
      <c r="J97" s="42"/>
      <c r="K97" s="42"/>
      <c r="L97" s="42"/>
      <c r="M97" s="43">
        <f t="shared" si="14"/>
        <v>30000</v>
      </c>
      <c r="N97" s="39"/>
    </row>
    <row r="98" spans="1:14" customFormat="1" ht="25.5" customHeight="1">
      <c r="A98" s="36">
        <v>2900</v>
      </c>
      <c r="B98" s="37" t="s">
        <v>110</v>
      </c>
      <c r="C98" s="38">
        <f t="shared" ref="C98:N98" si="19">SUM(C99:C107)</f>
        <v>1014000</v>
      </c>
      <c r="D98" s="38">
        <f>SUM(D99:D107)</f>
        <v>0</v>
      </c>
      <c r="E98" s="38">
        <f t="shared" si="19"/>
        <v>0</v>
      </c>
      <c r="F98" s="38">
        <f t="shared" si="19"/>
        <v>0</v>
      </c>
      <c r="G98" s="38">
        <f t="shared" si="19"/>
        <v>491000</v>
      </c>
      <c r="H98" s="38">
        <f t="shared" si="19"/>
        <v>0</v>
      </c>
      <c r="I98" s="38">
        <f t="shared" si="19"/>
        <v>0</v>
      </c>
      <c r="J98" s="38">
        <f t="shared" si="19"/>
        <v>0</v>
      </c>
      <c r="K98" s="38">
        <f t="shared" si="19"/>
        <v>0</v>
      </c>
      <c r="L98" s="38">
        <f t="shared" si="19"/>
        <v>0</v>
      </c>
      <c r="M98" s="38">
        <f t="shared" si="14"/>
        <v>1505000</v>
      </c>
      <c r="N98" s="47">
        <f t="shared" si="19"/>
        <v>0</v>
      </c>
    </row>
    <row r="99" spans="1:14" customFormat="1" ht="25.5" customHeight="1">
      <c r="A99" s="40">
        <v>291</v>
      </c>
      <c r="B99" s="45" t="s">
        <v>111</v>
      </c>
      <c r="C99" s="42">
        <v>67500</v>
      </c>
      <c r="D99" s="42"/>
      <c r="E99" s="42"/>
      <c r="F99" s="42"/>
      <c r="G99" s="42">
        <v>65000</v>
      </c>
      <c r="H99" s="42"/>
      <c r="I99" s="42"/>
      <c r="J99" s="42"/>
      <c r="K99" s="42"/>
      <c r="L99" s="42"/>
      <c r="M99" s="43">
        <f t="shared" si="14"/>
        <v>132500</v>
      </c>
      <c r="N99" s="39"/>
    </row>
    <row r="100" spans="1:14" customFormat="1" ht="25.5" customHeight="1">
      <c r="A100" s="40">
        <v>292</v>
      </c>
      <c r="B100" s="45" t="s">
        <v>112</v>
      </c>
      <c r="C100" s="42">
        <v>1000</v>
      </c>
      <c r="D100" s="42"/>
      <c r="E100" s="42"/>
      <c r="F100" s="42"/>
      <c r="G100" s="42"/>
      <c r="H100" s="42"/>
      <c r="I100" s="42"/>
      <c r="J100" s="42"/>
      <c r="K100" s="42"/>
      <c r="L100" s="42"/>
      <c r="M100" s="43">
        <f t="shared" si="14"/>
        <v>1000</v>
      </c>
      <c r="N100" s="39"/>
    </row>
    <row r="101" spans="1:14" customFormat="1" ht="38.25" customHeight="1">
      <c r="A101" s="40">
        <v>293</v>
      </c>
      <c r="B101" s="45" t="s">
        <v>113</v>
      </c>
      <c r="C101" s="42">
        <v>3000</v>
      </c>
      <c r="D101" s="42"/>
      <c r="E101" s="42"/>
      <c r="F101" s="42"/>
      <c r="G101" s="42"/>
      <c r="H101" s="42"/>
      <c r="I101" s="42"/>
      <c r="J101" s="42"/>
      <c r="K101" s="42"/>
      <c r="L101" s="42"/>
      <c r="M101" s="43">
        <f t="shared" si="14"/>
        <v>3000</v>
      </c>
      <c r="N101" s="39"/>
    </row>
    <row r="102" spans="1:14" customFormat="1" ht="25.5">
      <c r="A102" s="40">
        <v>294</v>
      </c>
      <c r="B102" s="45" t="s">
        <v>114</v>
      </c>
      <c r="C102" s="42">
        <v>12500</v>
      </c>
      <c r="D102" s="42"/>
      <c r="E102" s="42"/>
      <c r="F102" s="42"/>
      <c r="G102" s="42"/>
      <c r="H102" s="42"/>
      <c r="I102" s="42"/>
      <c r="J102" s="42"/>
      <c r="K102" s="42"/>
      <c r="L102" s="42"/>
      <c r="M102" s="43">
        <f t="shared" si="14"/>
        <v>12500</v>
      </c>
      <c r="N102" s="39"/>
    </row>
    <row r="103" spans="1:14" customFormat="1" ht="42" customHeight="1">
      <c r="A103" s="40">
        <v>295</v>
      </c>
      <c r="B103" s="45" t="s">
        <v>115</v>
      </c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3">
        <f t="shared" si="14"/>
        <v>0</v>
      </c>
      <c r="N103" s="39"/>
    </row>
    <row r="104" spans="1:14" customFormat="1" ht="26.25" customHeight="1">
      <c r="A104" s="40">
        <v>296</v>
      </c>
      <c r="B104" s="45" t="s">
        <v>116</v>
      </c>
      <c r="C104" s="42">
        <v>771000</v>
      </c>
      <c r="D104" s="42"/>
      <c r="E104" s="42"/>
      <c r="F104" s="42"/>
      <c r="G104" s="42">
        <v>416000</v>
      </c>
      <c r="H104" s="42"/>
      <c r="I104" s="42"/>
      <c r="J104" s="42"/>
      <c r="K104" s="42"/>
      <c r="L104" s="42"/>
      <c r="M104" s="43">
        <f t="shared" si="14"/>
        <v>1187000</v>
      </c>
      <c r="N104" s="39"/>
    </row>
    <row r="105" spans="1:14" customFormat="1" ht="24.75" customHeight="1">
      <c r="A105" s="40">
        <v>297</v>
      </c>
      <c r="B105" s="45" t="s">
        <v>117</v>
      </c>
      <c r="C105" s="42"/>
      <c r="D105" s="42"/>
      <c r="E105" s="42"/>
      <c r="F105" s="42"/>
      <c r="G105" s="42">
        <v>10000</v>
      </c>
      <c r="H105" s="42"/>
      <c r="I105" s="42"/>
      <c r="J105" s="42"/>
      <c r="K105" s="42"/>
      <c r="L105" s="42"/>
      <c r="M105" s="43">
        <f t="shared" si="14"/>
        <v>10000</v>
      </c>
      <c r="N105" s="39"/>
    </row>
    <row r="106" spans="1:14" customFormat="1" ht="30" customHeight="1">
      <c r="A106" s="40">
        <v>298</v>
      </c>
      <c r="B106" s="45" t="s">
        <v>118</v>
      </c>
      <c r="C106" s="42">
        <v>155000</v>
      </c>
      <c r="D106" s="42"/>
      <c r="E106" s="42"/>
      <c r="F106" s="42"/>
      <c r="G106" s="42"/>
      <c r="H106" s="42"/>
      <c r="I106" s="42"/>
      <c r="J106" s="42"/>
      <c r="K106" s="42"/>
      <c r="L106" s="42"/>
      <c r="M106" s="43">
        <f t="shared" si="14"/>
        <v>155000</v>
      </c>
      <c r="N106" s="39"/>
    </row>
    <row r="107" spans="1:14" customFormat="1" ht="25.5" customHeight="1">
      <c r="A107" s="40">
        <v>299</v>
      </c>
      <c r="B107" s="45" t="s">
        <v>119</v>
      </c>
      <c r="C107" s="42">
        <v>4000</v>
      </c>
      <c r="D107" s="42"/>
      <c r="E107" s="42"/>
      <c r="F107" s="42"/>
      <c r="G107" s="42"/>
      <c r="H107" s="42"/>
      <c r="I107" s="42"/>
      <c r="J107" s="42"/>
      <c r="K107" s="42"/>
      <c r="L107" s="42"/>
      <c r="M107" s="43">
        <f t="shared" si="14"/>
        <v>4000</v>
      </c>
      <c r="N107" s="39"/>
    </row>
    <row r="108" spans="1:14" s="35" customFormat="1" ht="25.5" customHeight="1">
      <c r="A108" s="31">
        <v>3000</v>
      </c>
      <c r="B108" s="32" t="s">
        <v>120</v>
      </c>
      <c r="C108" s="51">
        <f t="shared" ref="C108:N108" si="20">C109+C119+C129+C139+C149+C159+C167+C177+C183</f>
        <v>4253700</v>
      </c>
      <c r="D108" s="51">
        <f>D109+D119+D129+D139+D149+D159+D167+D177+D183</f>
        <v>0</v>
      </c>
      <c r="E108" s="51">
        <f t="shared" si="20"/>
        <v>0</v>
      </c>
      <c r="F108" s="51">
        <f t="shared" si="20"/>
        <v>0</v>
      </c>
      <c r="G108" s="51">
        <f t="shared" si="20"/>
        <v>3794000</v>
      </c>
      <c r="H108" s="51">
        <f t="shared" si="20"/>
        <v>0</v>
      </c>
      <c r="I108" s="51">
        <f t="shared" si="20"/>
        <v>0</v>
      </c>
      <c r="J108" s="51">
        <f t="shared" si="20"/>
        <v>0</v>
      </c>
      <c r="K108" s="51">
        <f t="shared" si="20"/>
        <v>0</v>
      </c>
      <c r="L108" s="51">
        <f t="shared" si="20"/>
        <v>0</v>
      </c>
      <c r="M108" s="51">
        <f t="shared" si="14"/>
        <v>8047700</v>
      </c>
      <c r="N108" s="54">
        <f t="shared" si="20"/>
        <v>0</v>
      </c>
    </row>
    <row r="109" spans="1:14" customFormat="1" ht="25.5" customHeight="1">
      <c r="A109" s="36">
        <v>3100</v>
      </c>
      <c r="B109" s="37" t="s">
        <v>121</v>
      </c>
      <c r="C109" s="38">
        <f>SUM(C110:C118)</f>
        <v>992100</v>
      </c>
      <c r="D109" s="38">
        <f>SUM(D110:D118)</f>
        <v>0</v>
      </c>
      <c r="E109" s="38">
        <f t="shared" ref="E109:N109" si="21">SUM(E110:E118)</f>
        <v>0</v>
      </c>
      <c r="F109" s="38">
        <f t="shared" si="21"/>
        <v>0</v>
      </c>
      <c r="G109" s="38">
        <f t="shared" si="21"/>
        <v>1200000</v>
      </c>
      <c r="H109" s="38">
        <f t="shared" si="21"/>
        <v>0</v>
      </c>
      <c r="I109" s="38">
        <f t="shared" si="21"/>
        <v>0</v>
      </c>
      <c r="J109" s="38">
        <f t="shared" si="21"/>
        <v>0</v>
      </c>
      <c r="K109" s="38">
        <f t="shared" si="21"/>
        <v>0</v>
      </c>
      <c r="L109" s="38">
        <f t="shared" si="21"/>
        <v>0</v>
      </c>
      <c r="M109" s="38">
        <f t="shared" si="14"/>
        <v>2192100</v>
      </c>
      <c r="N109" s="47">
        <f t="shared" si="21"/>
        <v>0</v>
      </c>
    </row>
    <row r="110" spans="1:14" customFormat="1" ht="25.5" customHeight="1">
      <c r="A110" s="40">
        <v>311</v>
      </c>
      <c r="B110" s="45" t="s">
        <v>122</v>
      </c>
      <c r="C110" s="42">
        <v>450000</v>
      </c>
      <c r="D110" s="42"/>
      <c r="E110" s="42"/>
      <c r="F110" s="42"/>
      <c r="G110" s="42">
        <v>1200000</v>
      </c>
      <c r="H110" s="42"/>
      <c r="I110" s="42"/>
      <c r="J110" s="42"/>
      <c r="K110" s="42"/>
      <c r="L110" s="42"/>
      <c r="M110" s="43">
        <f t="shared" si="14"/>
        <v>1650000</v>
      </c>
      <c r="N110" s="39"/>
    </row>
    <row r="111" spans="1:14" customFormat="1" ht="25.5" customHeight="1">
      <c r="A111" s="40">
        <v>312</v>
      </c>
      <c r="B111" s="45" t="s">
        <v>123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3">
        <f t="shared" si="14"/>
        <v>0</v>
      </c>
      <c r="N111" s="39"/>
    </row>
    <row r="112" spans="1:14" customFormat="1" ht="25.5" customHeight="1">
      <c r="A112" s="40">
        <v>313</v>
      </c>
      <c r="B112" s="45" t="s">
        <v>124</v>
      </c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3">
        <f t="shared" si="14"/>
        <v>0</v>
      </c>
      <c r="N112" s="39"/>
    </row>
    <row r="113" spans="1:14" customFormat="1" ht="25.5" customHeight="1">
      <c r="A113" s="40">
        <v>314</v>
      </c>
      <c r="B113" s="45" t="s">
        <v>125</v>
      </c>
      <c r="C113" s="42">
        <v>260000</v>
      </c>
      <c r="D113" s="42"/>
      <c r="E113" s="42"/>
      <c r="F113" s="42"/>
      <c r="G113" s="42"/>
      <c r="H113" s="42"/>
      <c r="I113" s="42"/>
      <c r="J113" s="42"/>
      <c r="K113" s="42"/>
      <c r="L113" s="42"/>
      <c r="M113" s="43">
        <f t="shared" si="14"/>
        <v>260000</v>
      </c>
      <c r="N113" s="39"/>
    </row>
    <row r="114" spans="1:14" customFormat="1" ht="25.5" customHeight="1">
      <c r="A114" s="40">
        <v>315</v>
      </c>
      <c r="B114" s="45" t="s">
        <v>126</v>
      </c>
      <c r="C114" s="42">
        <v>52100</v>
      </c>
      <c r="D114" s="42"/>
      <c r="E114" s="42"/>
      <c r="F114" s="42"/>
      <c r="G114" s="42"/>
      <c r="H114" s="42"/>
      <c r="I114" s="42"/>
      <c r="J114" s="42"/>
      <c r="K114" s="42"/>
      <c r="L114" s="42"/>
      <c r="M114" s="43">
        <f t="shared" si="14"/>
        <v>52100</v>
      </c>
      <c r="N114" s="39"/>
    </row>
    <row r="115" spans="1:14" customFormat="1" ht="25.5" customHeight="1">
      <c r="A115" s="40">
        <v>316</v>
      </c>
      <c r="B115" s="45" t="s">
        <v>127</v>
      </c>
      <c r="C115" s="42">
        <v>60000</v>
      </c>
      <c r="D115" s="42"/>
      <c r="E115" s="42"/>
      <c r="F115" s="42"/>
      <c r="G115" s="42"/>
      <c r="H115" s="42"/>
      <c r="I115" s="42"/>
      <c r="J115" s="42"/>
      <c r="K115" s="42"/>
      <c r="L115" s="42"/>
      <c r="M115" s="43">
        <f t="shared" si="14"/>
        <v>60000</v>
      </c>
      <c r="N115" s="39"/>
    </row>
    <row r="116" spans="1:14" customFormat="1" ht="28.15" customHeight="1">
      <c r="A116" s="40">
        <v>317</v>
      </c>
      <c r="B116" s="45" t="s">
        <v>128</v>
      </c>
      <c r="C116" s="42">
        <v>110000</v>
      </c>
      <c r="D116" s="42"/>
      <c r="E116" s="42"/>
      <c r="F116" s="42"/>
      <c r="G116" s="42"/>
      <c r="H116" s="42"/>
      <c r="I116" s="42"/>
      <c r="J116" s="42"/>
      <c r="K116" s="42"/>
      <c r="L116" s="42"/>
      <c r="M116" s="43">
        <f t="shared" si="14"/>
        <v>110000</v>
      </c>
      <c r="N116" s="39"/>
    </row>
    <row r="117" spans="1:14" customFormat="1" ht="25.5" customHeight="1">
      <c r="A117" s="40">
        <v>318</v>
      </c>
      <c r="B117" s="45" t="s">
        <v>129</v>
      </c>
      <c r="C117" s="42">
        <v>60000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3">
        <f t="shared" si="14"/>
        <v>60000</v>
      </c>
      <c r="N117" s="39"/>
    </row>
    <row r="118" spans="1:14" customFormat="1" ht="25.5" customHeight="1">
      <c r="A118" s="40">
        <v>319</v>
      </c>
      <c r="B118" s="45" t="s">
        <v>130</v>
      </c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3">
        <f t="shared" si="14"/>
        <v>0</v>
      </c>
      <c r="N118" s="39"/>
    </row>
    <row r="119" spans="1:14" customFormat="1" ht="25.5" customHeight="1">
      <c r="A119" s="36">
        <v>3200</v>
      </c>
      <c r="B119" s="37" t="s">
        <v>131</v>
      </c>
      <c r="C119" s="38">
        <f t="shared" ref="C119:N119" si="22">SUM(C120:C128)</f>
        <v>937000</v>
      </c>
      <c r="D119" s="38">
        <f>SUM(D120:D128)</f>
        <v>0</v>
      </c>
      <c r="E119" s="38">
        <f t="shared" si="22"/>
        <v>0</v>
      </c>
      <c r="F119" s="38">
        <f t="shared" si="22"/>
        <v>0</v>
      </c>
      <c r="G119" s="38">
        <f t="shared" si="22"/>
        <v>2244000</v>
      </c>
      <c r="H119" s="38">
        <f t="shared" si="22"/>
        <v>0</v>
      </c>
      <c r="I119" s="38">
        <f t="shared" si="22"/>
        <v>0</v>
      </c>
      <c r="J119" s="38">
        <f t="shared" si="22"/>
        <v>0</v>
      </c>
      <c r="K119" s="38">
        <f t="shared" si="22"/>
        <v>0</v>
      </c>
      <c r="L119" s="38">
        <f t="shared" si="22"/>
        <v>0</v>
      </c>
      <c r="M119" s="38">
        <f t="shared" si="14"/>
        <v>3181000</v>
      </c>
      <c r="N119" s="47">
        <f t="shared" si="22"/>
        <v>0</v>
      </c>
    </row>
    <row r="120" spans="1:14" ht="25.5" customHeight="1">
      <c r="A120" s="40">
        <v>321</v>
      </c>
      <c r="B120" s="45" t="s">
        <v>132</v>
      </c>
      <c r="C120" s="42">
        <v>18000</v>
      </c>
      <c r="D120" s="42"/>
      <c r="E120" s="42"/>
      <c r="F120" s="42"/>
      <c r="G120" s="42"/>
      <c r="H120" s="42"/>
      <c r="I120" s="42"/>
      <c r="J120" s="42"/>
      <c r="K120" s="42"/>
      <c r="L120" s="42"/>
      <c r="M120" s="55">
        <f t="shared" si="14"/>
        <v>18000</v>
      </c>
      <c r="N120" s="56"/>
    </row>
    <row r="121" spans="1:14" ht="25.5" customHeight="1">
      <c r="A121" s="40">
        <v>322</v>
      </c>
      <c r="B121" s="45" t="s">
        <v>133</v>
      </c>
      <c r="C121" s="42">
        <v>66000</v>
      </c>
      <c r="D121" s="42"/>
      <c r="E121" s="42"/>
      <c r="F121" s="42"/>
      <c r="G121" s="42"/>
      <c r="H121" s="42"/>
      <c r="I121" s="42"/>
      <c r="J121" s="42"/>
      <c r="K121" s="42"/>
      <c r="L121" s="42"/>
      <c r="M121" s="55">
        <f t="shared" si="14"/>
        <v>66000</v>
      </c>
      <c r="N121" s="56"/>
    </row>
    <row r="122" spans="1:14" ht="25.5">
      <c r="A122" s="40">
        <v>323</v>
      </c>
      <c r="B122" s="45" t="s">
        <v>134</v>
      </c>
      <c r="C122" s="42">
        <v>3000</v>
      </c>
      <c r="D122" s="42"/>
      <c r="E122" s="42"/>
      <c r="F122" s="42"/>
      <c r="G122" s="42"/>
      <c r="H122" s="42"/>
      <c r="I122" s="42"/>
      <c r="J122" s="42"/>
      <c r="K122" s="42"/>
      <c r="L122" s="42"/>
      <c r="M122" s="55">
        <f t="shared" si="14"/>
        <v>3000</v>
      </c>
      <c r="N122" s="56"/>
    </row>
    <row r="123" spans="1:14" ht="30" customHeight="1">
      <c r="A123" s="40">
        <v>324</v>
      </c>
      <c r="B123" s="45" t="s">
        <v>135</v>
      </c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55">
        <f t="shared" si="14"/>
        <v>0</v>
      </c>
      <c r="N123" s="56"/>
    </row>
    <row r="124" spans="1:14" ht="25.5" customHeight="1">
      <c r="A124" s="40">
        <v>325</v>
      </c>
      <c r="B124" s="45" t="s">
        <v>136</v>
      </c>
      <c r="C124" s="42">
        <v>8000</v>
      </c>
      <c r="D124" s="42"/>
      <c r="E124" s="42"/>
      <c r="F124" s="42"/>
      <c r="G124" s="42">
        <v>40000</v>
      </c>
      <c r="H124" s="42"/>
      <c r="I124" s="42"/>
      <c r="J124" s="42"/>
      <c r="K124" s="42"/>
      <c r="L124" s="42"/>
      <c r="M124" s="55">
        <f t="shared" si="14"/>
        <v>48000</v>
      </c>
      <c r="N124" s="56"/>
    </row>
    <row r="125" spans="1:14" ht="25.5" customHeight="1">
      <c r="A125" s="40">
        <v>326</v>
      </c>
      <c r="B125" s="45" t="s">
        <v>137</v>
      </c>
      <c r="C125" s="42">
        <v>800000</v>
      </c>
      <c r="D125" s="42"/>
      <c r="E125" s="42"/>
      <c r="F125" s="42"/>
      <c r="G125" s="42">
        <v>2204000</v>
      </c>
      <c r="H125" s="42"/>
      <c r="I125" s="42"/>
      <c r="J125" s="42"/>
      <c r="K125" s="42"/>
      <c r="L125" s="42"/>
      <c r="M125" s="55">
        <f t="shared" si="14"/>
        <v>3004000</v>
      </c>
      <c r="N125" s="56"/>
    </row>
    <row r="126" spans="1:14" ht="25.5" customHeight="1">
      <c r="A126" s="40">
        <v>327</v>
      </c>
      <c r="B126" s="45" t="s">
        <v>138</v>
      </c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55">
        <f t="shared" si="14"/>
        <v>0</v>
      </c>
      <c r="N126" s="56"/>
    </row>
    <row r="127" spans="1:14" ht="25.5" customHeight="1">
      <c r="A127" s="40">
        <v>328</v>
      </c>
      <c r="B127" s="45" t="s">
        <v>139</v>
      </c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55">
        <f t="shared" si="14"/>
        <v>0</v>
      </c>
      <c r="N127" s="56"/>
    </row>
    <row r="128" spans="1:14" ht="25.5" customHeight="1">
      <c r="A128" s="40">
        <v>329</v>
      </c>
      <c r="B128" s="45" t="s">
        <v>140</v>
      </c>
      <c r="C128" s="42">
        <v>42000</v>
      </c>
      <c r="D128" s="42"/>
      <c r="E128" s="42"/>
      <c r="F128" s="42"/>
      <c r="G128" s="42"/>
      <c r="H128" s="42"/>
      <c r="I128" s="42"/>
      <c r="J128" s="42"/>
      <c r="K128" s="42"/>
      <c r="L128" s="42"/>
      <c r="M128" s="55">
        <f t="shared" si="14"/>
        <v>42000</v>
      </c>
      <c r="N128" s="56"/>
    </row>
    <row r="129" spans="1:14" customFormat="1" ht="30">
      <c r="A129" s="36">
        <v>3300</v>
      </c>
      <c r="B129" s="37" t="s">
        <v>141</v>
      </c>
      <c r="C129" s="38">
        <f t="shared" ref="C129:N129" si="23">SUM(C130:C138)</f>
        <v>366800</v>
      </c>
      <c r="D129" s="38">
        <f>SUM(D130:D138)</f>
        <v>0</v>
      </c>
      <c r="E129" s="38">
        <f t="shared" si="23"/>
        <v>0</v>
      </c>
      <c r="F129" s="38">
        <f t="shared" si="23"/>
        <v>0</v>
      </c>
      <c r="G129" s="38">
        <f t="shared" si="23"/>
        <v>15000</v>
      </c>
      <c r="H129" s="38">
        <f t="shared" si="23"/>
        <v>0</v>
      </c>
      <c r="I129" s="38">
        <f t="shared" si="23"/>
        <v>0</v>
      </c>
      <c r="J129" s="38">
        <f t="shared" si="23"/>
        <v>0</v>
      </c>
      <c r="K129" s="38">
        <f t="shared" si="23"/>
        <v>0</v>
      </c>
      <c r="L129" s="38">
        <f t="shared" si="23"/>
        <v>0</v>
      </c>
      <c r="M129" s="38">
        <f t="shared" si="14"/>
        <v>381800</v>
      </c>
      <c r="N129" s="47">
        <f t="shared" si="23"/>
        <v>0</v>
      </c>
    </row>
    <row r="130" spans="1:14" customFormat="1" ht="25.5" customHeight="1">
      <c r="A130" s="40">
        <v>331</v>
      </c>
      <c r="B130" s="41" t="s">
        <v>142</v>
      </c>
      <c r="C130" s="42">
        <v>238800</v>
      </c>
      <c r="D130" s="42"/>
      <c r="E130" s="42"/>
      <c r="F130" s="42"/>
      <c r="G130" s="42"/>
      <c r="H130" s="42"/>
      <c r="I130" s="42"/>
      <c r="J130" s="42"/>
      <c r="K130" s="42"/>
      <c r="L130" s="42"/>
      <c r="M130" s="43">
        <f t="shared" si="14"/>
        <v>238800</v>
      </c>
      <c r="N130" s="39"/>
    </row>
    <row r="131" spans="1:14" customFormat="1" ht="30.75" customHeight="1">
      <c r="A131" s="40">
        <v>332</v>
      </c>
      <c r="B131" s="45" t="s">
        <v>143</v>
      </c>
      <c r="C131" s="42">
        <v>60000</v>
      </c>
      <c r="D131" s="42"/>
      <c r="E131" s="42"/>
      <c r="F131" s="42"/>
      <c r="G131" s="42">
        <v>15000</v>
      </c>
      <c r="H131" s="42"/>
      <c r="I131" s="42"/>
      <c r="J131" s="42"/>
      <c r="K131" s="42"/>
      <c r="L131" s="42"/>
      <c r="M131" s="43">
        <f t="shared" si="14"/>
        <v>75000</v>
      </c>
      <c r="N131" s="39"/>
    </row>
    <row r="132" spans="1:14" customFormat="1" ht="33" customHeight="1">
      <c r="A132" s="40">
        <v>333</v>
      </c>
      <c r="B132" s="45" t="s">
        <v>144</v>
      </c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3">
        <f t="shared" si="14"/>
        <v>0</v>
      </c>
      <c r="N132" s="39"/>
    </row>
    <row r="133" spans="1:14" customFormat="1" ht="25.5" customHeight="1">
      <c r="A133" s="40">
        <v>334</v>
      </c>
      <c r="B133" s="45" t="s">
        <v>145</v>
      </c>
      <c r="C133" s="42">
        <v>50000</v>
      </c>
      <c r="D133" s="42"/>
      <c r="E133" s="42"/>
      <c r="F133" s="42"/>
      <c r="G133" s="42"/>
      <c r="H133" s="42"/>
      <c r="I133" s="42"/>
      <c r="J133" s="42"/>
      <c r="K133" s="42"/>
      <c r="L133" s="42"/>
      <c r="M133" s="43">
        <f t="shared" si="14"/>
        <v>50000</v>
      </c>
      <c r="N133" s="39"/>
    </row>
    <row r="134" spans="1:14" customFormat="1" ht="25.5" customHeight="1">
      <c r="A134" s="40">
        <v>335</v>
      </c>
      <c r="B134" s="45" t="s">
        <v>146</v>
      </c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3">
        <f t="shared" si="14"/>
        <v>0</v>
      </c>
      <c r="N134" s="39"/>
    </row>
    <row r="135" spans="1:14" customFormat="1" ht="25.5">
      <c r="A135" s="40">
        <v>336</v>
      </c>
      <c r="B135" s="45" t="s">
        <v>147</v>
      </c>
      <c r="C135" s="42">
        <v>18000</v>
      </c>
      <c r="D135" s="42"/>
      <c r="E135" s="42"/>
      <c r="F135" s="42"/>
      <c r="G135" s="42"/>
      <c r="H135" s="42"/>
      <c r="I135" s="42"/>
      <c r="J135" s="42"/>
      <c r="K135" s="42"/>
      <c r="L135" s="42"/>
      <c r="M135" s="43">
        <f t="shared" ref="M135:M198" si="24">SUM(C135:L135)</f>
        <v>18000</v>
      </c>
      <c r="N135" s="39"/>
    </row>
    <row r="136" spans="1:14" customFormat="1" ht="25.5" customHeight="1">
      <c r="A136" s="40">
        <v>337</v>
      </c>
      <c r="B136" s="45" t="s">
        <v>148</v>
      </c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3">
        <f t="shared" si="24"/>
        <v>0</v>
      </c>
      <c r="N136" s="39"/>
    </row>
    <row r="137" spans="1:14" customFormat="1" ht="25.5" customHeight="1">
      <c r="A137" s="40">
        <v>338</v>
      </c>
      <c r="B137" s="45" t="s">
        <v>149</v>
      </c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3">
        <f t="shared" si="24"/>
        <v>0</v>
      </c>
      <c r="N137" s="39"/>
    </row>
    <row r="138" spans="1:14" customFormat="1" ht="25.5" customHeight="1">
      <c r="A138" s="40">
        <v>339</v>
      </c>
      <c r="B138" s="45" t="s">
        <v>150</v>
      </c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3">
        <f t="shared" si="24"/>
        <v>0</v>
      </c>
      <c r="N138" s="39"/>
    </row>
    <row r="139" spans="1:14" customFormat="1" ht="25.5" customHeight="1">
      <c r="A139" s="36">
        <v>3400</v>
      </c>
      <c r="B139" s="37" t="s">
        <v>151</v>
      </c>
      <c r="C139" s="38">
        <f t="shared" ref="C139:N139" si="25">SUM(C140:C148)</f>
        <v>140000</v>
      </c>
      <c r="D139" s="38">
        <f>SUM(D140:D148)</f>
        <v>0</v>
      </c>
      <c r="E139" s="38">
        <f t="shared" si="25"/>
        <v>0</v>
      </c>
      <c r="F139" s="38">
        <f t="shared" si="25"/>
        <v>0</v>
      </c>
      <c r="G139" s="38">
        <f t="shared" si="25"/>
        <v>50000</v>
      </c>
      <c r="H139" s="38">
        <f t="shared" si="25"/>
        <v>0</v>
      </c>
      <c r="I139" s="38">
        <f t="shared" si="25"/>
        <v>0</v>
      </c>
      <c r="J139" s="38">
        <f t="shared" si="25"/>
        <v>0</v>
      </c>
      <c r="K139" s="38">
        <f t="shared" si="25"/>
        <v>0</v>
      </c>
      <c r="L139" s="38">
        <f t="shared" si="25"/>
        <v>0</v>
      </c>
      <c r="M139" s="38">
        <f t="shared" si="24"/>
        <v>190000</v>
      </c>
      <c r="N139" s="47">
        <f t="shared" si="25"/>
        <v>0</v>
      </c>
    </row>
    <row r="140" spans="1:14" customFormat="1" ht="25.5" customHeight="1">
      <c r="A140" s="40">
        <v>341</v>
      </c>
      <c r="B140" s="45" t="s">
        <v>152</v>
      </c>
      <c r="C140" s="42">
        <v>35000</v>
      </c>
      <c r="D140" s="42"/>
      <c r="E140" s="42"/>
      <c r="F140" s="42"/>
      <c r="G140" s="42"/>
      <c r="H140" s="42"/>
      <c r="I140" s="42"/>
      <c r="J140" s="42"/>
      <c r="K140" s="42"/>
      <c r="L140" s="42"/>
      <c r="M140" s="43">
        <f t="shared" si="24"/>
        <v>35000</v>
      </c>
      <c r="N140" s="39"/>
    </row>
    <row r="141" spans="1:14" customFormat="1" ht="25.5" customHeight="1">
      <c r="A141" s="40">
        <v>342</v>
      </c>
      <c r="B141" s="45" t="s">
        <v>153</v>
      </c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3">
        <f t="shared" si="24"/>
        <v>0</v>
      </c>
      <c r="N141" s="39"/>
    </row>
    <row r="142" spans="1:14" customFormat="1" ht="25.5" customHeight="1">
      <c r="A142" s="40">
        <v>343</v>
      </c>
      <c r="B142" s="45" t="s">
        <v>154</v>
      </c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3">
        <f t="shared" si="24"/>
        <v>0</v>
      </c>
      <c r="N142" s="39"/>
    </row>
    <row r="143" spans="1:14" customFormat="1" ht="25.5" customHeight="1">
      <c r="A143" s="40">
        <v>344</v>
      </c>
      <c r="B143" s="45" t="s">
        <v>155</v>
      </c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3">
        <f t="shared" si="24"/>
        <v>0</v>
      </c>
      <c r="N143" s="39"/>
    </row>
    <row r="144" spans="1:14" customFormat="1" ht="25.5" customHeight="1">
      <c r="A144" s="40">
        <v>345</v>
      </c>
      <c r="B144" s="45" t="s">
        <v>156</v>
      </c>
      <c r="C144" s="42">
        <v>35000</v>
      </c>
      <c r="D144" s="42"/>
      <c r="E144" s="42"/>
      <c r="F144" s="42"/>
      <c r="G144" s="42">
        <v>50000</v>
      </c>
      <c r="H144" s="42"/>
      <c r="I144" s="42"/>
      <c r="J144" s="42"/>
      <c r="K144" s="42"/>
      <c r="L144" s="42"/>
      <c r="M144" s="43">
        <f t="shared" si="24"/>
        <v>85000</v>
      </c>
      <c r="N144" s="39"/>
    </row>
    <row r="145" spans="1:14" customFormat="1" ht="25.5" customHeight="1">
      <c r="A145" s="40">
        <v>346</v>
      </c>
      <c r="B145" s="45" t="s">
        <v>157</v>
      </c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3">
        <f t="shared" si="24"/>
        <v>0</v>
      </c>
      <c r="N145" s="39"/>
    </row>
    <row r="146" spans="1:14" customFormat="1" ht="25.5" customHeight="1">
      <c r="A146" s="40">
        <v>347</v>
      </c>
      <c r="B146" s="45" t="s">
        <v>158</v>
      </c>
      <c r="C146" s="42">
        <v>70000</v>
      </c>
      <c r="D146" s="42"/>
      <c r="E146" s="42"/>
      <c r="F146" s="42"/>
      <c r="G146" s="42"/>
      <c r="H146" s="42"/>
      <c r="I146" s="42"/>
      <c r="J146" s="42"/>
      <c r="K146" s="42"/>
      <c r="L146" s="42"/>
      <c r="M146" s="43">
        <f t="shared" si="24"/>
        <v>70000</v>
      </c>
      <c r="N146" s="39"/>
    </row>
    <row r="147" spans="1:14" customFormat="1" ht="25.5" customHeight="1">
      <c r="A147" s="40">
        <v>348</v>
      </c>
      <c r="B147" s="45" t="s">
        <v>159</v>
      </c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3">
        <f t="shared" si="24"/>
        <v>0</v>
      </c>
      <c r="N147" s="39"/>
    </row>
    <row r="148" spans="1:14" customFormat="1" ht="25.5" customHeight="1">
      <c r="A148" s="40">
        <v>349</v>
      </c>
      <c r="B148" s="45" t="s">
        <v>160</v>
      </c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3">
        <f t="shared" si="24"/>
        <v>0</v>
      </c>
      <c r="N148" s="39"/>
    </row>
    <row r="149" spans="1:14" customFormat="1" ht="30">
      <c r="A149" s="36">
        <v>3500</v>
      </c>
      <c r="B149" s="37" t="s">
        <v>161</v>
      </c>
      <c r="C149" s="38">
        <f t="shared" ref="C149:N149" si="26">SUM(C150:C158)</f>
        <v>583000</v>
      </c>
      <c r="D149" s="38">
        <f>SUM(D150:D158)</f>
        <v>0</v>
      </c>
      <c r="E149" s="38">
        <f t="shared" si="26"/>
        <v>0</v>
      </c>
      <c r="F149" s="38">
        <f t="shared" si="26"/>
        <v>0</v>
      </c>
      <c r="G149" s="38">
        <f t="shared" si="26"/>
        <v>195000</v>
      </c>
      <c r="H149" s="38">
        <f t="shared" si="26"/>
        <v>0</v>
      </c>
      <c r="I149" s="38">
        <f t="shared" si="26"/>
        <v>0</v>
      </c>
      <c r="J149" s="38">
        <f t="shared" si="26"/>
        <v>0</v>
      </c>
      <c r="K149" s="38">
        <f t="shared" si="26"/>
        <v>0</v>
      </c>
      <c r="L149" s="38">
        <f t="shared" si="26"/>
        <v>0</v>
      </c>
      <c r="M149" s="38">
        <f t="shared" si="24"/>
        <v>778000</v>
      </c>
      <c r="N149" s="47">
        <f t="shared" si="26"/>
        <v>0</v>
      </c>
    </row>
    <row r="150" spans="1:14" customFormat="1" ht="25.5" customHeight="1">
      <c r="A150" s="40">
        <v>351</v>
      </c>
      <c r="B150" s="45" t="s">
        <v>162</v>
      </c>
      <c r="C150" s="42">
        <v>12000</v>
      </c>
      <c r="D150" s="42"/>
      <c r="E150" s="42"/>
      <c r="F150" s="42"/>
      <c r="G150" s="42">
        <v>35000</v>
      </c>
      <c r="H150" s="42"/>
      <c r="I150" s="42"/>
      <c r="J150" s="42"/>
      <c r="K150" s="42"/>
      <c r="L150" s="42"/>
      <c r="M150" s="43">
        <f t="shared" si="24"/>
        <v>47000</v>
      </c>
      <c r="N150" s="39"/>
    </row>
    <row r="151" spans="1:14" customFormat="1" ht="34.5" customHeight="1">
      <c r="A151" s="40">
        <v>352</v>
      </c>
      <c r="B151" s="45" t="s">
        <v>163</v>
      </c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3">
        <f t="shared" si="24"/>
        <v>0</v>
      </c>
      <c r="N151" s="39"/>
    </row>
    <row r="152" spans="1:14" customFormat="1" ht="33" customHeight="1">
      <c r="A152" s="40">
        <v>353</v>
      </c>
      <c r="B152" s="45" t="s">
        <v>164</v>
      </c>
      <c r="C152" s="42">
        <v>6000</v>
      </c>
      <c r="D152" s="42"/>
      <c r="E152" s="42"/>
      <c r="F152" s="42"/>
      <c r="G152" s="42"/>
      <c r="H152" s="42"/>
      <c r="I152" s="42"/>
      <c r="J152" s="42"/>
      <c r="K152" s="42"/>
      <c r="L152" s="42"/>
      <c r="M152" s="43">
        <f t="shared" si="24"/>
        <v>6000</v>
      </c>
      <c r="N152" s="39"/>
    </row>
    <row r="153" spans="1:14" customFormat="1" ht="29.25" customHeight="1">
      <c r="A153" s="40">
        <v>354</v>
      </c>
      <c r="B153" s="45" t="s">
        <v>165</v>
      </c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3">
        <f t="shared" si="24"/>
        <v>0</v>
      </c>
      <c r="N153" s="39"/>
    </row>
    <row r="154" spans="1:14" customFormat="1" ht="25.5" customHeight="1">
      <c r="A154" s="40">
        <v>355</v>
      </c>
      <c r="B154" s="45" t="s">
        <v>166</v>
      </c>
      <c r="C154" s="42">
        <v>405000</v>
      </c>
      <c r="D154" s="42"/>
      <c r="E154" s="42"/>
      <c r="F154" s="42"/>
      <c r="G154" s="42">
        <v>160000</v>
      </c>
      <c r="H154" s="42"/>
      <c r="I154" s="42"/>
      <c r="J154" s="42"/>
      <c r="K154" s="42"/>
      <c r="L154" s="42"/>
      <c r="M154" s="43">
        <f t="shared" si="24"/>
        <v>565000</v>
      </c>
      <c r="N154" s="39"/>
    </row>
    <row r="155" spans="1:14" customFormat="1" ht="28.9" customHeight="1">
      <c r="A155" s="40">
        <v>356</v>
      </c>
      <c r="B155" s="45" t="s">
        <v>167</v>
      </c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3">
        <f t="shared" si="24"/>
        <v>0</v>
      </c>
      <c r="N155" s="39"/>
    </row>
    <row r="156" spans="1:14" customFormat="1" ht="25.5">
      <c r="A156" s="40">
        <v>357</v>
      </c>
      <c r="B156" s="45" t="s">
        <v>168</v>
      </c>
      <c r="C156" s="42">
        <v>60000</v>
      </c>
      <c r="D156" s="42"/>
      <c r="E156" s="42"/>
      <c r="F156" s="42"/>
      <c r="G156" s="42"/>
      <c r="H156" s="42"/>
      <c r="I156" s="42"/>
      <c r="J156" s="42"/>
      <c r="K156" s="42"/>
      <c r="L156" s="42"/>
      <c r="M156" s="43">
        <f t="shared" si="24"/>
        <v>60000</v>
      </c>
      <c r="N156" s="39"/>
    </row>
    <row r="157" spans="1:14" customFormat="1" ht="25.5" customHeight="1">
      <c r="A157" s="40">
        <v>358</v>
      </c>
      <c r="B157" s="45" t="s">
        <v>169</v>
      </c>
      <c r="C157" s="42">
        <v>100000</v>
      </c>
      <c r="D157" s="42"/>
      <c r="E157" s="42"/>
      <c r="F157" s="42"/>
      <c r="G157" s="42"/>
      <c r="H157" s="42"/>
      <c r="I157" s="42"/>
      <c r="J157" s="42"/>
      <c r="K157" s="42"/>
      <c r="L157" s="42"/>
      <c r="M157" s="43">
        <f t="shared" si="24"/>
        <v>100000</v>
      </c>
      <c r="N157" s="39"/>
    </row>
    <row r="158" spans="1:14" customFormat="1" ht="25.5" customHeight="1">
      <c r="A158" s="40">
        <v>359</v>
      </c>
      <c r="B158" s="45" t="s">
        <v>170</v>
      </c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3">
        <f t="shared" si="24"/>
        <v>0</v>
      </c>
      <c r="N158" s="39"/>
    </row>
    <row r="159" spans="1:14" customFormat="1" ht="25.5" customHeight="1">
      <c r="A159" s="36">
        <v>3600</v>
      </c>
      <c r="B159" s="37" t="s">
        <v>171</v>
      </c>
      <c r="C159" s="38">
        <f t="shared" ref="C159:N159" si="27">SUM(C160:C166)</f>
        <v>5000</v>
      </c>
      <c r="D159" s="38">
        <f>SUM(D160:D166)</f>
        <v>0</v>
      </c>
      <c r="E159" s="38">
        <f t="shared" si="27"/>
        <v>0</v>
      </c>
      <c r="F159" s="38">
        <f t="shared" si="27"/>
        <v>0</v>
      </c>
      <c r="G159" s="38">
        <f t="shared" si="27"/>
        <v>0</v>
      </c>
      <c r="H159" s="38">
        <f t="shared" si="27"/>
        <v>0</v>
      </c>
      <c r="I159" s="38">
        <f t="shared" si="27"/>
        <v>0</v>
      </c>
      <c r="J159" s="38">
        <f t="shared" si="27"/>
        <v>0</v>
      </c>
      <c r="K159" s="38">
        <f t="shared" si="27"/>
        <v>0</v>
      </c>
      <c r="L159" s="38">
        <f t="shared" si="27"/>
        <v>0</v>
      </c>
      <c r="M159" s="38">
        <f t="shared" si="24"/>
        <v>5000</v>
      </c>
      <c r="N159" s="47">
        <f t="shared" si="27"/>
        <v>0</v>
      </c>
    </row>
    <row r="160" spans="1:14" customFormat="1" ht="29.25" customHeight="1">
      <c r="A160" s="40">
        <v>361</v>
      </c>
      <c r="B160" s="45" t="s">
        <v>172</v>
      </c>
      <c r="C160" s="42">
        <v>5000</v>
      </c>
      <c r="D160" s="42"/>
      <c r="E160" s="42"/>
      <c r="F160" s="42"/>
      <c r="G160" s="42"/>
      <c r="H160" s="42"/>
      <c r="I160" s="42"/>
      <c r="J160" s="42"/>
      <c r="K160" s="42"/>
      <c r="L160" s="42"/>
      <c r="M160" s="43">
        <f t="shared" si="24"/>
        <v>5000</v>
      </c>
      <c r="N160" s="39"/>
    </row>
    <row r="161" spans="1:14" customFormat="1" ht="34.5" customHeight="1">
      <c r="A161" s="40">
        <v>362</v>
      </c>
      <c r="B161" s="45" t="s">
        <v>173</v>
      </c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3">
        <f t="shared" si="24"/>
        <v>0</v>
      </c>
      <c r="N161" s="39"/>
    </row>
    <row r="162" spans="1:14" customFormat="1" ht="29.25" customHeight="1">
      <c r="A162" s="40">
        <v>363</v>
      </c>
      <c r="B162" s="45" t="s">
        <v>174</v>
      </c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3">
        <f t="shared" si="24"/>
        <v>0</v>
      </c>
      <c r="N162" s="39"/>
    </row>
    <row r="163" spans="1:14" customFormat="1" ht="25.5" customHeight="1">
      <c r="A163" s="40">
        <v>364</v>
      </c>
      <c r="B163" s="45" t="s">
        <v>175</v>
      </c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3">
        <f t="shared" si="24"/>
        <v>0</v>
      </c>
      <c r="N163" s="39"/>
    </row>
    <row r="164" spans="1:14" customFormat="1" ht="25.5" customHeight="1">
      <c r="A164" s="40">
        <v>365</v>
      </c>
      <c r="B164" s="45" t="s">
        <v>176</v>
      </c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3">
        <f t="shared" si="24"/>
        <v>0</v>
      </c>
      <c r="N164" s="39"/>
    </row>
    <row r="165" spans="1:14" customFormat="1" ht="25.5">
      <c r="A165" s="40">
        <v>366</v>
      </c>
      <c r="B165" s="45" t="s">
        <v>177</v>
      </c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3">
        <f t="shared" si="24"/>
        <v>0</v>
      </c>
      <c r="N165" s="39"/>
    </row>
    <row r="166" spans="1:14" customFormat="1" ht="25.5" customHeight="1">
      <c r="A166" s="40">
        <v>369</v>
      </c>
      <c r="B166" s="45" t="s">
        <v>178</v>
      </c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3">
        <f t="shared" si="24"/>
        <v>0</v>
      </c>
      <c r="N166" s="39"/>
    </row>
    <row r="167" spans="1:14" customFormat="1" ht="25.5" customHeight="1">
      <c r="A167" s="36">
        <v>3700</v>
      </c>
      <c r="B167" s="37" t="s">
        <v>179</v>
      </c>
      <c r="C167" s="38">
        <f t="shared" ref="C167:N167" si="28">SUM(C168:C176)</f>
        <v>794800</v>
      </c>
      <c r="D167" s="38">
        <f>SUM(D168:D176)</f>
        <v>0</v>
      </c>
      <c r="E167" s="38">
        <f t="shared" si="28"/>
        <v>0</v>
      </c>
      <c r="F167" s="38">
        <f t="shared" si="28"/>
        <v>0</v>
      </c>
      <c r="G167" s="38">
        <f t="shared" si="28"/>
        <v>90000</v>
      </c>
      <c r="H167" s="38">
        <f t="shared" si="28"/>
        <v>0</v>
      </c>
      <c r="I167" s="38">
        <f t="shared" si="28"/>
        <v>0</v>
      </c>
      <c r="J167" s="38">
        <f t="shared" si="28"/>
        <v>0</v>
      </c>
      <c r="K167" s="38">
        <f t="shared" si="28"/>
        <v>0</v>
      </c>
      <c r="L167" s="38">
        <f t="shared" si="28"/>
        <v>0</v>
      </c>
      <c r="M167" s="38">
        <f t="shared" si="24"/>
        <v>884800</v>
      </c>
      <c r="N167" s="47">
        <f t="shared" si="28"/>
        <v>0</v>
      </c>
    </row>
    <row r="168" spans="1:14" customFormat="1" ht="25.5" customHeight="1">
      <c r="A168" s="40">
        <v>371</v>
      </c>
      <c r="B168" s="45" t="s">
        <v>180</v>
      </c>
      <c r="C168" s="42">
        <v>63000</v>
      </c>
      <c r="D168" s="42"/>
      <c r="E168" s="42"/>
      <c r="F168" s="42"/>
      <c r="G168" s="42"/>
      <c r="H168" s="42"/>
      <c r="I168" s="42"/>
      <c r="J168" s="42"/>
      <c r="K168" s="42"/>
      <c r="L168" s="42"/>
      <c r="M168" s="43">
        <f t="shared" si="24"/>
        <v>63000</v>
      </c>
      <c r="N168" s="39"/>
    </row>
    <row r="169" spans="1:14" customFormat="1" ht="25.5" customHeight="1">
      <c r="A169" s="40">
        <v>372</v>
      </c>
      <c r="B169" s="45" t="s">
        <v>181</v>
      </c>
      <c r="C169" s="42">
        <v>40000</v>
      </c>
      <c r="D169" s="42"/>
      <c r="E169" s="42"/>
      <c r="F169" s="42"/>
      <c r="G169" s="42"/>
      <c r="H169" s="42"/>
      <c r="I169" s="42"/>
      <c r="J169" s="42"/>
      <c r="K169" s="42"/>
      <c r="L169" s="42"/>
      <c r="M169" s="43">
        <f t="shared" si="24"/>
        <v>40000</v>
      </c>
      <c r="N169" s="39"/>
    </row>
    <row r="170" spans="1:14" customFormat="1" ht="25.5" customHeight="1">
      <c r="A170" s="40">
        <v>373</v>
      </c>
      <c r="B170" s="45" t="s">
        <v>182</v>
      </c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3">
        <f t="shared" si="24"/>
        <v>0</v>
      </c>
      <c r="N170" s="39"/>
    </row>
    <row r="171" spans="1:14" customFormat="1" ht="25.5" customHeight="1">
      <c r="A171" s="40">
        <v>374</v>
      </c>
      <c r="B171" s="45" t="s">
        <v>183</v>
      </c>
      <c r="C171" s="42">
        <v>13800</v>
      </c>
      <c r="D171" s="42"/>
      <c r="E171" s="42"/>
      <c r="F171" s="42"/>
      <c r="G171" s="42"/>
      <c r="H171" s="42"/>
      <c r="I171" s="42"/>
      <c r="J171" s="42"/>
      <c r="K171" s="42"/>
      <c r="L171" s="42"/>
      <c r="M171" s="43">
        <f t="shared" si="24"/>
        <v>13800</v>
      </c>
      <c r="N171" s="39"/>
    </row>
    <row r="172" spans="1:14" customFormat="1" ht="25.5" customHeight="1">
      <c r="A172" s="40">
        <v>375</v>
      </c>
      <c r="B172" s="45" t="s">
        <v>184</v>
      </c>
      <c r="C172" s="42">
        <v>496000</v>
      </c>
      <c r="D172" s="42"/>
      <c r="E172" s="42"/>
      <c r="F172" s="42"/>
      <c r="G172" s="42">
        <v>50000</v>
      </c>
      <c r="H172" s="42"/>
      <c r="I172" s="42"/>
      <c r="J172" s="42"/>
      <c r="K172" s="42"/>
      <c r="L172" s="42"/>
      <c r="M172" s="43">
        <f t="shared" si="24"/>
        <v>546000</v>
      </c>
      <c r="N172" s="39"/>
    </row>
    <row r="173" spans="1:14" customFormat="1" ht="25.5" customHeight="1">
      <c r="A173" s="40">
        <v>376</v>
      </c>
      <c r="B173" s="45" t="s">
        <v>185</v>
      </c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3">
        <f t="shared" si="24"/>
        <v>0</v>
      </c>
      <c r="N173" s="39"/>
    </row>
    <row r="174" spans="1:14" customFormat="1" ht="25.5" customHeight="1">
      <c r="A174" s="40">
        <v>377</v>
      </c>
      <c r="B174" s="45" t="s">
        <v>186</v>
      </c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3">
        <f t="shared" si="24"/>
        <v>0</v>
      </c>
      <c r="N174" s="39"/>
    </row>
    <row r="175" spans="1:14" customFormat="1" ht="25.5" customHeight="1">
      <c r="A175" s="40">
        <v>378</v>
      </c>
      <c r="B175" s="45" t="s">
        <v>187</v>
      </c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3">
        <f t="shared" si="24"/>
        <v>0</v>
      </c>
      <c r="N175" s="39"/>
    </row>
    <row r="176" spans="1:14" customFormat="1" ht="25.5" customHeight="1">
      <c r="A176" s="40">
        <v>379</v>
      </c>
      <c r="B176" s="45" t="s">
        <v>188</v>
      </c>
      <c r="C176" s="42">
        <v>182000</v>
      </c>
      <c r="D176" s="42"/>
      <c r="E176" s="42"/>
      <c r="F176" s="42"/>
      <c r="G176" s="42">
        <v>40000</v>
      </c>
      <c r="H176" s="42"/>
      <c r="I176" s="42"/>
      <c r="J176" s="42"/>
      <c r="K176" s="42"/>
      <c r="L176" s="42"/>
      <c r="M176" s="43">
        <f t="shared" si="24"/>
        <v>222000</v>
      </c>
      <c r="N176" s="39"/>
    </row>
    <row r="177" spans="1:14" customFormat="1" ht="25.5" customHeight="1">
      <c r="A177" s="36">
        <v>3800</v>
      </c>
      <c r="B177" s="37" t="s">
        <v>189</v>
      </c>
      <c r="C177" s="38">
        <f t="shared" ref="C177:N177" si="29">SUM(C178:C182)</f>
        <v>420000</v>
      </c>
      <c r="D177" s="38">
        <f>SUM(D178:D182)</f>
        <v>0</v>
      </c>
      <c r="E177" s="38">
        <f t="shared" si="29"/>
        <v>0</v>
      </c>
      <c r="F177" s="38">
        <f t="shared" si="29"/>
        <v>0</v>
      </c>
      <c r="G177" s="38">
        <f t="shared" si="29"/>
        <v>0</v>
      </c>
      <c r="H177" s="38">
        <f t="shared" si="29"/>
        <v>0</v>
      </c>
      <c r="I177" s="38">
        <f t="shared" si="29"/>
        <v>0</v>
      </c>
      <c r="J177" s="38">
        <f t="shared" si="29"/>
        <v>0</v>
      </c>
      <c r="K177" s="38">
        <f t="shared" si="29"/>
        <v>0</v>
      </c>
      <c r="L177" s="38">
        <f t="shared" si="29"/>
        <v>0</v>
      </c>
      <c r="M177" s="38">
        <f t="shared" si="24"/>
        <v>420000</v>
      </c>
      <c r="N177" s="47">
        <f t="shared" si="29"/>
        <v>0</v>
      </c>
    </row>
    <row r="178" spans="1:14" customFormat="1" ht="25.5" customHeight="1">
      <c r="A178" s="40">
        <v>381</v>
      </c>
      <c r="B178" s="45" t="s">
        <v>190</v>
      </c>
      <c r="C178" s="42">
        <v>20000</v>
      </c>
      <c r="D178" s="42"/>
      <c r="E178" s="42"/>
      <c r="F178" s="42"/>
      <c r="G178" s="42"/>
      <c r="H178" s="42"/>
      <c r="I178" s="42"/>
      <c r="J178" s="42"/>
      <c r="K178" s="42"/>
      <c r="L178" s="42"/>
      <c r="M178" s="43">
        <f t="shared" si="24"/>
        <v>20000</v>
      </c>
      <c r="N178" s="39"/>
    </row>
    <row r="179" spans="1:14" customFormat="1" ht="25.5" customHeight="1">
      <c r="A179" s="40">
        <v>382</v>
      </c>
      <c r="B179" s="45" t="s">
        <v>191</v>
      </c>
      <c r="C179" s="42">
        <v>400000</v>
      </c>
      <c r="D179" s="42"/>
      <c r="E179" s="42"/>
      <c r="F179" s="42"/>
      <c r="G179" s="42"/>
      <c r="H179" s="42"/>
      <c r="I179" s="42"/>
      <c r="J179" s="42"/>
      <c r="K179" s="42"/>
      <c r="L179" s="42"/>
      <c r="M179" s="43">
        <f t="shared" si="24"/>
        <v>400000</v>
      </c>
      <c r="N179" s="39"/>
    </row>
    <row r="180" spans="1:14" customFormat="1" ht="25.5" customHeight="1">
      <c r="A180" s="40">
        <v>383</v>
      </c>
      <c r="B180" s="45" t="s">
        <v>192</v>
      </c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3">
        <f t="shared" si="24"/>
        <v>0</v>
      </c>
      <c r="N180" s="39"/>
    </row>
    <row r="181" spans="1:14" customFormat="1" ht="25.5" customHeight="1">
      <c r="A181" s="40">
        <v>384</v>
      </c>
      <c r="B181" s="45" t="s">
        <v>193</v>
      </c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3">
        <f t="shared" si="24"/>
        <v>0</v>
      </c>
      <c r="N181" s="39"/>
    </row>
    <row r="182" spans="1:14" customFormat="1" ht="25.5" customHeight="1">
      <c r="A182" s="40">
        <v>385</v>
      </c>
      <c r="B182" s="45" t="s">
        <v>194</v>
      </c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3">
        <f t="shared" si="24"/>
        <v>0</v>
      </c>
      <c r="N182" s="39"/>
    </row>
    <row r="183" spans="1:14" customFormat="1" ht="25.5" customHeight="1">
      <c r="A183" s="36">
        <v>3900</v>
      </c>
      <c r="B183" s="37" t="s">
        <v>195</v>
      </c>
      <c r="C183" s="38">
        <f t="shared" ref="C183:N183" si="30">SUM(C184:C192)</f>
        <v>15000</v>
      </c>
      <c r="D183" s="38">
        <f>SUM(D184:D192)</f>
        <v>0</v>
      </c>
      <c r="E183" s="38">
        <f t="shared" si="30"/>
        <v>0</v>
      </c>
      <c r="F183" s="38">
        <f t="shared" si="30"/>
        <v>0</v>
      </c>
      <c r="G183" s="38">
        <f t="shared" si="30"/>
        <v>0</v>
      </c>
      <c r="H183" s="38">
        <f t="shared" si="30"/>
        <v>0</v>
      </c>
      <c r="I183" s="38">
        <f t="shared" si="30"/>
        <v>0</v>
      </c>
      <c r="J183" s="38">
        <f t="shared" si="30"/>
        <v>0</v>
      </c>
      <c r="K183" s="38">
        <f t="shared" si="30"/>
        <v>0</v>
      </c>
      <c r="L183" s="38">
        <f t="shared" si="30"/>
        <v>0</v>
      </c>
      <c r="M183" s="38">
        <f t="shared" si="24"/>
        <v>15000</v>
      </c>
      <c r="N183" s="47">
        <f t="shared" si="30"/>
        <v>0</v>
      </c>
    </row>
    <row r="184" spans="1:14" customFormat="1" ht="25.5" customHeight="1">
      <c r="A184" s="40">
        <v>391</v>
      </c>
      <c r="B184" s="45" t="s">
        <v>196</v>
      </c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3">
        <f t="shared" si="24"/>
        <v>0</v>
      </c>
      <c r="N184" s="39"/>
    </row>
    <row r="185" spans="1:14" customFormat="1" ht="25.5" customHeight="1">
      <c r="A185" s="40">
        <v>392</v>
      </c>
      <c r="B185" s="45" t="s">
        <v>197</v>
      </c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3">
        <f t="shared" si="24"/>
        <v>0</v>
      </c>
      <c r="N185" s="39"/>
    </row>
    <row r="186" spans="1:14" customFormat="1" ht="25.5" customHeight="1">
      <c r="A186" s="40">
        <v>393</v>
      </c>
      <c r="B186" s="45" t="s">
        <v>198</v>
      </c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3">
        <f t="shared" si="24"/>
        <v>0</v>
      </c>
      <c r="N186" s="39"/>
    </row>
    <row r="187" spans="1:14" customFormat="1" ht="25.5" customHeight="1">
      <c r="A187" s="40">
        <v>394</v>
      </c>
      <c r="B187" s="45" t="s">
        <v>199</v>
      </c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3">
        <f t="shared" si="24"/>
        <v>0</v>
      </c>
      <c r="N187" s="39"/>
    </row>
    <row r="188" spans="1:14" customFormat="1" ht="25.5" customHeight="1">
      <c r="A188" s="40">
        <v>395</v>
      </c>
      <c r="B188" s="45" t="s">
        <v>200</v>
      </c>
      <c r="C188" s="42">
        <v>15000</v>
      </c>
      <c r="D188" s="42"/>
      <c r="E188" s="42"/>
      <c r="F188" s="42"/>
      <c r="G188" s="42"/>
      <c r="H188" s="42"/>
      <c r="I188" s="42"/>
      <c r="J188" s="42"/>
      <c r="K188" s="42"/>
      <c r="L188" s="42"/>
      <c r="M188" s="43">
        <f t="shared" si="24"/>
        <v>15000</v>
      </c>
      <c r="N188" s="39"/>
    </row>
    <row r="189" spans="1:14" customFormat="1" ht="25.5" customHeight="1">
      <c r="A189" s="40">
        <v>396</v>
      </c>
      <c r="B189" s="45" t="s">
        <v>201</v>
      </c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3">
        <f t="shared" si="24"/>
        <v>0</v>
      </c>
      <c r="N189" s="39"/>
    </row>
    <row r="190" spans="1:14" customFormat="1" ht="25.5" customHeight="1">
      <c r="A190" s="40">
        <v>397</v>
      </c>
      <c r="B190" s="45" t="s">
        <v>202</v>
      </c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3">
        <f t="shared" si="24"/>
        <v>0</v>
      </c>
      <c r="N190" s="39"/>
    </row>
    <row r="191" spans="1:14" customFormat="1" ht="25.5">
      <c r="A191" s="40">
        <v>398</v>
      </c>
      <c r="B191" s="45" t="s">
        <v>203</v>
      </c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3">
        <f t="shared" si="24"/>
        <v>0</v>
      </c>
      <c r="N191" s="39"/>
    </row>
    <row r="192" spans="1:14" customFormat="1" ht="25.5" customHeight="1">
      <c r="A192" s="40">
        <v>399</v>
      </c>
      <c r="B192" s="45" t="s">
        <v>204</v>
      </c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3">
        <f t="shared" si="24"/>
        <v>0</v>
      </c>
      <c r="N192" s="39"/>
    </row>
    <row r="193" spans="1:14" s="53" customFormat="1" ht="31.5">
      <c r="A193" s="31">
        <v>4000</v>
      </c>
      <c r="B193" s="32" t="s">
        <v>205</v>
      </c>
      <c r="C193" s="51">
        <f t="shared" ref="C193:N193" si="31">C194+C204+C210+C220+C229+C233+C249+C241+C243</f>
        <v>2987000</v>
      </c>
      <c r="D193" s="51">
        <f>D194+D204+D210+D220+D229+D233+D249+D241+D243</f>
        <v>0</v>
      </c>
      <c r="E193" s="51">
        <f t="shared" si="31"/>
        <v>0</v>
      </c>
      <c r="F193" s="51">
        <f t="shared" si="31"/>
        <v>0</v>
      </c>
      <c r="G193" s="51">
        <f t="shared" si="31"/>
        <v>0</v>
      </c>
      <c r="H193" s="51">
        <f t="shared" si="31"/>
        <v>0</v>
      </c>
      <c r="I193" s="51">
        <f t="shared" si="31"/>
        <v>0</v>
      </c>
      <c r="J193" s="51">
        <f t="shared" si="31"/>
        <v>0</v>
      </c>
      <c r="K193" s="51">
        <f t="shared" si="31"/>
        <v>0</v>
      </c>
      <c r="L193" s="51">
        <f t="shared" si="31"/>
        <v>0</v>
      </c>
      <c r="M193" s="51">
        <f t="shared" si="24"/>
        <v>2987000</v>
      </c>
      <c r="N193" s="52">
        <f t="shared" si="31"/>
        <v>0</v>
      </c>
    </row>
    <row r="194" spans="1:14" customFormat="1" ht="30">
      <c r="A194" s="50">
        <v>4100</v>
      </c>
      <c r="B194" s="57" t="s">
        <v>206</v>
      </c>
      <c r="C194" s="38">
        <f>SUM(C195:C203)</f>
        <v>0</v>
      </c>
      <c r="D194" s="38">
        <f>SUM(D195:D203)</f>
        <v>0</v>
      </c>
      <c r="E194" s="38">
        <f t="shared" ref="E194:N194" si="32">SUM(E195:E203)</f>
        <v>0</v>
      </c>
      <c r="F194" s="38">
        <f t="shared" si="32"/>
        <v>0</v>
      </c>
      <c r="G194" s="38">
        <f t="shared" si="32"/>
        <v>0</v>
      </c>
      <c r="H194" s="38">
        <f t="shared" si="32"/>
        <v>0</v>
      </c>
      <c r="I194" s="38">
        <f t="shared" si="32"/>
        <v>0</v>
      </c>
      <c r="J194" s="38">
        <f t="shared" si="32"/>
        <v>0</v>
      </c>
      <c r="K194" s="38">
        <f t="shared" si="32"/>
        <v>0</v>
      </c>
      <c r="L194" s="38">
        <f t="shared" si="32"/>
        <v>0</v>
      </c>
      <c r="M194" s="38">
        <f t="shared" si="24"/>
        <v>0</v>
      </c>
      <c r="N194" s="47">
        <f t="shared" si="32"/>
        <v>0</v>
      </c>
    </row>
    <row r="195" spans="1:14" customFormat="1" ht="25.5" customHeight="1">
      <c r="A195" s="40">
        <v>411</v>
      </c>
      <c r="B195" s="45" t="s">
        <v>207</v>
      </c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3">
        <f t="shared" si="24"/>
        <v>0</v>
      </c>
      <c r="N195" s="39"/>
    </row>
    <row r="196" spans="1:14" customFormat="1" ht="25.5" customHeight="1">
      <c r="A196" s="40">
        <v>412</v>
      </c>
      <c r="B196" s="45" t="s">
        <v>208</v>
      </c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3">
        <f t="shared" si="24"/>
        <v>0</v>
      </c>
      <c r="N196" s="39"/>
    </row>
    <row r="197" spans="1:14" customFormat="1" ht="25.5" customHeight="1">
      <c r="A197" s="40">
        <v>413</v>
      </c>
      <c r="B197" s="45" t="s">
        <v>209</v>
      </c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3">
        <f t="shared" si="24"/>
        <v>0</v>
      </c>
      <c r="N197" s="39"/>
    </row>
    <row r="198" spans="1:14" customFormat="1" ht="25.5" customHeight="1">
      <c r="A198" s="40">
        <v>414</v>
      </c>
      <c r="B198" s="45" t="s">
        <v>210</v>
      </c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3">
        <f t="shared" si="24"/>
        <v>0</v>
      </c>
      <c r="N198" s="39"/>
    </row>
    <row r="199" spans="1:14" customFormat="1" ht="42" customHeight="1">
      <c r="A199" s="40">
        <v>415</v>
      </c>
      <c r="B199" s="45" t="s">
        <v>211</v>
      </c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3">
        <f t="shared" ref="M199:M263" si="33">SUM(C199:L199)</f>
        <v>0</v>
      </c>
      <c r="N199" s="39"/>
    </row>
    <row r="200" spans="1:14" customFormat="1" ht="36.75" customHeight="1">
      <c r="A200" s="40">
        <v>416</v>
      </c>
      <c r="B200" s="45" t="s">
        <v>212</v>
      </c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3">
        <f t="shared" si="33"/>
        <v>0</v>
      </c>
      <c r="N200" s="39"/>
    </row>
    <row r="201" spans="1:14" customFormat="1" ht="42" customHeight="1">
      <c r="A201" s="40">
        <v>417</v>
      </c>
      <c r="B201" s="45" t="s">
        <v>213</v>
      </c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3">
        <f t="shared" si="33"/>
        <v>0</v>
      </c>
      <c r="N201" s="39"/>
    </row>
    <row r="202" spans="1:14" customFormat="1" ht="34.5" customHeight="1">
      <c r="A202" s="40">
        <v>418</v>
      </c>
      <c r="B202" s="45" t="s">
        <v>214</v>
      </c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3">
        <f t="shared" si="33"/>
        <v>0</v>
      </c>
      <c r="N202" s="39"/>
    </row>
    <row r="203" spans="1:14" customFormat="1" ht="34.5" customHeight="1">
      <c r="A203" s="40">
        <v>419</v>
      </c>
      <c r="B203" s="45" t="s">
        <v>215</v>
      </c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3">
        <f t="shared" si="33"/>
        <v>0</v>
      </c>
      <c r="N203" s="39"/>
    </row>
    <row r="204" spans="1:14" customFormat="1" ht="25.5" customHeight="1">
      <c r="A204" s="36">
        <v>4200</v>
      </c>
      <c r="B204" s="37" t="s">
        <v>216</v>
      </c>
      <c r="C204" s="38">
        <f t="shared" ref="C204:L204" si="34">SUM(C205:C209)</f>
        <v>1232000</v>
      </c>
      <c r="D204" s="38">
        <f>SUM(D205:D209)</f>
        <v>0</v>
      </c>
      <c r="E204" s="38">
        <f t="shared" si="34"/>
        <v>0</v>
      </c>
      <c r="F204" s="38">
        <f t="shared" si="34"/>
        <v>0</v>
      </c>
      <c r="G204" s="38">
        <f t="shared" si="34"/>
        <v>0</v>
      </c>
      <c r="H204" s="38">
        <f t="shared" si="34"/>
        <v>0</v>
      </c>
      <c r="I204" s="38">
        <f t="shared" si="34"/>
        <v>0</v>
      </c>
      <c r="J204" s="38">
        <f t="shared" si="34"/>
        <v>0</v>
      </c>
      <c r="K204" s="38">
        <f t="shared" si="34"/>
        <v>0</v>
      </c>
      <c r="L204" s="38">
        <f t="shared" si="34"/>
        <v>0</v>
      </c>
      <c r="M204" s="38">
        <f t="shared" si="33"/>
        <v>1232000</v>
      </c>
      <c r="N204" s="46"/>
    </row>
    <row r="205" spans="1:14" customFormat="1" ht="25.5">
      <c r="A205" s="40">
        <v>421</v>
      </c>
      <c r="B205" s="45" t="s">
        <v>217</v>
      </c>
      <c r="C205" s="42">
        <v>1200000</v>
      </c>
      <c r="D205" s="42"/>
      <c r="E205" s="42"/>
      <c r="F205" s="42"/>
      <c r="G205" s="42"/>
      <c r="H205" s="42"/>
      <c r="I205" s="42"/>
      <c r="J205" s="42"/>
      <c r="K205" s="42"/>
      <c r="L205" s="42"/>
      <c r="M205" s="43">
        <f t="shared" si="33"/>
        <v>1200000</v>
      </c>
      <c r="N205" s="39"/>
    </row>
    <row r="206" spans="1:14" customFormat="1" ht="26.25" customHeight="1">
      <c r="A206" s="40">
        <v>422</v>
      </c>
      <c r="B206" s="45" t="s">
        <v>218</v>
      </c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3">
        <f t="shared" si="33"/>
        <v>0</v>
      </c>
      <c r="N206" s="39"/>
    </row>
    <row r="207" spans="1:14" customFormat="1" ht="25.5">
      <c r="A207" s="40">
        <v>423</v>
      </c>
      <c r="B207" s="45" t="s">
        <v>219</v>
      </c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3">
        <f t="shared" si="33"/>
        <v>0</v>
      </c>
      <c r="N207" s="39"/>
    </row>
    <row r="208" spans="1:14" customFormat="1" ht="25.5" customHeight="1">
      <c r="A208" s="40">
        <v>424</v>
      </c>
      <c r="B208" s="45" t="s">
        <v>220</v>
      </c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3">
        <f t="shared" si="33"/>
        <v>0</v>
      </c>
      <c r="N208" s="39"/>
    </row>
    <row r="209" spans="1:14" customFormat="1" ht="25.9" customHeight="1">
      <c r="A209" s="40">
        <v>425</v>
      </c>
      <c r="B209" s="45" t="s">
        <v>221</v>
      </c>
      <c r="C209" s="42">
        <v>32000</v>
      </c>
      <c r="D209" s="42"/>
      <c r="E209" s="42"/>
      <c r="F209" s="42"/>
      <c r="G209" s="42"/>
      <c r="H209" s="42"/>
      <c r="I209" s="42"/>
      <c r="J209" s="42"/>
      <c r="K209" s="42"/>
      <c r="L209" s="42"/>
      <c r="M209" s="43">
        <f t="shared" si="33"/>
        <v>32000</v>
      </c>
      <c r="N209" s="39"/>
    </row>
    <row r="210" spans="1:14" customFormat="1" ht="25.5" customHeight="1">
      <c r="A210" s="36">
        <v>4300</v>
      </c>
      <c r="B210" s="37" t="s">
        <v>222</v>
      </c>
      <c r="C210" s="38">
        <f t="shared" ref="C210:N210" si="35">SUM(C211:C219)</f>
        <v>0</v>
      </c>
      <c r="D210" s="38">
        <f>SUM(D211:D219)</f>
        <v>0</v>
      </c>
      <c r="E210" s="38">
        <f t="shared" si="35"/>
        <v>0</v>
      </c>
      <c r="F210" s="38">
        <f t="shared" si="35"/>
        <v>0</v>
      </c>
      <c r="G210" s="38">
        <f t="shared" si="35"/>
        <v>0</v>
      </c>
      <c r="H210" s="38">
        <f t="shared" si="35"/>
        <v>0</v>
      </c>
      <c r="I210" s="38">
        <f t="shared" si="35"/>
        <v>0</v>
      </c>
      <c r="J210" s="38">
        <f t="shared" si="35"/>
        <v>0</v>
      </c>
      <c r="K210" s="38">
        <f t="shared" si="35"/>
        <v>0</v>
      </c>
      <c r="L210" s="38">
        <f t="shared" si="35"/>
        <v>0</v>
      </c>
      <c r="M210" s="38">
        <f t="shared" si="33"/>
        <v>0</v>
      </c>
      <c r="N210" s="47">
        <f t="shared" si="35"/>
        <v>0</v>
      </c>
    </row>
    <row r="211" spans="1:14" customFormat="1" ht="25.5" customHeight="1">
      <c r="A211" s="40">
        <v>431</v>
      </c>
      <c r="B211" s="45" t="s">
        <v>223</v>
      </c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3">
        <f t="shared" si="33"/>
        <v>0</v>
      </c>
      <c r="N211" s="39"/>
    </row>
    <row r="212" spans="1:14" customFormat="1" ht="25.5" customHeight="1">
      <c r="A212" s="40">
        <v>432</v>
      </c>
      <c r="B212" s="45" t="s">
        <v>224</v>
      </c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3">
        <f t="shared" si="33"/>
        <v>0</v>
      </c>
      <c r="N212" s="39"/>
    </row>
    <row r="213" spans="1:14" customFormat="1" ht="25.5" customHeight="1">
      <c r="A213" s="40">
        <v>433</v>
      </c>
      <c r="B213" s="45" t="s">
        <v>225</v>
      </c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3">
        <f t="shared" si="33"/>
        <v>0</v>
      </c>
      <c r="N213" s="39"/>
    </row>
    <row r="214" spans="1:14" customFormat="1" ht="25.5" customHeight="1">
      <c r="A214" s="40">
        <v>434</v>
      </c>
      <c r="B214" s="45" t="s">
        <v>226</v>
      </c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3">
        <f t="shared" si="33"/>
        <v>0</v>
      </c>
      <c r="N214" s="39"/>
    </row>
    <row r="215" spans="1:14" customFormat="1" ht="25.5" customHeight="1">
      <c r="A215" s="40">
        <v>435</v>
      </c>
      <c r="B215" s="45" t="s">
        <v>227</v>
      </c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3">
        <f t="shared" si="33"/>
        <v>0</v>
      </c>
      <c r="N215" s="39"/>
    </row>
    <row r="216" spans="1:14" customFormat="1" ht="25.5" customHeight="1">
      <c r="A216" s="40">
        <v>436</v>
      </c>
      <c r="B216" s="45" t="s">
        <v>228</v>
      </c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3">
        <f t="shared" si="33"/>
        <v>0</v>
      </c>
      <c r="N216" s="39"/>
    </row>
    <row r="217" spans="1:14" customFormat="1" ht="25.5" customHeight="1">
      <c r="A217" s="40">
        <v>437</v>
      </c>
      <c r="B217" s="45" t="s">
        <v>229</v>
      </c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f t="shared" si="33"/>
        <v>0</v>
      </c>
      <c r="N217" s="39"/>
    </row>
    <row r="218" spans="1:14" customFormat="1" ht="25.5" customHeight="1">
      <c r="A218" s="40">
        <v>438</v>
      </c>
      <c r="B218" s="45" t="s">
        <v>230</v>
      </c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3">
        <f t="shared" si="33"/>
        <v>0</v>
      </c>
      <c r="N218" s="39"/>
    </row>
    <row r="219" spans="1:14" customFormat="1" ht="25.5" customHeight="1">
      <c r="A219" s="40">
        <v>439</v>
      </c>
      <c r="B219" s="45" t="s">
        <v>231</v>
      </c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3">
        <f t="shared" si="33"/>
        <v>0</v>
      </c>
      <c r="N219" s="39"/>
    </row>
    <row r="220" spans="1:14" customFormat="1" ht="25.5" customHeight="1">
      <c r="A220" s="36">
        <v>4400</v>
      </c>
      <c r="B220" s="37" t="s">
        <v>232</v>
      </c>
      <c r="C220" s="38">
        <f t="shared" ref="C220:N220" si="36">SUM(C221:C228)</f>
        <v>1755000</v>
      </c>
      <c r="D220" s="38">
        <f>SUM(D221:D228)</f>
        <v>0</v>
      </c>
      <c r="E220" s="38">
        <f t="shared" si="36"/>
        <v>0</v>
      </c>
      <c r="F220" s="38">
        <f t="shared" si="36"/>
        <v>0</v>
      </c>
      <c r="G220" s="38">
        <f t="shared" si="36"/>
        <v>0</v>
      </c>
      <c r="H220" s="38">
        <f t="shared" si="36"/>
        <v>0</v>
      </c>
      <c r="I220" s="38">
        <f t="shared" si="36"/>
        <v>0</v>
      </c>
      <c r="J220" s="38">
        <f t="shared" si="36"/>
        <v>0</v>
      </c>
      <c r="K220" s="38">
        <f t="shared" si="36"/>
        <v>0</v>
      </c>
      <c r="L220" s="38">
        <f t="shared" si="36"/>
        <v>0</v>
      </c>
      <c r="M220" s="38">
        <f t="shared" si="33"/>
        <v>1755000</v>
      </c>
      <c r="N220" s="47">
        <f t="shared" si="36"/>
        <v>0</v>
      </c>
    </row>
    <row r="221" spans="1:14" customFormat="1" ht="25.5" customHeight="1">
      <c r="A221" s="40">
        <v>441</v>
      </c>
      <c r="B221" s="45" t="s">
        <v>233</v>
      </c>
      <c r="C221" s="42">
        <v>173000</v>
      </c>
      <c r="D221" s="42"/>
      <c r="E221" s="42"/>
      <c r="F221" s="42"/>
      <c r="G221" s="42"/>
      <c r="H221" s="42"/>
      <c r="I221" s="42"/>
      <c r="J221" s="42"/>
      <c r="K221" s="42"/>
      <c r="L221" s="42"/>
      <c r="M221" s="43">
        <f t="shared" si="33"/>
        <v>173000</v>
      </c>
      <c r="N221" s="39"/>
    </row>
    <row r="222" spans="1:14" customFormat="1" ht="25.5" customHeight="1">
      <c r="A222" s="40">
        <v>442</v>
      </c>
      <c r="B222" s="45" t="s">
        <v>234</v>
      </c>
      <c r="C222" s="42">
        <v>600000</v>
      </c>
      <c r="D222" s="42"/>
      <c r="E222" s="42"/>
      <c r="F222" s="42"/>
      <c r="G222" s="42"/>
      <c r="H222" s="42"/>
      <c r="I222" s="42"/>
      <c r="J222" s="42"/>
      <c r="K222" s="42"/>
      <c r="L222" s="42"/>
      <c r="M222" s="43">
        <f t="shared" si="33"/>
        <v>600000</v>
      </c>
      <c r="N222" s="39"/>
    </row>
    <row r="223" spans="1:14" customFormat="1" ht="25.5" customHeight="1">
      <c r="A223" s="40">
        <v>443</v>
      </c>
      <c r="B223" s="45" t="s">
        <v>235</v>
      </c>
      <c r="C223" s="42">
        <v>700000</v>
      </c>
      <c r="D223" s="42"/>
      <c r="E223" s="42"/>
      <c r="F223" s="42"/>
      <c r="G223" s="42"/>
      <c r="H223" s="42"/>
      <c r="I223" s="42"/>
      <c r="J223" s="42"/>
      <c r="K223" s="42"/>
      <c r="L223" s="42"/>
      <c r="M223" s="43">
        <f t="shared" si="33"/>
        <v>700000</v>
      </c>
      <c r="N223" s="39"/>
    </row>
    <row r="224" spans="1:14" customFormat="1" ht="25.5" customHeight="1">
      <c r="A224" s="40">
        <v>444</v>
      </c>
      <c r="B224" s="45" t="s">
        <v>236</v>
      </c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3">
        <f t="shared" si="33"/>
        <v>0</v>
      </c>
      <c r="N224" s="39"/>
    </row>
    <row r="225" spans="1:14" customFormat="1" ht="25.5" customHeight="1">
      <c r="A225" s="40">
        <v>445</v>
      </c>
      <c r="B225" s="45" t="s">
        <v>237</v>
      </c>
      <c r="C225" s="42">
        <v>270000</v>
      </c>
      <c r="D225" s="42"/>
      <c r="E225" s="42"/>
      <c r="F225" s="42"/>
      <c r="G225" s="42"/>
      <c r="H225" s="42"/>
      <c r="I225" s="42"/>
      <c r="J225" s="42"/>
      <c r="K225" s="42"/>
      <c r="L225" s="42"/>
      <c r="M225" s="43">
        <f t="shared" si="33"/>
        <v>270000</v>
      </c>
      <c r="N225" s="39"/>
    </row>
    <row r="226" spans="1:14" customFormat="1" ht="25.5" customHeight="1">
      <c r="A226" s="40">
        <v>446</v>
      </c>
      <c r="B226" s="45" t="s">
        <v>238</v>
      </c>
      <c r="C226" s="42">
        <v>12000</v>
      </c>
      <c r="D226" s="42"/>
      <c r="E226" s="42"/>
      <c r="F226" s="42"/>
      <c r="G226" s="42"/>
      <c r="H226" s="42"/>
      <c r="I226" s="42"/>
      <c r="J226" s="42"/>
      <c r="K226" s="42"/>
      <c r="L226" s="42"/>
      <c r="M226" s="43">
        <f t="shared" si="33"/>
        <v>12000</v>
      </c>
      <c r="N226" s="39"/>
    </row>
    <row r="227" spans="1:14" customFormat="1" ht="25.5" customHeight="1">
      <c r="A227" s="40">
        <v>447</v>
      </c>
      <c r="B227" s="45" t="s">
        <v>239</v>
      </c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3">
        <f t="shared" si="33"/>
        <v>0</v>
      </c>
      <c r="N227" s="39"/>
    </row>
    <row r="228" spans="1:14" customFormat="1" ht="25.5" customHeight="1">
      <c r="A228" s="40">
        <v>448</v>
      </c>
      <c r="B228" s="45" t="s">
        <v>240</v>
      </c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3">
        <f t="shared" si="33"/>
        <v>0</v>
      </c>
      <c r="N228" s="39"/>
    </row>
    <row r="229" spans="1:14" customFormat="1" ht="25.5" customHeight="1">
      <c r="A229" s="36">
        <v>4500</v>
      </c>
      <c r="B229" s="37" t="s">
        <v>241</v>
      </c>
      <c r="C229" s="38">
        <f t="shared" ref="C229:N229" si="37">SUM(C230:C232)</f>
        <v>0</v>
      </c>
      <c r="D229" s="38">
        <f>SUM(D230:D232)</f>
        <v>0</v>
      </c>
      <c r="E229" s="38">
        <f t="shared" si="37"/>
        <v>0</v>
      </c>
      <c r="F229" s="38">
        <f t="shared" si="37"/>
        <v>0</v>
      </c>
      <c r="G229" s="38">
        <f t="shared" si="37"/>
        <v>0</v>
      </c>
      <c r="H229" s="38">
        <f t="shared" si="37"/>
        <v>0</v>
      </c>
      <c r="I229" s="38">
        <f t="shared" si="37"/>
        <v>0</v>
      </c>
      <c r="J229" s="38">
        <f t="shared" si="37"/>
        <v>0</v>
      </c>
      <c r="K229" s="38">
        <f t="shared" si="37"/>
        <v>0</v>
      </c>
      <c r="L229" s="38">
        <f t="shared" si="37"/>
        <v>0</v>
      </c>
      <c r="M229" s="38">
        <f t="shared" si="33"/>
        <v>0</v>
      </c>
      <c r="N229" s="47">
        <f t="shared" si="37"/>
        <v>0</v>
      </c>
    </row>
    <row r="230" spans="1:14" customFormat="1" ht="25.5" customHeight="1">
      <c r="A230" s="40">
        <v>451</v>
      </c>
      <c r="B230" s="45" t="s">
        <v>242</v>
      </c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3">
        <f t="shared" si="33"/>
        <v>0</v>
      </c>
      <c r="N230" s="39"/>
    </row>
    <row r="231" spans="1:14" customFormat="1" ht="25.5" customHeight="1">
      <c r="A231" s="40">
        <v>452</v>
      </c>
      <c r="B231" s="45" t="s">
        <v>243</v>
      </c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3">
        <f t="shared" si="33"/>
        <v>0</v>
      </c>
      <c r="N231" s="39"/>
    </row>
    <row r="232" spans="1:14" customFormat="1" ht="25.5" customHeight="1">
      <c r="A232" s="40">
        <v>459</v>
      </c>
      <c r="B232" s="45" t="s">
        <v>244</v>
      </c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3">
        <f t="shared" si="33"/>
        <v>0</v>
      </c>
      <c r="N232" s="39"/>
    </row>
    <row r="233" spans="1:14" customFormat="1" ht="35.25" customHeight="1">
      <c r="A233" s="36">
        <v>4600</v>
      </c>
      <c r="B233" s="49" t="s">
        <v>245</v>
      </c>
      <c r="C233" s="38">
        <f t="shared" ref="C233:N233" si="38">SUM(C234:C240)</f>
        <v>0</v>
      </c>
      <c r="D233" s="38">
        <f>SUM(D234:D240)</f>
        <v>0</v>
      </c>
      <c r="E233" s="38">
        <f t="shared" si="38"/>
        <v>0</v>
      </c>
      <c r="F233" s="38">
        <f t="shared" si="38"/>
        <v>0</v>
      </c>
      <c r="G233" s="38">
        <f t="shared" si="38"/>
        <v>0</v>
      </c>
      <c r="H233" s="38">
        <f t="shared" si="38"/>
        <v>0</v>
      </c>
      <c r="I233" s="38">
        <f t="shared" si="38"/>
        <v>0</v>
      </c>
      <c r="J233" s="38">
        <f t="shared" si="38"/>
        <v>0</v>
      </c>
      <c r="K233" s="38">
        <f t="shared" si="38"/>
        <v>0</v>
      </c>
      <c r="L233" s="38">
        <f t="shared" si="38"/>
        <v>0</v>
      </c>
      <c r="M233" s="38">
        <f t="shared" si="33"/>
        <v>0</v>
      </c>
      <c r="N233" s="47">
        <f t="shared" si="38"/>
        <v>0</v>
      </c>
    </row>
    <row r="234" spans="1:14" customFormat="1" ht="25.5" customHeight="1">
      <c r="A234" s="40">
        <v>461</v>
      </c>
      <c r="B234" s="45" t="s">
        <v>246</v>
      </c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3">
        <f t="shared" si="33"/>
        <v>0</v>
      </c>
      <c r="N234" s="39"/>
    </row>
    <row r="235" spans="1:14" customFormat="1" ht="25.5" customHeight="1">
      <c r="A235" s="40">
        <v>462</v>
      </c>
      <c r="B235" s="45" t="s">
        <v>247</v>
      </c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3">
        <f t="shared" si="33"/>
        <v>0</v>
      </c>
      <c r="N235" s="39"/>
    </row>
    <row r="236" spans="1:14" customFormat="1" ht="25.5" customHeight="1">
      <c r="A236" s="40">
        <v>463</v>
      </c>
      <c r="B236" s="45" t="s">
        <v>248</v>
      </c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3">
        <f t="shared" si="33"/>
        <v>0</v>
      </c>
      <c r="N236" s="39"/>
    </row>
    <row r="237" spans="1:14" customFormat="1" ht="31.5" customHeight="1">
      <c r="A237" s="40">
        <v>464</v>
      </c>
      <c r="B237" s="45" t="s">
        <v>249</v>
      </c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3">
        <f t="shared" si="33"/>
        <v>0</v>
      </c>
      <c r="N237" s="39"/>
    </row>
    <row r="238" spans="1:14" customFormat="1" ht="35.25" customHeight="1">
      <c r="A238" s="40">
        <v>465</v>
      </c>
      <c r="B238" s="45" t="s">
        <v>250</v>
      </c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3">
        <f t="shared" si="33"/>
        <v>0</v>
      </c>
      <c r="N238" s="39"/>
    </row>
    <row r="239" spans="1:14" customFormat="1" ht="35.25" customHeight="1">
      <c r="A239" s="40">
        <v>466</v>
      </c>
      <c r="B239" s="58" t="s">
        <v>251</v>
      </c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3"/>
      <c r="N239" s="39"/>
    </row>
    <row r="240" spans="1:14" customFormat="1" ht="31.5" customHeight="1">
      <c r="A240" s="40">
        <v>469</v>
      </c>
      <c r="B240" s="45" t="s">
        <v>252</v>
      </c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3">
        <f t="shared" si="33"/>
        <v>0</v>
      </c>
      <c r="N240" s="39"/>
    </row>
    <row r="241" spans="1:14" customFormat="1" ht="25.5" customHeight="1">
      <c r="A241" s="36">
        <v>4700</v>
      </c>
      <c r="B241" s="37" t="s">
        <v>253</v>
      </c>
      <c r="C241" s="38">
        <f t="shared" ref="C241:N241" si="39">SUM(C242)</f>
        <v>0</v>
      </c>
      <c r="D241" s="38">
        <f t="shared" si="39"/>
        <v>0</v>
      </c>
      <c r="E241" s="38">
        <f t="shared" si="39"/>
        <v>0</v>
      </c>
      <c r="F241" s="38">
        <f t="shared" si="39"/>
        <v>0</v>
      </c>
      <c r="G241" s="38">
        <f t="shared" si="39"/>
        <v>0</v>
      </c>
      <c r="H241" s="38">
        <f t="shared" si="39"/>
        <v>0</v>
      </c>
      <c r="I241" s="38">
        <f t="shared" si="39"/>
        <v>0</v>
      </c>
      <c r="J241" s="38">
        <f t="shared" si="39"/>
        <v>0</v>
      </c>
      <c r="K241" s="38">
        <f t="shared" si="39"/>
        <v>0</v>
      </c>
      <c r="L241" s="38">
        <f t="shared" si="39"/>
        <v>0</v>
      </c>
      <c r="M241" s="38">
        <f t="shared" si="33"/>
        <v>0</v>
      </c>
      <c r="N241" s="59">
        <f t="shared" si="39"/>
        <v>0</v>
      </c>
    </row>
    <row r="242" spans="1:14" customFormat="1" ht="31.5" customHeight="1">
      <c r="A242" s="40">
        <v>471</v>
      </c>
      <c r="B242" s="45" t="s">
        <v>254</v>
      </c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43">
        <f t="shared" si="33"/>
        <v>0</v>
      </c>
      <c r="N242" s="39"/>
    </row>
    <row r="243" spans="1:14" customFormat="1" ht="25.5" customHeight="1">
      <c r="A243" s="36">
        <v>4800</v>
      </c>
      <c r="B243" s="37" t="s">
        <v>255</v>
      </c>
      <c r="C243" s="38">
        <f t="shared" ref="C243:N243" si="40">SUM(C244:C248)</f>
        <v>0</v>
      </c>
      <c r="D243" s="38">
        <f>SUM(D244:D248)</f>
        <v>0</v>
      </c>
      <c r="E243" s="38">
        <f t="shared" si="40"/>
        <v>0</v>
      </c>
      <c r="F243" s="38">
        <f t="shared" si="40"/>
        <v>0</v>
      </c>
      <c r="G243" s="38">
        <f t="shared" si="40"/>
        <v>0</v>
      </c>
      <c r="H243" s="38">
        <f t="shared" si="40"/>
        <v>0</v>
      </c>
      <c r="I243" s="38">
        <f t="shared" si="40"/>
        <v>0</v>
      </c>
      <c r="J243" s="38">
        <f t="shared" si="40"/>
        <v>0</v>
      </c>
      <c r="K243" s="38">
        <f t="shared" si="40"/>
        <v>0</v>
      </c>
      <c r="L243" s="38">
        <f t="shared" si="40"/>
        <v>0</v>
      </c>
      <c r="M243" s="38">
        <f t="shared" si="33"/>
        <v>0</v>
      </c>
      <c r="N243" s="59">
        <f t="shared" si="40"/>
        <v>0</v>
      </c>
    </row>
    <row r="244" spans="1:14" customFormat="1" ht="31.5" customHeight="1">
      <c r="A244" s="40">
        <v>481</v>
      </c>
      <c r="B244" s="45" t="s">
        <v>256</v>
      </c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3">
        <f t="shared" si="33"/>
        <v>0</v>
      </c>
      <c r="N244" s="61"/>
    </row>
    <row r="245" spans="1:14" customFormat="1" ht="31.5" customHeight="1">
      <c r="A245" s="40">
        <v>482</v>
      </c>
      <c r="B245" s="45" t="s">
        <v>257</v>
      </c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3">
        <f t="shared" si="33"/>
        <v>0</v>
      </c>
      <c r="N245" s="39"/>
    </row>
    <row r="246" spans="1:14" customFormat="1" ht="31.5" customHeight="1">
      <c r="A246" s="40">
        <v>483</v>
      </c>
      <c r="B246" s="45" t="s">
        <v>258</v>
      </c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3">
        <f t="shared" si="33"/>
        <v>0</v>
      </c>
      <c r="N246" s="61"/>
    </row>
    <row r="247" spans="1:14" customFormat="1" ht="31.5" customHeight="1">
      <c r="A247" s="40">
        <v>484</v>
      </c>
      <c r="B247" s="45" t="s">
        <v>259</v>
      </c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3">
        <f t="shared" si="33"/>
        <v>0</v>
      </c>
      <c r="N247" s="61"/>
    </row>
    <row r="248" spans="1:14" customFormat="1" ht="31.5" customHeight="1">
      <c r="A248" s="40">
        <v>485</v>
      </c>
      <c r="B248" s="45" t="s">
        <v>260</v>
      </c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3">
        <f t="shared" si="33"/>
        <v>0</v>
      </c>
      <c r="N248" s="61"/>
    </row>
    <row r="249" spans="1:14" customFormat="1" ht="25.5" customHeight="1">
      <c r="A249" s="36">
        <v>4900</v>
      </c>
      <c r="B249" s="37" t="s">
        <v>261</v>
      </c>
      <c r="C249" s="38">
        <f t="shared" ref="C249:L249" si="41">SUM(C250:C252)</f>
        <v>0</v>
      </c>
      <c r="D249" s="38">
        <f>SUM(D250:D252)</f>
        <v>0</v>
      </c>
      <c r="E249" s="38">
        <f t="shared" si="41"/>
        <v>0</v>
      </c>
      <c r="F249" s="38">
        <f t="shared" si="41"/>
        <v>0</v>
      </c>
      <c r="G249" s="38">
        <f t="shared" si="41"/>
        <v>0</v>
      </c>
      <c r="H249" s="38">
        <f t="shared" si="41"/>
        <v>0</v>
      </c>
      <c r="I249" s="38">
        <f t="shared" si="41"/>
        <v>0</v>
      </c>
      <c r="J249" s="38">
        <f t="shared" si="41"/>
        <v>0</v>
      </c>
      <c r="K249" s="38">
        <f t="shared" si="41"/>
        <v>0</v>
      </c>
      <c r="L249" s="38">
        <f t="shared" si="41"/>
        <v>0</v>
      </c>
      <c r="M249" s="38">
        <f t="shared" si="33"/>
        <v>0</v>
      </c>
      <c r="N249" s="46"/>
    </row>
    <row r="250" spans="1:14" customFormat="1" ht="25.5" customHeight="1">
      <c r="A250" s="62">
        <v>491</v>
      </c>
      <c r="B250" s="45" t="s">
        <v>262</v>
      </c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43">
        <f t="shared" si="33"/>
        <v>0</v>
      </c>
      <c r="N250" s="39"/>
    </row>
    <row r="251" spans="1:14" customFormat="1" ht="25.5" customHeight="1">
      <c r="A251" s="62">
        <v>492</v>
      </c>
      <c r="B251" s="45" t="s">
        <v>263</v>
      </c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43">
        <f t="shared" si="33"/>
        <v>0</v>
      </c>
      <c r="N251" s="39"/>
    </row>
    <row r="252" spans="1:14" customFormat="1" ht="25.5" customHeight="1">
      <c r="A252" s="62">
        <v>493</v>
      </c>
      <c r="B252" s="45" t="s">
        <v>264</v>
      </c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43">
        <f t="shared" si="33"/>
        <v>0</v>
      </c>
      <c r="N252" s="39"/>
    </row>
    <row r="253" spans="1:14" s="53" customFormat="1" ht="25.5" customHeight="1">
      <c r="A253" s="31">
        <v>5000</v>
      </c>
      <c r="B253" s="32" t="s">
        <v>265</v>
      </c>
      <c r="C253" s="51">
        <f t="shared" ref="C253:N253" si="42">C254+C261+C266+C269+C276+C278+C287+C297+C302</f>
        <v>498700</v>
      </c>
      <c r="D253" s="51">
        <f>D254+D261+D266+D269+D276+D278+D287+D297+D302</f>
        <v>0</v>
      </c>
      <c r="E253" s="51">
        <f t="shared" si="42"/>
        <v>0</v>
      </c>
      <c r="F253" s="51">
        <f t="shared" si="42"/>
        <v>0</v>
      </c>
      <c r="G253" s="51">
        <f t="shared" si="42"/>
        <v>50000</v>
      </c>
      <c r="H253" s="51">
        <f t="shared" si="42"/>
        <v>0</v>
      </c>
      <c r="I253" s="51">
        <f t="shared" si="42"/>
        <v>0</v>
      </c>
      <c r="J253" s="51">
        <f t="shared" si="42"/>
        <v>0</v>
      </c>
      <c r="K253" s="51">
        <f t="shared" si="42"/>
        <v>0</v>
      </c>
      <c r="L253" s="51">
        <f t="shared" si="42"/>
        <v>0</v>
      </c>
      <c r="M253" s="51">
        <f t="shared" si="33"/>
        <v>548700</v>
      </c>
      <c r="N253" s="52">
        <f t="shared" si="42"/>
        <v>0</v>
      </c>
    </row>
    <row r="254" spans="1:14" customFormat="1" ht="25.5" customHeight="1">
      <c r="A254" s="36">
        <v>5100</v>
      </c>
      <c r="B254" s="37" t="s">
        <v>266</v>
      </c>
      <c r="C254" s="38">
        <f>SUM(C255:C260)</f>
        <v>98700</v>
      </c>
      <c r="D254" s="38">
        <f>SUM(D255:D260)</f>
        <v>0</v>
      </c>
      <c r="E254" s="38">
        <f t="shared" ref="E254:N254" si="43">SUM(E255:E260)</f>
        <v>0</v>
      </c>
      <c r="F254" s="38">
        <f t="shared" si="43"/>
        <v>0</v>
      </c>
      <c r="G254" s="38">
        <f t="shared" si="43"/>
        <v>0</v>
      </c>
      <c r="H254" s="38">
        <f t="shared" si="43"/>
        <v>0</v>
      </c>
      <c r="I254" s="38">
        <f t="shared" si="43"/>
        <v>0</v>
      </c>
      <c r="J254" s="38">
        <f t="shared" si="43"/>
        <v>0</v>
      </c>
      <c r="K254" s="38">
        <f t="shared" si="43"/>
        <v>0</v>
      </c>
      <c r="L254" s="38">
        <f t="shared" si="43"/>
        <v>0</v>
      </c>
      <c r="M254" s="38">
        <f t="shared" si="33"/>
        <v>98700</v>
      </c>
      <c r="N254" s="47">
        <f t="shared" si="43"/>
        <v>0</v>
      </c>
    </row>
    <row r="255" spans="1:14" customFormat="1" ht="25.5" customHeight="1">
      <c r="A255" s="40">
        <v>511</v>
      </c>
      <c r="B255" s="45" t="s">
        <v>267</v>
      </c>
      <c r="C255" s="42">
        <v>23500</v>
      </c>
      <c r="D255" s="42"/>
      <c r="E255" s="42"/>
      <c r="F255" s="42"/>
      <c r="G255" s="42"/>
      <c r="H255" s="42"/>
      <c r="I255" s="42"/>
      <c r="J255" s="42"/>
      <c r="K255" s="42"/>
      <c r="L255" s="42"/>
      <c r="M255" s="43">
        <f t="shared" si="33"/>
        <v>23500</v>
      </c>
      <c r="N255" s="39"/>
    </row>
    <row r="256" spans="1:14" customFormat="1" ht="25.5" customHeight="1">
      <c r="A256" s="40">
        <v>512</v>
      </c>
      <c r="B256" s="45" t="s">
        <v>268</v>
      </c>
      <c r="C256" s="42">
        <v>7200</v>
      </c>
      <c r="D256" s="42"/>
      <c r="E256" s="42"/>
      <c r="F256" s="42"/>
      <c r="G256" s="42"/>
      <c r="H256" s="42"/>
      <c r="I256" s="42"/>
      <c r="J256" s="42"/>
      <c r="K256" s="42"/>
      <c r="L256" s="42"/>
      <c r="M256" s="43">
        <f t="shared" si="33"/>
        <v>7200</v>
      </c>
      <c r="N256" s="39"/>
    </row>
    <row r="257" spans="1:14" customFormat="1" ht="25.5" customHeight="1">
      <c r="A257" s="40">
        <v>513</v>
      </c>
      <c r="B257" s="45" t="s">
        <v>269</v>
      </c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3">
        <f t="shared" si="33"/>
        <v>0</v>
      </c>
      <c r="N257" s="39"/>
    </row>
    <row r="258" spans="1:14" customFormat="1" ht="25.5" customHeight="1">
      <c r="A258" s="40">
        <v>514</v>
      </c>
      <c r="B258" s="45" t="s">
        <v>270</v>
      </c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3">
        <f t="shared" si="33"/>
        <v>0</v>
      </c>
      <c r="N258" s="39"/>
    </row>
    <row r="259" spans="1:14" customFormat="1" ht="25.5" customHeight="1">
      <c r="A259" s="40">
        <v>515</v>
      </c>
      <c r="B259" s="45" t="s">
        <v>271</v>
      </c>
      <c r="C259" s="42">
        <v>66000</v>
      </c>
      <c r="D259" s="42"/>
      <c r="E259" s="42"/>
      <c r="F259" s="42"/>
      <c r="G259" s="42"/>
      <c r="H259" s="42"/>
      <c r="I259" s="42"/>
      <c r="J259" s="42"/>
      <c r="K259" s="42"/>
      <c r="L259" s="42"/>
      <c r="M259" s="43">
        <f t="shared" si="33"/>
        <v>66000</v>
      </c>
      <c r="N259" s="39"/>
    </row>
    <row r="260" spans="1:14" customFormat="1" ht="25.5" customHeight="1">
      <c r="A260" s="40">
        <v>519</v>
      </c>
      <c r="B260" s="45" t="s">
        <v>272</v>
      </c>
      <c r="C260" s="42">
        <v>2000</v>
      </c>
      <c r="D260" s="42"/>
      <c r="E260" s="42"/>
      <c r="F260" s="42"/>
      <c r="G260" s="42"/>
      <c r="H260" s="42"/>
      <c r="I260" s="42"/>
      <c r="J260" s="42"/>
      <c r="K260" s="42"/>
      <c r="L260" s="42"/>
      <c r="M260" s="43">
        <f t="shared" si="33"/>
        <v>2000</v>
      </c>
      <c r="N260" s="39"/>
    </row>
    <row r="261" spans="1:14" customFormat="1" ht="25.5" customHeight="1">
      <c r="A261" s="36">
        <v>5200</v>
      </c>
      <c r="B261" s="37" t="s">
        <v>273</v>
      </c>
      <c r="C261" s="38">
        <f t="shared" ref="C261:N261" si="44">SUM(C262:C265)</f>
        <v>0</v>
      </c>
      <c r="D261" s="38">
        <f>SUM(D262:D265)</f>
        <v>0</v>
      </c>
      <c r="E261" s="38">
        <f t="shared" si="44"/>
        <v>0</v>
      </c>
      <c r="F261" s="38">
        <f t="shared" si="44"/>
        <v>0</v>
      </c>
      <c r="G261" s="38">
        <f t="shared" si="44"/>
        <v>0</v>
      </c>
      <c r="H261" s="38">
        <f t="shared" si="44"/>
        <v>0</v>
      </c>
      <c r="I261" s="38">
        <f t="shared" si="44"/>
        <v>0</v>
      </c>
      <c r="J261" s="38">
        <f t="shared" si="44"/>
        <v>0</v>
      </c>
      <c r="K261" s="38">
        <f t="shared" si="44"/>
        <v>0</v>
      </c>
      <c r="L261" s="38">
        <f t="shared" si="44"/>
        <v>0</v>
      </c>
      <c r="M261" s="38">
        <f t="shared" si="33"/>
        <v>0</v>
      </c>
      <c r="N261" s="47">
        <f t="shared" si="44"/>
        <v>0</v>
      </c>
    </row>
    <row r="262" spans="1:14" customFormat="1" ht="25.5" customHeight="1">
      <c r="A262" s="40">
        <v>521</v>
      </c>
      <c r="B262" s="45" t="s">
        <v>274</v>
      </c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3">
        <f t="shared" si="33"/>
        <v>0</v>
      </c>
      <c r="N262" s="39"/>
    </row>
    <row r="263" spans="1:14" customFormat="1" ht="25.5" customHeight="1">
      <c r="A263" s="40">
        <v>522</v>
      </c>
      <c r="B263" s="45" t="s">
        <v>275</v>
      </c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3">
        <f t="shared" si="33"/>
        <v>0</v>
      </c>
      <c r="N263" s="39"/>
    </row>
    <row r="264" spans="1:14" customFormat="1" ht="25.5" customHeight="1">
      <c r="A264" s="40">
        <v>523</v>
      </c>
      <c r="B264" s="45" t="s">
        <v>276</v>
      </c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3">
        <f t="shared" ref="M264:M327" si="45">SUM(C264:L264)</f>
        <v>0</v>
      </c>
      <c r="N264" s="39"/>
    </row>
    <row r="265" spans="1:14" customFormat="1" ht="25.5" customHeight="1">
      <c r="A265" s="40">
        <v>529</v>
      </c>
      <c r="B265" s="45" t="s">
        <v>277</v>
      </c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3">
        <f t="shared" si="45"/>
        <v>0</v>
      </c>
      <c r="N265" s="39"/>
    </row>
    <row r="266" spans="1:14" customFormat="1" ht="25.5" customHeight="1">
      <c r="A266" s="36">
        <v>5300</v>
      </c>
      <c r="B266" s="37" t="s">
        <v>278</v>
      </c>
      <c r="C266" s="38">
        <f t="shared" ref="C266:L266" si="46">SUM(C267:C268)</f>
        <v>0</v>
      </c>
      <c r="D266" s="38">
        <f>SUM(D267:D268)</f>
        <v>0</v>
      </c>
      <c r="E266" s="38">
        <f t="shared" si="46"/>
        <v>0</v>
      </c>
      <c r="F266" s="38">
        <f t="shared" si="46"/>
        <v>0</v>
      </c>
      <c r="G266" s="38">
        <f t="shared" si="46"/>
        <v>0</v>
      </c>
      <c r="H266" s="38">
        <f t="shared" si="46"/>
        <v>0</v>
      </c>
      <c r="I266" s="38">
        <f t="shared" si="46"/>
        <v>0</v>
      </c>
      <c r="J266" s="38">
        <f t="shared" si="46"/>
        <v>0</v>
      </c>
      <c r="K266" s="38">
        <f t="shared" si="46"/>
        <v>0</v>
      </c>
      <c r="L266" s="38">
        <f t="shared" si="46"/>
        <v>0</v>
      </c>
      <c r="M266" s="38">
        <f t="shared" si="45"/>
        <v>0</v>
      </c>
      <c r="N266" s="46"/>
    </row>
    <row r="267" spans="1:14" customFormat="1" ht="25.5" customHeight="1">
      <c r="A267" s="40">
        <v>531</v>
      </c>
      <c r="B267" s="45" t="s">
        <v>279</v>
      </c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3">
        <f t="shared" si="45"/>
        <v>0</v>
      </c>
      <c r="N267" s="39"/>
    </row>
    <row r="268" spans="1:14" customFormat="1" ht="25.5" customHeight="1">
      <c r="A268" s="40">
        <v>532</v>
      </c>
      <c r="B268" s="45" t="s">
        <v>280</v>
      </c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3">
        <f t="shared" si="45"/>
        <v>0</v>
      </c>
      <c r="N268" s="39"/>
    </row>
    <row r="269" spans="1:14" customFormat="1" ht="25.5" customHeight="1">
      <c r="A269" s="36">
        <v>5400</v>
      </c>
      <c r="B269" s="37" t="s">
        <v>281</v>
      </c>
      <c r="C269" s="38">
        <f t="shared" ref="C269:N269" si="47">SUM(C270:C275)</f>
        <v>200000</v>
      </c>
      <c r="D269" s="38">
        <f>SUM(D270:D275)</f>
        <v>0</v>
      </c>
      <c r="E269" s="38">
        <f t="shared" si="47"/>
        <v>0</v>
      </c>
      <c r="F269" s="38">
        <f t="shared" si="47"/>
        <v>0</v>
      </c>
      <c r="G269" s="38">
        <f t="shared" si="47"/>
        <v>0</v>
      </c>
      <c r="H269" s="38">
        <f t="shared" si="47"/>
        <v>0</v>
      </c>
      <c r="I269" s="38">
        <f t="shared" si="47"/>
        <v>0</v>
      </c>
      <c r="J269" s="38">
        <f t="shared" si="47"/>
        <v>0</v>
      </c>
      <c r="K269" s="38">
        <f t="shared" si="47"/>
        <v>0</v>
      </c>
      <c r="L269" s="38">
        <f t="shared" si="47"/>
        <v>0</v>
      </c>
      <c r="M269" s="38">
        <f t="shared" si="45"/>
        <v>200000</v>
      </c>
      <c r="N269" s="47">
        <f t="shared" si="47"/>
        <v>0</v>
      </c>
    </row>
    <row r="270" spans="1:14" customFormat="1" ht="25.5" customHeight="1">
      <c r="A270" s="40">
        <v>541</v>
      </c>
      <c r="B270" s="45" t="s">
        <v>282</v>
      </c>
      <c r="C270" s="42">
        <v>200000</v>
      </c>
      <c r="D270" s="42"/>
      <c r="E270" s="42"/>
      <c r="F270" s="42"/>
      <c r="G270" s="42"/>
      <c r="H270" s="42"/>
      <c r="I270" s="42"/>
      <c r="J270" s="42"/>
      <c r="K270" s="42"/>
      <c r="L270" s="42"/>
      <c r="M270" s="43">
        <f t="shared" si="45"/>
        <v>200000</v>
      </c>
      <c r="N270" s="39"/>
    </row>
    <row r="271" spans="1:14" customFormat="1" ht="25.5" customHeight="1">
      <c r="A271" s="40">
        <v>542</v>
      </c>
      <c r="B271" s="45" t="s">
        <v>283</v>
      </c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3">
        <f t="shared" si="45"/>
        <v>0</v>
      </c>
      <c r="N271" s="39"/>
    </row>
    <row r="272" spans="1:14" customFormat="1" ht="25.5" customHeight="1">
      <c r="A272" s="40">
        <v>543</v>
      </c>
      <c r="B272" s="45" t="s">
        <v>284</v>
      </c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3">
        <f t="shared" si="45"/>
        <v>0</v>
      </c>
      <c r="N272" s="39"/>
    </row>
    <row r="273" spans="1:14" customFormat="1" ht="25.5" customHeight="1">
      <c r="A273" s="40">
        <v>544</v>
      </c>
      <c r="B273" s="45" t="s">
        <v>285</v>
      </c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3">
        <f t="shared" si="45"/>
        <v>0</v>
      </c>
      <c r="N273" s="39"/>
    </row>
    <row r="274" spans="1:14" customFormat="1" ht="25.5" customHeight="1">
      <c r="A274" s="40">
        <v>545</v>
      </c>
      <c r="B274" s="45" t="s">
        <v>286</v>
      </c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3">
        <f t="shared" si="45"/>
        <v>0</v>
      </c>
      <c r="N274" s="39"/>
    </row>
    <row r="275" spans="1:14" customFormat="1" ht="25.5" customHeight="1">
      <c r="A275" s="40">
        <v>549</v>
      </c>
      <c r="B275" s="45" t="s">
        <v>287</v>
      </c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3">
        <f t="shared" si="45"/>
        <v>0</v>
      </c>
      <c r="N275" s="39"/>
    </row>
    <row r="276" spans="1:14" customFormat="1" ht="25.5" customHeight="1">
      <c r="A276" s="36">
        <v>5500</v>
      </c>
      <c r="B276" s="37" t="s">
        <v>288</v>
      </c>
      <c r="C276" s="38">
        <f t="shared" ref="C276:N276" si="48">SUM(C277)</f>
        <v>0</v>
      </c>
      <c r="D276" s="38">
        <f t="shared" si="48"/>
        <v>0</v>
      </c>
      <c r="E276" s="38">
        <f t="shared" si="48"/>
        <v>0</v>
      </c>
      <c r="F276" s="38">
        <f t="shared" si="48"/>
        <v>0</v>
      </c>
      <c r="G276" s="38">
        <f t="shared" si="48"/>
        <v>50000</v>
      </c>
      <c r="H276" s="38">
        <f t="shared" si="48"/>
        <v>0</v>
      </c>
      <c r="I276" s="38">
        <f t="shared" si="48"/>
        <v>0</v>
      </c>
      <c r="J276" s="38">
        <f t="shared" si="48"/>
        <v>0</v>
      </c>
      <c r="K276" s="38">
        <f t="shared" si="48"/>
        <v>0</v>
      </c>
      <c r="L276" s="38">
        <f t="shared" si="48"/>
        <v>0</v>
      </c>
      <c r="M276" s="38">
        <f t="shared" si="45"/>
        <v>50000</v>
      </c>
      <c r="N276" s="47">
        <f t="shared" si="48"/>
        <v>0</v>
      </c>
    </row>
    <row r="277" spans="1:14" customFormat="1" ht="25.5" customHeight="1">
      <c r="A277" s="40">
        <v>551</v>
      </c>
      <c r="B277" s="45" t="s">
        <v>289</v>
      </c>
      <c r="C277" s="42"/>
      <c r="D277" s="42"/>
      <c r="E277" s="42"/>
      <c r="F277" s="42"/>
      <c r="G277" s="42">
        <v>50000</v>
      </c>
      <c r="H277" s="42"/>
      <c r="I277" s="42"/>
      <c r="J277" s="42"/>
      <c r="K277" s="42"/>
      <c r="L277" s="42"/>
      <c r="M277" s="43">
        <f t="shared" si="45"/>
        <v>50000</v>
      </c>
      <c r="N277" s="39"/>
    </row>
    <row r="278" spans="1:14" customFormat="1" ht="25.5" customHeight="1">
      <c r="A278" s="36">
        <v>5600</v>
      </c>
      <c r="B278" s="37" t="s">
        <v>290</v>
      </c>
      <c r="C278" s="38">
        <f t="shared" ref="C278:N278" si="49">SUM(C279:C286)</f>
        <v>20000</v>
      </c>
      <c r="D278" s="38">
        <f>SUM(D279:D286)</f>
        <v>0</v>
      </c>
      <c r="E278" s="38">
        <f t="shared" si="49"/>
        <v>0</v>
      </c>
      <c r="F278" s="38">
        <f t="shared" si="49"/>
        <v>0</v>
      </c>
      <c r="G278" s="38">
        <f t="shared" si="49"/>
        <v>0</v>
      </c>
      <c r="H278" s="38">
        <f t="shared" si="49"/>
        <v>0</v>
      </c>
      <c r="I278" s="38">
        <f t="shared" si="49"/>
        <v>0</v>
      </c>
      <c r="J278" s="38">
        <f t="shared" si="49"/>
        <v>0</v>
      </c>
      <c r="K278" s="38">
        <f t="shared" si="49"/>
        <v>0</v>
      </c>
      <c r="L278" s="38">
        <f t="shared" si="49"/>
        <v>0</v>
      </c>
      <c r="M278" s="38">
        <f t="shared" si="45"/>
        <v>20000</v>
      </c>
      <c r="N278" s="47">
        <f t="shared" si="49"/>
        <v>0</v>
      </c>
    </row>
    <row r="279" spans="1:14" customFormat="1" ht="25.5" customHeight="1">
      <c r="A279" s="40">
        <v>561</v>
      </c>
      <c r="B279" s="45" t="s">
        <v>291</v>
      </c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3">
        <f t="shared" si="45"/>
        <v>0</v>
      </c>
      <c r="N279" s="39"/>
    </row>
    <row r="280" spans="1:14" customFormat="1" ht="25.5" customHeight="1">
      <c r="A280" s="40">
        <v>562</v>
      </c>
      <c r="B280" s="45" t="s">
        <v>292</v>
      </c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3">
        <f t="shared" si="45"/>
        <v>0</v>
      </c>
      <c r="N280" s="39"/>
    </row>
    <row r="281" spans="1:14" customFormat="1" ht="25.5" customHeight="1">
      <c r="A281" s="40">
        <v>563</v>
      </c>
      <c r="B281" s="45" t="s">
        <v>293</v>
      </c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3">
        <f t="shared" si="45"/>
        <v>0</v>
      </c>
      <c r="N281" s="39"/>
    </row>
    <row r="282" spans="1:14" customFormat="1" ht="29.25" customHeight="1">
      <c r="A282" s="40">
        <v>564</v>
      </c>
      <c r="B282" s="45" t="s">
        <v>294</v>
      </c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3">
        <f t="shared" si="45"/>
        <v>0</v>
      </c>
      <c r="N282" s="39"/>
    </row>
    <row r="283" spans="1:14" customFormat="1" ht="25.5" customHeight="1">
      <c r="A283" s="40">
        <v>565</v>
      </c>
      <c r="B283" s="45" t="s">
        <v>295</v>
      </c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3">
        <f t="shared" si="45"/>
        <v>0</v>
      </c>
      <c r="N283" s="39"/>
    </row>
    <row r="284" spans="1:14" customFormat="1" ht="27.75" customHeight="1">
      <c r="A284" s="40">
        <v>566</v>
      </c>
      <c r="B284" s="45" t="s">
        <v>296</v>
      </c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3">
        <f t="shared" si="45"/>
        <v>0</v>
      </c>
      <c r="N284" s="39"/>
    </row>
    <row r="285" spans="1:14" customFormat="1" ht="25.5" customHeight="1">
      <c r="A285" s="40">
        <v>567</v>
      </c>
      <c r="B285" s="45" t="s">
        <v>297</v>
      </c>
      <c r="C285" s="42">
        <v>20000</v>
      </c>
      <c r="D285" s="42"/>
      <c r="E285" s="42"/>
      <c r="F285" s="42"/>
      <c r="G285" s="42"/>
      <c r="H285" s="42"/>
      <c r="I285" s="42"/>
      <c r="J285" s="42"/>
      <c r="K285" s="42"/>
      <c r="L285" s="42"/>
      <c r="M285" s="43">
        <f t="shared" si="45"/>
        <v>20000</v>
      </c>
      <c r="N285" s="39"/>
    </row>
    <row r="286" spans="1:14" customFormat="1" ht="25.5" customHeight="1">
      <c r="A286" s="40">
        <v>569</v>
      </c>
      <c r="B286" s="45" t="s">
        <v>298</v>
      </c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3">
        <f t="shared" si="45"/>
        <v>0</v>
      </c>
      <c r="N286" s="39"/>
    </row>
    <row r="287" spans="1:14" customFormat="1" ht="25.5" customHeight="1">
      <c r="A287" s="36">
        <v>5700</v>
      </c>
      <c r="B287" s="37" t="s">
        <v>299</v>
      </c>
      <c r="C287" s="38">
        <f t="shared" ref="C287:N287" si="50">SUM(C288:C296)</f>
        <v>30000</v>
      </c>
      <c r="D287" s="38">
        <f>SUM(D288:D296)</f>
        <v>0</v>
      </c>
      <c r="E287" s="38">
        <f t="shared" si="50"/>
        <v>0</v>
      </c>
      <c r="F287" s="38">
        <f t="shared" si="50"/>
        <v>0</v>
      </c>
      <c r="G287" s="38">
        <f t="shared" si="50"/>
        <v>0</v>
      </c>
      <c r="H287" s="38">
        <f t="shared" si="50"/>
        <v>0</v>
      </c>
      <c r="I287" s="38">
        <f t="shared" si="50"/>
        <v>0</v>
      </c>
      <c r="J287" s="38">
        <f t="shared" si="50"/>
        <v>0</v>
      </c>
      <c r="K287" s="38">
        <f t="shared" si="50"/>
        <v>0</v>
      </c>
      <c r="L287" s="38">
        <f t="shared" si="50"/>
        <v>0</v>
      </c>
      <c r="M287" s="38">
        <f t="shared" si="45"/>
        <v>30000</v>
      </c>
      <c r="N287" s="47">
        <f t="shared" si="50"/>
        <v>0</v>
      </c>
    </row>
    <row r="288" spans="1:14" customFormat="1" ht="25.5" customHeight="1">
      <c r="A288" s="40">
        <v>571</v>
      </c>
      <c r="B288" s="45" t="s">
        <v>300</v>
      </c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3">
        <f t="shared" si="45"/>
        <v>0</v>
      </c>
      <c r="N288" s="39"/>
    </row>
    <row r="289" spans="1:14" customFormat="1" ht="25.5" customHeight="1">
      <c r="A289" s="40">
        <v>572</v>
      </c>
      <c r="B289" s="45" t="s">
        <v>301</v>
      </c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3">
        <f t="shared" si="45"/>
        <v>0</v>
      </c>
      <c r="N289" s="39"/>
    </row>
    <row r="290" spans="1:14" customFormat="1" ht="25.5" customHeight="1">
      <c r="A290" s="40">
        <v>573</v>
      </c>
      <c r="B290" s="45" t="s">
        <v>302</v>
      </c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3">
        <f t="shared" si="45"/>
        <v>0</v>
      </c>
      <c r="N290" s="39"/>
    </row>
    <row r="291" spans="1:14" customFormat="1" ht="25.5" customHeight="1">
      <c r="A291" s="40">
        <v>574</v>
      </c>
      <c r="B291" s="45" t="s">
        <v>303</v>
      </c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3">
        <f t="shared" si="45"/>
        <v>0</v>
      </c>
      <c r="N291" s="39"/>
    </row>
    <row r="292" spans="1:14" customFormat="1" ht="25.5" customHeight="1">
      <c r="A292" s="40">
        <v>575</v>
      </c>
      <c r="B292" s="45" t="s">
        <v>304</v>
      </c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3">
        <f t="shared" si="45"/>
        <v>0</v>
      </c>
      <c r="N292" s="39"/>
    </row>
    <row r="293" spans="1:14" customFormat="1" ht="25.5" customHeight="1">
      <c r="A293" s="40">
        <v>576</v>
      </c>
      <c r="B293" s="45" t="s">
        <v>305</v>
      </c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3">
        <f t="shared" si="45"/>
        <v>0</v>
      </c>
      <c r="N293" s="39"/>
    </row>
    <row r="294" spans="1:14" customFormat="1" ht="25.5" customHeight="1">
      <c r="A294" s="40">
        <v>577</v>
      </c>
      <c r="B294" s="45" t="s">
        <v>306</v>
      </c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3">
        <f t="shared" si="45"/>
        <v>0</v>
      </c>
      <c r="N294" s="39"/>
    </row>
    <row r="295" spans="1:14" customFormat="1" ht="25.5" customHeight="1">
      <c r="A295" s="40">
        <v>578</v>
      </c>
      <c r="B295" s="45" t="s">
        <v>307</v>
      </c>
      <c r="C295" s="42">
        <v>30000</v>
      </c>
      <c r="D295" s="42"/>
      <c r="E295" s="42"/>
      <c r="F295" s="42"/>
      <c r="G295" s="42"/>
      <c r="H295" s="42"/>
      <c r="I295" s="42"/>
      <c r="J295" s="42"/>
      <c r="K295" s="42"/>
      <c r="L295" s="42"/>
      <c r="M295" s="43">
        <f t="shared" si="45"/>
        <v>30000</v>
      </c>
      <c r="N295" s="39"/>
    </row>
    <row r="296" spans="1:14" customFormat="1" ht="25.5" customHeight="1">
      <c r="A296" s="40">
        <v>579</v>
      </c>
      <c r="B296" s="45" t="s">
        <v>308</v>
      </c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3">
        <f t="shared" si="45"/>
        <v>0</v>
      </c>
      <c r="N296" s="39"/>
    </row>
    <row r="297" spans="1:14" customFormat="1" ht="25.5" customHeight="1">
      <c r="A297" s="36">
        <v>5800</v>
      </c>
      <c r="B297" s="37" t="s">
        <v>309</v>
      </c>
      <c r="C297" s="38">
        <f t="shared" ref="C297:N297" si="51">SUM(C298:C301)</f>
        <v>150000</v>
      </c>
      <c r="D297" s="38">
        <f>SUM(D298:D301)</f>
        <v>0</v>
      </c>
      <c r="E297" s="38">
        <f t="shared" si="51"/>
        <v>0</v>
      </c>
      <c r="F297" s="38">
        <f t="shared" si="51"/>
        <v>0</v>
      </c>
      <c r="G297" s="38">
        <f t="shared" si="51"/>
        <v>0</v>
      </c>
      <c r="H297" s="38">
        <f t="shared" si="51"/>
        <v>0</v>
      </c>
      <c r="I297" s="38">
        <f t="shared" si="51"/>
        <v>0</v>
      </c>
      <c r="J297" s="38">
        <f t="shared" si="51"/>
        <v>0</v>
      </c>
      <c r="K297" s="38">
        <f t="shared" si="51"/>
        <v>0</v>
      </c>
      <c r="L297" s="38">
        <f t="shared" si="51"/>
        <v>0</v>
      </c>
      <c r="M297" s="38">
        <f t="shared" si="45"/>
        <v>150000</v>
      </c>
      <c r="N297" s="47">
        <f t="shared" si="51"/>
        <v>0</v>
      </c>
    </row>
    <row r="298" spans="1:14" customFormat="1" ht="25.5" customHeight="1">
      <c r="A298" s="40">
        <v>581</v>
      </c>
      <c r="B298" s="45" t="s">
        <v>310</v>
      </c>
      <c r="C298" s="42">
        <v>150000</v>
      </c>
      <c r="D298" s="42"/>
      <c r="E298" s="42"/>
      <c r="F298" s="42"/>
      <c r="G298" s="42"/>
      <c r="H298" s="42"/>
      <c r="I298" s="42"/>
      <c r="J298" s="42"/>
      <c r="K298" s="42"/>
      <c r="L298" s="42"/>
      <c r="M298" s="43">
        <f t="shared" si="45"/>
        <v>150000</v>
      </c>
      <c r="N298" s="39"/>
    </row>
    <row r="299" spans="1:14" customFormat="1" ht="25.5" customHeight="1">
      <c r="A299" s="40">
        <v>582</v>
      </c>
      <c r="B299" s="45" t="s">
        <v>311</v>
      </c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3">
        <f t="shared" si="45"/>
        <v>0</v>
      </c>
      <c r="N299" s="39"/>
    </row>
    <row r="300" spans="1:14" customFormat="1" ht="25.5" customHeight="1">
      <c r="A300" s="40">
        <v>583</v>
      </c>
      <c r="B300" s="45" t="s">
        <v>312</v>
      </c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3">
        <f t="shared" si="45"/>
        <v>0</v>
      </c>
      <c r="N300" s="39"/>
    </row>
    <row r="301" spans="1:14" customFormat="1" ht="25.5" customHeight="1">
      <c r="A301" s="40">
        <v>589</v>
      </c>
      <c r="B301" s="45" t="s">
        <v>313</v>
      </c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3">
        <f t="shared" si="45"/>
        <v>0</v>
      </c>
      <c r="N301" s="39"/>
    </row>
    <row r="302" spans="1:14" customFormat="1" ht="25.5" customHeight="1">
      <c r="A302" s="36">
        <v>5900</v>
      </c>
      <c r="B302" s="37" t="s">
        <v>314</v>
      </c>
      <c r="C302" s="38">
        <f t="shared" ref="C302:N302" si="52">SUM(C303:C311)</f>
        <v>0</v>
      </c>
      <c r="D302" s="38">
        <f>SUM(D303:D311)</f>
        <v>0</v>
      </c>
      <c r="E302" s="38">
        <f t="shared" si="52"/>
        <v>0</v>
      </c>
      <c r="F302" s="38">
        <f t="shared" si="52"/>
        <v>0</v>
      </c>
      <c r="G302" s="38">
        <f t="shared" si="52"/>
        <v>0</v>
      </c>
      <c r="H302" s="38">
        <f t="shared" si="52"/>
        <v>0</v>
      </c>
      <c r="I302" s="38">
        <f t="shared" si="52"/>
        <v>0</v>
      </c>
      <c r="J302" s="38">
        <f t="shared" si="52"/>
        <v>0</v>
      </c>
      <c r="K302" s="38">
        <f t="shared" si="52"/>
        <v>0</v>
      </c>
      <c r="L302" s="38">
        <f t="shared" si="52"/>
        <v>0</v>
      </c>
      <c r="M302" s="38">
        <f t="shared" si="45"/>
        <v>0</v>
      </c>
      <c r="N302" s="47">
        <f t="shared" si="52"/>
        <v>0</v>
      </c>
    </row>
    <row r="303" spans="1:14" customFormat="1" ht="25.5" customHeight="1">
      <c r="A303" s="40">
        <v>591</v>
      </c>
      <c r="B303" s="45" t="s">
        <v>315</v>
      </c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3">
        <f t="shared" si="45"/>
        <v>0</v>
      </c>
      <c r="N303" s="39"/>
    </row>
    <row r="304" spans="1:14" customFormat="1" ht="25.5" customHeight="1">
      <c r="A304" s="40">
        <v>592</v>
      </c>
      <c r="B304" s="45" t="s">
        <v>316</v>
      </c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3">
        <f t="shared" si="45"/>
        <v>0</v>
      </c>
      <c r="N304" s="39"/>
    </row>
    <row r="305" spans="1:14" customFormat="1" ht="25.5" customHeight="1">
      <c r="A305" s="40">
        <v>593</v>
      </c>
      <c r="B305" s="45" t="s">
        <v>317</v>
      </c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3">
        <f t="shared" si="45"/>
        <v>0</v>
      </c>
      <c r="N305" s="39"/>
    </row>
    <row r="306" spans="1:14" customFormat="1" ht="25.5" customHeight="1">
      <c r="A306" s="40">
        <v>594</v>
      </c>
      <c r="B306" s="45" t="s">
        <v>318</v>
      </c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3">
        <f t="shared" si="45"/>
        <v>0</v>
      </c>
      <c r="N306" s="39"/>
    </row>
    <row r="307" spans="1:14" customFormat="1" ht="25.5" customHeight="1">
      <c r="A307" s="40">
        <v>595</v>
      </c>
      <c r="B307" s="45" t="s">
        <v>319</v>
      </c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3">
        <f t="shared" si="45"/>
        <v>0</v>
      </c>
      <c r="N307" s="39"/>
    </row>
    <row r="308" spans="1:14" customFormat="1" ht="25.5" customHeight="1">
      <c r="A308" s="40">
        <v>596</v>
      </c>
      <c r="B308" s="45" t="s">
        <v>320</v>
      </c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3">
        <f t="shared" si="45"/>
        <v>0</v>
      </c>
      <c r="N308" s="39"/>
    </row>
    <row r="309" spans="1:14" customFormat="1" ht="25.5" customHeight="1">
      <c r="A309" s="40">
        <v>597</v>
      </c>
      <c r="B309" s="45" t="s">
        <v>321</v>
      </c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3">
        <f t="shared" si="45"/>
        <v>0</v>
      </c>
      <c r="N309" s="39"/>
    </row>
    <row r="310" spans="1:14" customFormat="1" ht="25.5" customHeight="1">
      <c r="A310" s="40">
        <v>598</v>
      </c>
      <c r="B310" s="45" t="s">
        <v>322</v>
      </c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3">
        <f t="shared" si="45"/>
        <v>0</v>
      </c>
      <c r="N310" s="39"/>
    </row>
    <row r="311" spans="1:14" customFormat="1" ht="25.5" customHeight="1">
      <c r="A311" s="40">
        <v>599</v>
      </c>
      <c r="B311" s="45" t="s">
        <v>323</v>
      </c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3">
        <f t="shared" si="45"/>
        <v>0</v>
      </c>
      <c r="N311" s="39"/>
    </row>
    <row r="312" spans="1:14" s="35" customFormat="1" ht="25.5" customHeight="1">
      <c r="A312" s="31">
        <v>6000</v>
      </c>
      <c r="B312" s="32" t="s">
        <v>324</v>
      </c>
      <c r="C312" s="51">
        <f t="shared" ref="C312:N312" si="53">C313+C322+C331</f>
        <v>250000</v>
      </c>
      <c r="D312" s="51">
        <f>D313+D322+D331</f>
        <v>0</v>
      </c>
      <c r="E312" s="51">
        <f t="shared" si="53"/>
        <v>0</v>
      </c>
      <c r="F312" s="51">
        <f t="shared" si="53"/>
        <v>0</v>
      </c>
      <c r="G312" s="51">
        <f t="shared" si="53"/>
        <v>856000</v>
      </c>
      <c r="H312" s="51">
        <f t="shared" si="53"/>
        <v>0</v>
      </c>
      <c r="I312" s="51">
        <f t="shared" si="53"/>
        <v>0</v>
      </c>
      <c r="J312" s="51">
        <f t="shared" si="53"/>
        <v>0</v>
      </c>
      <c r="K312" s="51">
        <f t="shared" si="53"/>
        <v>0</v>
      </c>
      <c r="L312" s="51">
        <f t="shared" si="53"/>
        <v>0</v>
      </c>
      <c r="M312" s="51">
        <f t="shared" si="45"/>
        <v>1106000</v>
      </c>
      <c r="N312" s="54">
        <f t="shared" si="53"/>
        <v>0</v>
      </c>
    </row>
    <row r="313" spans="1:14" customFormat="1" ht="25.5" customHeight="1">
      <c r="A313" s="36">
        <v>6100</v>
      </c>
      <c r="B313" s="37" t="s">
        <v>325</v>
      </c>
      <c r="C313" s="38">
        <f>SUM(C314:C321)</f>
        <v>250000</v>
      </c>
      <c r="D313" s="38">
        <f>SUM(D314:D321)</f>
        <v>0</v>
      </c>
      <c r="E313" s="38">
        <f t="shared" ref="E313:N313" si="54">SUM(E314:E321)</f>
        <v>0</v>
      </c>
      <c r="F313" s="38">
        <f t="shared" si="54"/>
        <v>0</v>
      </c>
      <c r="G313" s="38">
        <f t="shared" si="54"/>
        <v>856000</v>
      </c>
      <c r="H313" s="38">
        <f t="shared" si="54"/>
        <v>0</v>
      </c>
      <c r="I313" s="38">
        <f t="shared" si="54"/>
        <v>0</v>
      </c>
      <c r="J313" s="38">
        <f t="shared" si="54"/>
        <v>0</v>
      </c>
      <c r="K313" s="38">
        <f t="shared" si="54"/>
        <v>0</v>
      </c>
      <c r="L313" s="38">
        <f t="shared" si="54"/>
        <v>0</v>
      </c>
      <c r="M313" s="38">
        <f t="shared" si="45"/>
        <v>1106000</v>
      </c>
      <c r="N313" s="47">
        <f t="shared" si="54"/>
        <v>0</v>
      </c>
    </row>
    <row r="314" spans="1:14" customFormat="1" ht="25.5" customHeight="1">
      <c r="A314" s="40">
        <v>611</v>
      </c>
      <c r="B314" s="45" t="s">
        <v>326</v>
      </c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3">
        <f t="shared" si="45"/>
        <v>0</v>
      </c>
      <c r="N314" s="39"/>
    </row>
    <row r="315" spans="1:14" customFormat="1" ht="25.5" customHeight="1">
      <c r="A315" s="40">
        <v>612</v>
      </c>
      <c r="B315" s="45" t="s">
        <v>327</v>
      </c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3">
        <f>SUM(C315:L315)</f>
        <v>0</v>
      </c>
      <c r="N315" s="39"/>
    </row>
    <row r="316" spans="1:14" customFormat="1" ht="31.5" customHeight="1">
      <c r="A316" s="40">
        <v>613</v>
      </c>
      <c r="B316" s="45" t="s">
        <v>328</v>
      </c>
      <c r="C316" s="42">
        <v>150000</v>
      </c>
      <c r="D316" s="42"/>
      <c r="E316" s="42"/>
      <c r="F316" s="42"/>
      <c r="G316" s="42">
        <v>243000</v>
      </c>
      <c r="H316" s="42"/>
      <c r="I316" s="42"/>
      <c r="J316" s="42"/>
      <c r="K316" s="42"/>
      <c r="L316" s="42"/>
      <c r="M316" s="43">
        <f t="shared" si="45"/>
        <v>393000</v>
      </c>
      <c r="N316" s="39"/>
    </row>
    <row r="317" spans="1:14" customFormat="1" ht="25.5" customHeight="1">
      <c r="A317" s="40">
        <v>614</v>
      </c>
      <c r="B317" s="45" t="s">
        <v>329</v>
      </c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3">
        <f>SUM(C317:L317)</f>
        <v>0</v>
      </c>
      <c r="N317" s="39"/>
    </row>
    <row r="318" spans="1:14" customFormat="1" ht="25.5" customHeight="1">
      <c r="A318" s="40">
        <v>615</v>
      </c>
      <c r="B318" s="45" t="s">
        <v>330</v>
      </c>
      <c r="C318" s="42">
        <v>100000</v>
      </c>
      <c r="D318" s="42"/>
      <c r="E318" s="42"/>
      <c r="F318" s="42"/>
      <c r="G318" s="42"/>
      <c r="H318" s="42"/>
      <c r="I318" s="42"/>
      <c r="J318" s="42"/>
      <c r="K318" s="42"/>
      <c r="L318" s="42"/>
      <c r="M318" s="43">
        <f t="shared" si="45"/>
        <v>100000</v>
      </c>
      <c r="N318" s="39"/>
    </row>
    <row r="319" spans="1:14" customFormat="1" ht="25.5" customHeight="1">
      <c r="A319" s="40">
        <v>616</v>
      </c>
      <c r="B319" s="45" t="s">
        <v>331</v>
      </c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3">
        <f t="shared" si="45"/>
        <v>0</v>
      </c>
      <c r="N319" s="39"/>
    </row>
    <row r="320" spans="1:14" customFormat="1" ht="25.5" customHeight="1">
      <c r="A320" s="40">
        <v>617</v>
      </c>
      <c r="B320" s="45" t="s">
        <v>332</v>
      </c>
      <c r="C320" s="42"/>
      <c r="D320" s="42"/>
      <c r="E320" s="42"/>
      <c r="F320" s="42"/>
      <c r="G320" s="42">
        <v>613000</v>
      </c>
      <c r="H320" s="42"/>
      <c r="I320" s="42"/>
      <c r="J320" s="42"/>
      <c r="K320" s="42"/>
      <c r="L320" s="42"/>
      <c r="M320" s="43">
        <f t="shared" si="45"/>
        <v>613000</v>
      </c>
      <c r="N320" s="39"/>
    </row>
    <row r="321" spans="1:14" customFormat="1" ht="36.75" customHeight="1">
      <c r="A321" s="40">
        <v>619</v>
      </c>
      <c r="B321" s="45" t="s">
        <v>333</v>
      </c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3">
        <f t="shared" si="45"/>
        <v>0</v>
      </c>
      <c r="N321" s="39"/>
    </row>
    <row r="322" spans="1:14" customFormat="1" ht="25.5" customHeight="1">
      <c r="A322" s="36">
        <v>6200</v>
      </c>
      <c r="B322" s="37" t="s">
        <v>334</v>
      </c>
      <c r="C322" s="38">
        <f t="shared" ref="C322:N322" si="55">SUM(C323:C330)</f>
        <v>0</v>
      </c>
      <c r="D322" s="38">
        <f>SUM(D323:D330)</f>
        <v>0</v>
      </c>
      <c r="E322" s="38">
        <f t="shared" si="55"/>
        <v>0</v>
      </c>
      <c r="F322" s="38">
        <f t="shared" si="55"/>
        <v>0</v>
      </c>
      <c r="G322" s="38">
        <f t="shared" si="55"/>
        <v>0</v>
      </c>
      <c r="H322" s="38">
        <f t="shared" si="55"/>
        <v>0</v>
      </c>
      <c r="I322" s="38">
        <f t="shared" si="55"/>
        <v>0</v>
      </c>
      <c r="J322" s="38">
        <f t="shared" si="55"/>
        <v>0</v>
      </c>
      <c r="K322" s="38">
        <f t="shared" si="55"/>
        <v>0</v>
      </c>
      <c r="L322" s="38">
        <f t="shared" si="55"/>
        <v>0</v>
      </c>
      <c r="M322" s="38">
        <f t="shared" si="45"/>
        <v>0</v>
      </c>
      <c r="N322" s="47">
        <f t="shared" si="55"/>
        <v>0</v>
      </c>
    </row>
    <row r="323" spans="1:14" customFormat="1" ht="25.5" customHeight="1">
      <c r="A323" s="40">
        <v>621</v>
      </c>
      <c r="B323" s="45" t="s">
        <v>326</v>
      </c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3">
        <f t="shared" si="45"/>
        <v>0</v>
      </c>
      <c r="N323" s="39"/>
    </row>
    <row r="324" spans="1:14" customFormat="1" ht="25.5" customHeight="1">
      <c r="A324" s="40">
        <v>622</v>
      </c>
      <c r="B324" s="45" t="s">
        <v>335</v>
      </c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3">
        <f t="shared" si="45"/>
        <v>0</v>
      </c>
      <c r="N324" s="39"/>
    </row>
    <row r="325" spans="1:14" customFormat="1" ht="25.5">
      <c r="A325" s="40">
        <v>623</v>
      </c>
      <c r="B325" s="45" t="s">
        <v>336</v>
      </c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3">
        <f t="shared" si="45"/>
        <v>0</v>
      </c>
      <c r="N325" s="39"/>
    </row>
    <row r="326" spans="1:14" customFormat="1" ht="25.5" customHeight="1">
      <c r="A326" s="40">
        <v>624</v>
      </c>
      <c r="B326" s="45" t="s">
        <v>329</v>
      </c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3">
        <f t="shared" si="45"/>
        <v>0</v>
      </c>
      <c r="N326" s="39"/>
    </row>
    <row r="327" spans="1:14" customFormat="1" ht="25.5" customHeight="1">
      <c r="A327" s="40">
        <v>625</v>
      </c>
      <c r="B327" s="45" t="s">
        <v>330</v>
      </c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3">
        <f t="shared" si="45"/>
        <v>0</v>
      </c>
      <c r="N327" s="39"/>
    </row>
    <row r="328" spans="1:14" customFormat="1" ht="25.5" customHeight="1">
      <c r="A328" s="40">
        <v>626</v>
      </c>
      <c r="B328" s="45" t="s">
        <v>331</v>
      </c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3">
        <f t="shared" ref="M328:M391" si="56">SUM(C328:L328)</f>
        <v>0</v>
      </c>
      <c r="N328" s="39"/>
    </row>
    <row r="329" spans="1:14" customFormat="1" ht="25.5" customHeight="1">
      <c r="A329" s="40">
        <v>627</v>
      </c>
      <c r="B329" s="45" t="s">
        <v>332</v>
      </c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3">
        <f t="shared" si="56"/>
        <v>0</v>
      </c>
      <c r="N329" s="39"/>
    </row>
    <row r="330" spans="1:14" customFormat="1" ht="25.5">
      <c r="A330" s="40">
        <v>629</v>
      </c>
      <c r="B330" s="45" t="s">
        <v>337</v>
      </c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3">
        <f t="shared" si="56"/>
        <v>0</v>
      </c>
      <c r="N330" s="39"/>
    </row>
    <row r="331" spans="1:14" customFormat="1" ht="25.5" customHeight="1">
      <c r="A331" s="36">
        <v>6300</v>
      </c>
      <c r="B331" s="37" t="s">
        <v>338</v>
      </c>
      <c r="C331" s="38">
        <f t="shared" ref="C331:N331" si="57">SUM(C332:C333)</f>
        <v>0</v>
      </c>
      <c r="D331" s="38">
        <f>SUM(D332:D333)</f>
        <v>0</v>
      </c>
      <c r="E331" s="38">
        <f t="shared" si="57"/>
        <v>0</v>
      </c>
      <c r="F331" s="38">
        <f t="shared" si="57"/>
        <v>0</v>
      </c>
      <c r="G331" s="38">
        <f t="shared" si="57"/>
        <v>0</v>
      </c>
      <c r="H331" s="38">
        <f t="shared" si="57"/>
        <v>0</v>
      </c>
      <c r="I331" s="38">
        <f t="shared" si="57"/>
        <v>0</v>
      </c>
      <c r="J331" s="38">
        <f t="shared" si="57"/>
        <v>0</v>
      </c>
      <c r="K331" s="38">
        <f t="shared" si="57"/>
        <v>0</v>
      </c>
      <c r="L331" s="38">
        <f t="shared" si="57"/>
        <v>0</v>
      </c>
      <c r="M331" s="38">
        <f t="shared" si="56"/>
        <v>0</v>
      </c>
      <c r="N331" s="47">
        <f t="shared" si="57"/>
        <v>0</v>
      </c>
    </row>
    <row r="332" spans="1:14" customFormat="1" ht="35.25" customHeight="1">
      <c r="A332" s="40">
        <v>631</v>
      </c>
      <c r="B332" s="45" t="s">
        <v>339</v>
      </c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3">
        <f t="shared" si="56"/>
        <v>0</v>
      </c>
      <c r="N332" s="39"/>
    </row>
    <row r="333" spans="1:14" customFormat="1" ht="33" customHeight="1">
      <c r="A333" s="40">
        <v>632</v>
      </c>
      <c r="B333" s="45" t="s">
        <v>340</v>
      </c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3">
        <f t="shared" si="56"/>
        <v>0</v>
      </c>
      <c r="N333" s="39"/>
    </row>
    <row r="334" spans="1:14" s="35" customFormat="1" ht="25.5" customHeight="1">
      <c r="A334" s="31">
        <v>7000</v>
      </c>
      <c r="B334" s="32" t="s">
        <v>341</v>
      </c>
      <c r="C334" s="51">
        <f t="shared" ref="C334:N334" si="58">C335+C338+C348+C355+C365+C375+C378</f>
        <v>0</v>
      </c>
      <c r="D334" s="51">
        <f>D335+D338+D348+D355+D365+D375+D378</f>
        <v>0</v>
      </c>
      <c r="E334" s="51">
        <f t="shared" si="58"/>
        <v>0</v>
      </c>
      <c r="F334" s="51">
        <f t="shared" si="58"/>
        <v>0</v>
      </c>
      <c r="G334" s="51">
        <f t="shared" si="58"/>
        <v>0</v>
      </c>
      <c r="H334" s="51">
        <f t="shared" si="58"/>
        <v>0</v>
      </c>
      <c r="I334" s="51">
        <f t="shared" si="58"/>
        <v>0</v>
      </c>
      <c r="J334" s="51">
        <f t="shared" si="58"/>
        <v>0</v>
      </c>
      <c r="K334" s="51">
        <f>K335+K338+K348+K355+K365+K375+K378</f>
        <v>0</v>
      </c>
      <c r="L334" s="51">
        <f>L335+L338+L348+L355+L365+L375+L378</f>
        <v>0</v>
      </c>
      <c r="M334" s="51">
        <f t="shared" si="56"/>
        <v>0</v>
      </c>
      <c r="N334" s="54">
        <f t="shared" si="58"/>
        <v>0</v>
      </c>
    </row>
    <row r="335" spans="1:14" customFormat="1" ht="30">
      <c r="A335" s="63">
        <v>7100</v>
      </c>
      <c r="B335" s="37" t="s">
        <v>342</v>
      </c>
      <c r="C335" s="38">
        <f>SUM(C336:C337)</f>
        <v>0</v>
      </c>
      <c r="D335" s="38">
        <f>SUM(D336:D337)</f>
        <v>0</v>
      </c>
      <c r="E335" s="38">
        <f t="shared" ref="E335:N335" si="59">SUM(E336:E337)</f>
        <v>0</v>
      </c>
      <c r="F335" s="38">
        <f t="shared" si="59"/>
        <v>0</v>
      </c>
      <c r="G335" s="38">
        <f t="shared" si="59"/>
        <v>0</v>
      </c>
      <c r="H335" s="38">
        <f t="shared" si="59"/>
        <v>0</v>
      </c>
      <c r="I335" s="38">
        <f t="shared" si="59"/>
        <v>0</v>
      </c>
      <c r="J335" s="38">
        <f t="shared" si="59"/>
        <v>0</v>
      </c>
      <c r="K335" s="38">
        <f t="shared" si="59"/>
        <v>0</v>
      </c>
      <c r="L335" s="38">
        <f t="shared" si="59"/>
        <v>0</v>
      </c>
      <c r="M335" s="38">
        <f t="shared" si="56"/>
        <v>0</v>
      </c>
      <c r="N335" s="47">
        <f t="shared" si="59"/>
        <v>0</v>
      </c>
    </row>
    <row r="336" spans="1:14" customFormat="1" ht="43.5" customHeight="1">
      <c r="A336" s="40">
        <v>711</v>
      </c>
      <c r="B336" s="45" t="s">
        <v>343</v>
      </c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3">
        <f t="shared" si="56"/>
        <v>0</v>
      </c>
      <c r="N336" s="39"/>
    </row>
    <row r="337" spans="1:14" customFormat="1" ht="35.25" customHeight="1">
      <c r="A337" s="40">
        <v>712</v>
      </c>
      <c r="B337" s="45" t="s">
        <v>344</v>
      </c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3">
        <f t="shared" si="56"/>
        <v>0</v>
      </c>
      <c r="N337" s="39"/>
    </row>
    <row r="338" spans="1:14" customFormat="1" ht="25.5" customHeight="1">
      <c r="A338" s="36">
        <v>7200</v>
      </c>
      <c r="B338" s="37" t="s">
        <v>345</v>
      </c>
      <c r="C338" s="38">
        <f t="shared" ref="C338:N338" si="60">SUM(C339:C347)</f>
        <v>0</v>
      </c>
      <c r="D338" s="38">
        <f>SUM(D339:D347)</f>
        <v>0</v>
      </c>
      <c r="E338" s="38">
        <f t="shared" si="60"/>
        <v>0</v>
      </c>
      <c r="F338" s="38">
        <f t="shared" si="60"/>
        <v>0</v>
      </c>
      <c r="G338" s="38">
        <f t="shared" si="60"/>
        <v>0</v>
      </c>
      <c r="H338" s="38">
        <f t="shared" si="60"/>
        <v>0</v>
      </c>
      <c r="I338" s="38">
        <f t="shared" si="60"/>
        <v>0</v>
      </c>
      <c r="J338" s="38">
        <f t="shared" si="60"/>
        <v>0</v>
      </c>
      <c r="K338" s="38">
        <f t="shared" si="60"/>
        <v>0</v>
      </c>
      <c r="L338" s="38">
        <f t="shared" si="60"/>
        <v>0</v>
      </c>
      <c r="M338" s="38">
        <f t="shared" si="56"/>
        <v>0</v>
      </c>
      <c r="N338" s="47">
        <f t="shared" si="60"/>
        <v>0</v>
      </c>
    </row>
    <row r="339" spans="1:14" customFormat="1" ht="42" customHeight="1">
      <c r="A339" s="40">
        <v>721</v>
      </c>
      <c r="B339" s="45" t="s">
        <v>346</v>
      </c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3">
        <f t="shared" si="56"/>
        <v>0</v>
      </c>
      <c r="N339" s="39"/>
    </row>
    <row r="340" spans="1:14" customFormat="1" ht="41.25" customHeight="1">
      <c r="A340" s="40">
        <v>722</v>
      </c>
      <c r="B340" s="45" t="s">
        <v>347</v>
      </c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3">
        <f t="shared" si="56"/>
        <v>0</v>
      </c>
      <c r="N340" s="39"/>
    </row>
    <row r="341" spans="1:14" customFormat="1" ht="42" customHeight="1">
      <c r="A341" s="40">
        <v>723</v>
      </c>
      <c r="B341" s="45" t="s">
        <v>348</v>
      </c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3">
        <f t="shared" si="56"/>
        <v>0</v>
      </c>
      <c r="N341" s="39"/>
    </row>
    <row r="342" spans="1:14" customFormat="1" ht="30.75" customHeight="1">
      <c r="A342" s="40">
        <v>724</v>
      </c>
      <c r="B342" s="45" t="s">
        <v>349</v>
      </c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3">
        <f t="shared" si="56"/>
        <v>0</v>
      </c>
      <c r="N342" s="39"/>
    </row>
    <row r="343" spans="1:14" customFormat="1" ht="31.5" customHeight="1">
      <c r="A343" s="40">
        <v>725</v>
      </c>
      <c r="B343" s="45" t="s">
        <v>350</v>
      </c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3">
        <f t="shared" si="56"/>
        <v>0</v>
      </c>
      <c r="N343" s="39"/>
    </row>
    <row r="344" spans="1:14" customFormat="1" ht="25.5">
      <c r="A344" s="40">
        <v>726</v>
      </c>
      <c r="B344" s="45" t="s">
        <v>351</v>
      </c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3">
        <f t="shared" si="56"/>
        <v>0</v>
      </c>
      <c r="N344" s="39"/>
    </row>
    <row r="345" spans="1:14" customFormat="1" ht="31.5" customHeight="1">
      <c r="A345" s="40">
        <v>727</v>
      </c>
      <c r="B345" s="45" t="s">
        <v>352</v>
      </c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3">
        <f t="shared" si="56"/>
        <v>0</v>
      </c>
      <c r="N345" s="39"/>
    </row>
    <row r="346" spans="1:14" customFormat="1" ht="29.25" customHeight="1">
      <c r="A346" s="40">
        <v>728</v>
      </c>
      <c r="B346" s="45" t="s">
        <v>353</v>
      </c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3">
        <f t="shared" si="56"/>
        <v>0</v>
      </c>
      <c r="N346" s="39"/>
    </row>
    <row r="347" spans="1:14" customFormat="1" ht="25.5">
      <c r="A347" s="40">
        <v>729</v>
      </c>
      <c r="B347" s="45" t="s">
        <v>354</v>
      </c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3">
        <f t="shared" si="56"/>
        <v>0</v>
      </c>
      <c r="N347" s="39"/>
    </row>
    <row r="348" spans="1:14" customFormat="1" ht="25.5" customHeight="1">
      <c r="A348" s="36">
        <v>7300</v>
      </c>
      <c r="B348" s="37" t="s">
        <v>355</v>
      </c>
      <c r="C348" s="38">
        <f t="shared" ref="C348:N348" si="61">SUM(C349:C354)</f>
        <v>0</v>
      </c>
      <c r="D348" s="38">
        <f>SUM(D349:D354)</f>
        <v>0</v>
      </c>
      <c r="E348" s="38">
        <f t="shared" si="61"/>
        <v>0</v>
      </c>
      <c r="F348" s="38">
        <f t="shared" si="61"/>
        <v>0</v>
      </c>
      <c r="G348" s="38">
        <f t="shared" si="61"/>
        <v>0</v>
      </c>
      <c r="H348" s="38">
        <f t="shared" si="61"/>
        <v>0</v>
      </c>
      <c r="I348" s="38">
        <f t="shared" si="61"/>
        <v>0</v>
      </c>
      <c r="J348" s="38">
        <f t="shared" si="61"/>
        <v>0</v>
      </c>
      <c r="K348" s="38">
        <f t="shared" si="61"/>
        <v>0</v>
      </c>
      <c r="L348" s="38">
        <f t="shared" si="61"/>
        <v>0</v>
      </c>
      <c r="M348" s="38">
        <f t="shared" si="56"/>
        <v>0</v>
      </c>
      <c r="N348" s="47">
        <f t="shared" si="61"/>
        <v>0</v>
      </c>
    </row>
    <row r="349" spans="1:14" customFormat="1" ht="25.5" customHeight="1">
      <c r="A349" s="40">
        <v>731</v>
      </c>
      <c r="B349" s="64" t="s">
        <v>356</v>
      </c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3">
        <f t="shared" si="56"/>
        <v>0</v>
      </c>
      <c r="N349" s="39"/>
    </row>
    <row r="350" spans="1:14" customFormat="1" ht="30">
      <c r="A350" s="40">
        <v>732</v>
      </c>
      <c r="B350" s="64" t="s">
        <v>357</v>
      </c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3">
        <f t="shared" si="56"/>
        <v>0</v>
      </c>
      <c r="N350" s="39"/>
    </row>
    <row r="351" spans="1:14" customFormat="1" ht="30">
      <c r="A351" s="40">
        <v>733</v>
      </c>
      <c r="B351" s="64" t="s">
        <v>358</v>
      </c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3">
        <f t="shared" si="56"/>
        <v>0</v>
      </c>
      <c r="N351" s="39"/>
    </row>
    <row r="352" spans="1:14" customFormat="1" ht="30">
      <c r="A352" s="40">
        <v>734</v>
      </c>
      <c r="B352" s="64" t="s">
        <v>359</v>
      </c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3">
        <f t="shared" si="56"/>
        <v>0</v>
      </c>
      <c r="N352" s="39"/>
    </row>
    <row r="353" spans="1:14" customFormat="1" ht="30">
      <c r="A353" s="40">
        <v>735</v>
      </c>
      <c r="B353" s="64" t="s">
        <v>360</v>
      </c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3">
        <f t="shared" si="56"/>
        <v>0</v>
      </c>
      <c r="N353" s="39"/>
    </row>
    <row r="354" spans="1:14" customFormat="1" ht="25.5" customHeight="1">
      <c r="A354" s="40">
        <v>739</v>
      </c>
      <c r="B354" s="64" t="s">
        <v>361</v>
      </c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3">
        <f t="shared" si="56"/>
        <v>0</v>
      </c>
      <c r="N354" s="39"/>
    </row>
    <row r="355" spans="1:14" customFormat="1" ht="25.5" customHeight="1">
      <c r="A355" s="36">
        <v>7400</v>
      </c>
      <c r="B355" s="37" t="s">
        <v>362</v>
      </c>
      <c r="C355" s="38">
        <f t="shared" ref="C355:N355" si="62">SUM(C356:C364)</f>
        <v>0</v>
      </c>
      <c r="D355" s="38">
        <f>SUM(D356:D364)</f>
        <v>0</v>
      </c>
      <c r="E355" s="38">
        <f t="shared" si="62"/>
        <v>0</v>
      </c>
      <c r="F355" s="38">
        <f t="shared" si="62"/>
        <v>0</v>
      </c>
      <c r="G355" s="38">
        <f t="shared" si="62"/>
        <v>0</v>
      </c>
      <c r="H355" s="38">
        <f t="shared" si="62"/>
        <v>0</v>
      </c>
      <c r="I355" s="38">
        <f t="shared" si="62"/>
        <v>0</v>
      </c>
      <c r="J355" s="38">
        <f t="shared" si="62"/>
        <v>0</v>
      </c>
      <c r="K355" s="38">
        <f t="shared" si="62"/>
        <v>0</v>
      </c>
      <c r="L355" s="38">
        <f t="shared" si="62"/>
        <v>0</v>
      </c>
      <c r="M355" s="38">
        <f t="shared" si="56"/>
        <v>0</v>
      </c>
      <c r="N355" s="47">
        <f t="shared" si="62"/>
        <v>0</v>
      </c>
    </row>
    <row r="356" spans="1:14" customFormat="1" ht="25.5">
      <c r="A356" s="40">
        <v>741</v>
      </c>
      <c r="B356" s="45" t="s">
        <v>363</v>
      </c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43">
        <f t="shared" si="56"/>
        <v>0</v>
      </c>
      <c r="N356" s="39"/>
    </row>
    <row r="357" spans="1:14" customFormat="1" ht="25.5">
      <c r="A357" s="40">
        <v>742</v>
      </c>
      <c r="B357" s="45" t="s">
        <v>364</v>
      </c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43">
        <f t="shared" si="56"/>
        <v>0</v>
      </c>
      <c r="N357" s="39"/>
    </row>
    <row r="358" spans="1:14" customFormat="1" ht="25.5">
      <c r="A358" s="40">
        <v>743</v>
      </c>
      <c r="B358" s="45" t="s">
        <v>365</v>
      </c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43">
        <f t="shared" si="56"/>
        <v>0</v>
      </c>
      <c r="N358" s="39"/>
    </row>
    <row r="359" spans="1:14" customFormat="1" ht="25.5">
      <c r="A359" s="40">
        <v>744</v>
      </c>
      <c r="B359" s="45" t="s">
        <v>366</v>
      </c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43">
        <f t="shared" si="56"/>
        <v>0</v>
      </c>
      <c r="N359" s="39"/>
    </row>
    <row r="360" spans="1:14" customFormat="1" ht="25.5">
      <c r="A360" s="40">
        <v>745</v>
      </c>
      <c r="B360" s="45" t="s">
        <v>367</v>
      </c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43">
        <f t="shared" si="56"/>
        <v>0</v>
      </c>
      <c r="N360" s="39"/>
    </row>
    <row r="361" spans="1:14" customFormat="1" ht="25.5">
      <c r="A361" s="40">
        <v>746</v>
      </c>
      <c r="B361" s="45" t="s">
        <v>368</v>
      </c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43">
        <f t="shared" si="56"/>
        <v>0</v>
      </c>
      <c r="N361" s="39"/>
    </row>
    <row r="362" spans="1:14" customFormat="1" ht="25.5">
      <c r="A362" s="40">
        <v>747</v>
      </c>
      <c r="B362" s="45" t="s">
        <v>369</v>
      </c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43">
        <f t="shared" si="56"/>
        <v>0</v>
      </c>
      <c r="N362" s="39"/>
    </row>
    <row r="363" spans="1:14" customFormat="1" ht="25.5">
      <c r="A363" s="40">
        <v>748</v>
      </c>
      <c r="B363" s="45" t="s">
        <v>370</v>
      </c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43">
        <f t="shared" si="56"/>
        <v>0</v>
      </c>
      <c r="N363" s="39"/>
    </row>
    <row r="364" spans="1:14" customFormat="1" ht="25.5">
      <c r="A364" s="40">
        <v>749</v>
      </c>
      <c r="B364" s="45" t="s">
        <v>371</v>
      </c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43">
        <f t="shared" si="56"/>
        <v>0</v>
      </c>
      <c r="N364" s="39"/>
    </row>
    <row r="365" spans="1:14" customFormat="1" ht="30">
      <c r="A365" s="36">
        <v>7500</v>
      </c>
      <c r="B365" s="37" t="s">
        <v>372</v>
      </c>
      <c r="C365" s="38">
        <f t="shared" ref="C365:N365" si="63">SUM(C366:C374)</f>
        <v>0</v>
      </c>
      <c r="D365" s="38">
        <f>SUM(D366:D374)</f>
        <v>0</v>
      </c>
      <c r="E365" s="38">
        <f t="shared" si="63"/>
        <v>0</v>
      </c>
      <c r="F365" s="38">
        <f t="shared" si="63"/>
        <v>0</v>
      </c>
      <c r="G365" s="38">
        <f t="shared" si="63"/>
        <v>0</v>
      </c>
      <c r="H365" s="38">
        <f t="shared" si="63"/>
        <v>0</v>
      </c>
      <c r="I365" s="38">
        <f t="shared" si="63"/>
        <v>0</v>
      </c>
      <c r="J365" s="38">
        <f t="shared" si="63"/>
        <v>0</v>
      </c>
      <c r="K365" s="38">
        <f t="shared" si="63"/>
        <v>0</v>
      </c>
      <c r="L365" s="38">
        <f t="shared" si="63"/>
        <v>0</v>
      </c>
      <c r="M365" s="38">
        <f t="shared" si="56"/>
        <v>0</v>
      </c>
      <c r="N365" s="47">
        <f t="shared" si="63"/>
        <v>0</v>
      </c>
    </row>
    <row r="366" spans="1:14" customFormat="1" ht="25.5" customHeight="1">
      <c r="A366" s="40">
        <v>751</v>
      </c>
      <c r="B366" s="45" t="s">
        <v>373</v>
      </c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43">
        <f t="shared" si="56"/>
        <v>0</v>
      </c>
      <c r="N366" s="39"/>
    </row>
    <row r="367" spans="1:14" customFormat="1" ht="25.5" customHeight="1">
      <c r="A367" s="40">
        <v>752</v>
      </c>
      <c r="B367" s="45" t="s">
        <v>374</v>
      </c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43">
        <f t="shared" si="56"/>
        <v>0</v>
      </c>
      <c r="N367" s="39"/>
    </row>
    <row r="368" spans="1:14" customFormat="1" ht="25.5" customHeight="1">
      <c r="A368" s="40">
        <v>753</v>
      </c>
      <c r="B368" s="45" t="s">
        <v>375</v>
      </c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43">
        <f t="shared" si="56"/>
        <v>0</v>
      </c>
      <c r="N368" s="39"/>
    </row>
    <row r="369" spans="1:14" customFormat="1" ht="25.5">
      <c r="A369" s="40">
        <v>754</v>
      </c>
      <c r="B369" s="45" t="s">
        <v>376</v>
      </c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43">
        <f t="shared" si="56"/>
        <v>0</v>
      </c>
      <c r="N369" s="39"/>
    </row>
    <row r="370" spans="1:14" customFormat="1" ht="24" customHeight="1">
      <c r="A370" s="40">
        <v>755</v>
      </c>
      <c r="B370" s="45" t="s">
        <v>377</v>
      </c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43">
        <f t="shared" si="56"/>
        <v>0</v>
      </c>
      <c r="N370" s="39"/>
    </row>
    <row r="371" spans="1:14" customFormat="1" ht="25.5" customHeight="1">
      <c r="A371" s="40">
        <v>756</v>
      </c>
      <c r="B371" s="45" t="s">
        <v>378</v>
      </c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43">
        <f t="shared" si="56"/>
        <v>0</v>
      </c>
      <c r="N371" s="39"/>
    </row>
    <row r="372" spans="1:14" customFormat="1" ht="25.5" customHeight="1">
      <c r="A372" s="40">
        <v>757</v>
      </c>
      <c r="B372" s="45" t="s">
        <v>379</v>
      </c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43">
        <f t="shared" si="56"/>
        <v>0</v>
      </c>
      <c r="N372" s="39"/>
    </row>
    <row r="373" spans="1:14" customFormat="1" ht="25.5" customHeight="1">
      <c r="A373" s="40">
        <v>758</v>
      </c>
      <c r="B373" s="45" t="s">
        <v>380</v>
      </c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43">
        <f t="shared" si="56"/>
        <v>0</v>
      </c>
      <c r="N373" s="39"/>
    </row>
    <row r="374" spans="1:14" customFormat="1" ht="25.5" customHeight="1">
      <c r="A374" s="40">
        <v>759</v>
      </c>
      <c r="B374" s="45" t="s">
        <v>381</v>
      </c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43">
        <f t="shared" si="56"/>
        <v>0</v>
      </c>
      <c r="N374" s="39"/>
    </row>
    <row r="375" spans="1:14" customFormat="1" ht="25.5" customHeight="1">
      <c r="A375" s="36">
        <v>7600</v>
      </c>
      <c r="B375" s="37" t="s">
        <v>382</v>
      </c>
      <c r="C375" s="38">
        <f t="shared" ref="C375:N375" si="64">SUM(C376:C377)</f>
        <v>0</v>
      </c>
      <c r="D375" s="38">
        <f>SUM(D376:D377)</f>
        <v>0</v>
      </c>
      <c r="E375" s="38">
        <f t="shared" si="64"/>
        <v>0</v>
      </c>
      <c r="F375" s="38">
        <f t="shared" si="64"/>
        <v>0</v>
      </c>
      <c r="G375" s="38">
        <f t="shared" si="64"/>
        <v>0</v>
      </c>
      <c r="H375" s="38">
        <f t="shared" si="64"/>
        <v>0</v>
      </c>
      <c r="I375" s="38">
        <f t="shared" si="64"/>
        <v>0</v>
      </c>
      <c r="J375" s="38">
        <f t="shared" si="64"/>
        <v>0</v>
      </c>
      <c r="K375" s="38">
        <f t="shared" si="64"/>
        <v>0</v>
      </c>
      <c r="L375" s="38">
        <f t="shared" si="64"/>
        <v>0</v>
      </c>
      <c r="M375" s="38">
        <f t="shared" si="56"/>
        <v>0</v>
      </c>
      <c r="N375" s="47">
        <f t="shared" si="64"/>
        <v>0</v>
      </c>
    </row>
    <row r="376" spans="1:14" customFormat="1" ht="25.5" customHeight="1">
      <c r="A376" s="40">
        <v>761</v>
      </c>
      <c r="B376" s="45" t="s">
        <v>383</v>
      </c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43">
        <f t="shared" si="56"/>
        <v>0</v>
      </c>
      <c r="N376" s="39"/>
    </row>
    <row r="377" spans="1:14" customFormat="1" ht="25.5" customHeight="1">
      <c r="A377" s="40">
        <v>762</v>
      </c>
      <c r="B377" s="45" t="s">
        <v>384</v>
      </c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43">
        <f t="shared" si="56"/>
        <v>0</v>
      </c>
      <c r="N377" s="39"/>
    </row>
    <row r="378" spans="1:14" customFormat="1" ht="30">
      <c r="A378" s="36">
        <v>7900</v>
      </c>
      <c r="B378" s="37" t="s">
        <v>385</v>
      </c>
      <c r="C378" s="38">
        <f t="shared" ref="C378:N378" si="65">SUM(C379:C381)</f>
        <v>0</v>
      </c>
      <c r="D378" s="38">
        <f>SUM(D379:D381)</f>
        <v>0</v>
      </c>
      <c r="E378" s="38">
        <f t="shared" si="65"/>
        <v>0</v>
      </c>
      <c r="F378" s="38">
        <f t="shared" si="65"/>
        <v>0</v>
      </c>
      <c r="G378" s="38">
        <f t="shared" si="65"/>
        <v>0</v>
      </c>
      <c r="H378" s="38">
        <f t="shared" si="65"/>
        <v>0</v>
      </c>
      <c r="I378" s="38">
        <f t="shared" si="65"/>
        <v>0</v>
      </c>
      <c r="J378" s="38">
        <f t="shared" si="65"/>
        <v>0</v>
      </c>
      <c r="K378" s="38">
        <f t="shared" si="65"/>
        <v>0</v>
      </c>
      <c r="L378" s="38">
        <f t="shared" si="65"/>
        <v>0</v>
      </c>
      <c r="M378" s="38">
        <f t="shared" si="56"/>
        <v>0</v>
      </c>
      <c r="N378" s="47">
        <f t="shared" si="65"/>
        <v>0</v>
      </c>
    </row>
    <row r="379" spans="1:14" customFormat="1" ht="25.5" customHeight="1">
      <c r="A379" s="40">
        <v>791</v>
      </c>
      <c r="B379" s="45" t="s">
        <v>386</v>
      </c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3">
        <f t="shared" si="56"/>
        <v>0</v>
      </c>
      <c r="N379" s="39"/>
    </row>
    <row r="380" spans="1:14" customFormat="1" ht="25.5" customHeight="1">
      <c r="A380" s="40">
        <v>792</v>
      </c>
      <c r="B380" s="45" t="s">
        <v>387</v>
      </c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3">
        <f t="shared" si="56"/>
        <v>0</v>
      </c>
      <c r="N380" s="39"/>
    </row>
    <row r="381" spans="1:14" customFormat="1" ht="25.5" customHeight="1">
      <c r="A381" s="40">
        <v>799</v>
      </c>
      <c r="B381" s="45" t="s">
        <v>388</v>
      </c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3">
        <f t="shared" si="56"/>
        <v>0</v>
      </c>
      <c r="N381" s="39"/>
    </row>
    <row r="382" spans="1:14" s="35" customFormat="1" ht="25.5" customHeight="1">
      <c r="A382" s="31">
        <v>8000</v>
      </c>
      <c r="B382" s="32" t="s">
        <v>389</v>
      </c>
      <c r="C382" s="51">
        <f t="shared" ref="C382:N382" si="66">C383+C390+C396</f>
        <v>0</v>
      </c>
      <c r="D382" s="51">
        <f>D383+D390+D396</f>
        <v>0</v>
      </c>
      <c r="E382" s="51">
        <f t="shared" si="66"/>
        <v>0</v>
      </c>
      <c r="F382" s="51">
        <f t="shared" si="66"/>
        <v>0</v>
      </c>
      <c r="G382" s="51">
        <f t="shared" si="66"/>
        <v>0</v>
      </c>
      <c r="H382" s="51">
        <f t="shared" si="66"/>
        <v>0</v>
      </c>
      <c r="I382" s="51">
        <f t="shared" si="66"/>
        <v>0</v>
      </c>
      <c r="J382" s="51">
        <f t="shared" si="66"/>
        <v>0</v>
      </c>
      <c r="K382" s="51">
        <f t="shared" si="66"/>
        <v>0</v>
      </c>
      <c r="L382" s="51">
        <f t="shared" si="66"/>
        <v>0</v>
      </c>
      <c r="M382" s="51">
        <f t="shared" si="56"/>
        <v>0</v>
      </c>
      <c r="N382" s="54">
        <f t="shared" si="66"/>
        <v>0</v>
      </c>
    </row>
    <row r="383" spans="1:14" customFormat="1" ht="25.5" customHeight="1">
      <c r="A383" s="36">
        <v>8100</v>
      </c>
      <c r="B383" s="37" t="s">
        <v>390</v>
      </c>
      <c r="C383" s="38">
        <f>SUM(C384:C389)</f>
        <v>0</v>
      </c>
      <c r="D383" s="38">
        <f>SUM(D384:D389)</f>
        <v>0</v>
      </c>
      <c r="E383" s="38">
        <f t="shared" ref="E383:N383" si="67">SUM(E384:E389)</f>
        <v>0</v>
      </c>
      <c r="F383" s="38">
        <f t="shared" si="67"/>
        <v>0</v>
      </c>
      <c r="G383" s="38">
        <f t="shared" si="67"/>
        <v>0</v>
      </c>
      <c r="H383" s="38">
        <f t="shared" si="67"/>
        <v>0</v>
      </c>
      <c r="I383" s="38">
        <f t="shared" si="67"/>
        <v>0</v>
      </c>
      <c r="J383" s="38">
        <f t="shared" si="67"/>
        <v>0</v>
      </c>
      <c r="K383" s="38">
        <f t="shared" si="67"/>
        <v>0</v>
      </c>
      <c r="L383" s="38">
        <f t="shared" si="67"/>
        <v>0</v>
      </c>
      <c r="M383" s="38">
        <f t="shared" si="56"/>
        <v>0</v>
      </c>
      <c r="N383" s="47">
        <f t="shared" si="67"/>
        <v>0</v>
      </c>
    </row>
    <row r="384" spans="1:14" customFormat="1" ht="25.5" customHeight="1">
      <c r="A384" s="40">
        <v>811</v>
      </c>
      <c r="B384" s="45" t="s">
        <v>391</v>
      </c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43">
        <f t="shared" si="56"/>
        <v>0</v>
      </c>
      <c r="N384" s="39"/>
    </row>
    <row r="385" spans="1:14" customFormat="1" ht="25.5" customHeight="1">
      <c r="A385" s="40">
        <v>812</v>
      </c>
      <c r="B385" s="45" t="s">
        <v>392</v>
      </c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43">
        <f t="shared" si="56"/>
        <v>0</v>
      </c>
      <c r="N385" s="39"/>
    </row>
    <row r="386" spans="1:14" customFormat="1" ht="25.5" customHeight="1">
      <c r="A386" s="40">
        <v>813</v>
      </c>
      <c r="B386" s="45" t="s">
        <v>393</v>
      </c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43">
        <f t="shared" si="56"/>
        <v>0</v>
      </c>
      <c r="N386" s="39"/>
    </row>
    <row r="387" spans="1:14" customFormat="1" ht="25.5">
      <c r="A387" s="40">
        <v>814</v>
      </c>
      <c r="B387" s="45" t="s">
        <v>394</v>
      </c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43">
        <f t="shared" si="56"/>
        <v>0</v>
      </c>
      <c r="N387" s="39"/>
    </row>
    <row r="388" spans="1:14" customFormat="1" ht="25.5" customHeight="1">
      <c r="A388" s="40">
        <v>815</v>
      </c>
      <c r="B388" s="45" t="s">
        <v>395</v>
      </c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43">
        <f t="shared" si="56"/>
        <v>0</v>
      </c>
      <c r="N388" s="39"/>
    </row>
    <row r="389" spans="1:14" customFormat="1" ht="25.5" customHeight="1">
      <c r="A389" s="40">
        <v>816</v>
      </c>
      <c r="B389" s="45" t="s">
        <v>396</v>
      </c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43">
        <f t="shared" si="56"/>
        <v>0</v>
      </c>
      <c r="N389" s="39"/>
    </row>
    <row r="390" spans="1:14" customFormat="1" ht="25.5" customHeight="1">
      <c r="A390" s="36">
        <v>8300</v>
      </c>
      <c r="B390" s="37" t="s">
        <v>397</v>
      </c>
      <c r="C390" s="38">
        <f t="shared" ref="C390:N390" si="68">SUM(C391:C395)</f>
        <v>0</v>
      </c>
      <c r="D390" s="38">
        <f>SUM(D391:D395)</f>
        <v>0</v>
      </c>
      <c r="E390" s="38">
        <f t="shared" si="68"/>
        <v>0</v>
      </c>
      <c r="F390" s="38">
        <f t="shared" si="68"/>
        <v>0</v>
      </c>
      <c r="G390" s="38">
        <f t="shared" si="68"/>
        <v>0</v>
      </c>
      <c r="H390" s="38">
        <f t="shared" si="68"/>
        <v>0</v>
      </c>
      <c r="I390" s="38">
        <f t="shared" si="68"/>
        <v>0</v>
      </c>
      <c r="J390" s="38">
        <f t="shared" si="68"/>
        <v>0</v>
      </c>
      <c r="K390" s="38">
        <f t="shared" si="68"/>
        <v>0</v>
      </c>
      <c r="L390" s="38">
        <f t="shared" si="68"/>
        <v>0</v>
      </c>
      <c r="M390" s="38">
        <f t="shared" si="56"/>
        <v>0</v>
      </c>
      <c r="N390" s="47">
        <f t="shared" si="68"/>
        <v>0</v>
      </c>
    </row>
    <row r="391" spans="1:14" customFormat="1" ht="25.5" customHeight="1">
      <c r="A391" s="40">
        <v>831</v>
      </c>
      <c r="B391" s="45" t="s">
        <v>398</v>
      </c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43">
        <f t="shared" si="56"/>
        <v>0</v>
      </c>
      <c r="N391" s="39"/>
    </row>
    <row r="392" spans="1:14" customFormat="1" ht="25.5" customHeight="1">
      <c r="A392" s="40">
        <v>832</v>
      </c>
      <c r="B392" s="45" t="s">
        <v>399</v>
      </c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43">
        <f t="shared" ref="M392:M431" si="69">SUM(C392:L392)</f>
        <v>0</v>
      </c>
      <c r="N392" s="39"/>
    </row>
    <row r="393" spans="1:14" customFormat="1" ht="25.5" customHeight="1">
      <c r="A393" s="40">
        <v>833</v>
      </c>
      <c r="B393" s="45" t="s">
        <v>400</v>
      </c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43">
        <f t="shared" si="69"/>
        <v>0</v>
      </c>
      <c r="N393" s="39"/>
    </row>
    <row r="394" spans="1:14" customFormat="1" ht="34.5" customHeight="1">
      <c r="A394" s="40">
        <v>834</v>
      </c>
      <c r="B394" s="45" t="s">
        <v>401</v>
      </c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43">
        <f t="shared" si="69"/>
        <v>0</v>
      </c>
      <c r="N394" s="39"/>
    </row>
    <row r="395" spans="1:14" customFormat="1" ht="33" customHeight="1">
      <c r="A395" s="40">
        <v>835</v>
      </c>
      <c r="B395" s="45" t="s">
        <v>402</v>
      </c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43">
        <f t="shared" si="69"/>
        <v>0</v>
      </c>
      <c r="N395" s="39"/>
    </row>
    <row r="396" spans="1:14" customFormat="1" ht="25.5" customHeight="1">
      <c r="A396" s="36">
        <v>8500</v>
      </c>
      <c r="B396" s="37" t="s">
        <v>403</v>
      </c>
      <c r="C396" s="38">
        <f t="shared" ref="C396:N396" si="70">SUM(C397:C399)</f>
        <v>0</v>
      </c>
      <c r="D396" s="38">
        <f>SUM(D397:D399)</f>
        <v>0</v>
      </c>
      <c r="E396" s="38">
        <f t="shared" si="70"/>
        <v>0</v>
      </c>
      <c r="F396" s="38">
        <f t="shared" si="70"/>
        <v>0</v>
      </c>
      <c r="G396" s="38">
        <f t="shared" si="70"/>
        <v>0</v>
      </c>
      <c r="H396" s="38">
        <f t="shared" si="70"/>
        <v>0</v>
      </c>
      <c r="I396" s="38">
        <f t="shared" si="70"/>
        <v>0</v>
      </c>
      <c r="J396" s="38">
        <f t="shared" si="70"/>
        <v>0</v>
      </c>
      <c r="K396" s="38">
        <f t="shared" si="70"/>
        <v>0</v>
      </c>
      <c r="L396" s="38">
        <f t="shared" si="70"/>
        <v>0</v>
      </c>
      <c r="M396" s="38">
        <f t="shared" si="69"/>
        <v>0</v>
      </c>
      <c r="N396" s="47">
        <f t="shared" si="70"/>
        <v>0</v>
      </c>
    </row>
    <row r="397" spans="1:14" customFormat="1" ht="25.5" customHeight="1">
      <c r="A397" s="40">
        <v>851</v>
      </c>
      <c r="B397" s="45" t="s">
        <v>404</v>
      </c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43">
        <f t="shared" si="69"/>
        <v>0</v>
      </c>
      <c r="N397" s="39"/>
    </row>
    <row r="398" spans="1:14" customFormat="1" ht="25.5" customHeight="1">
      <c r="A398" s="40">
        <v>852</v>
      </c>
      <c r="B398" s="45" t="s">
        <v>405</v>
      </c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43">
        <f t="shared" si="69"/>
        <v>0</v>
      </c>
      <c r="N398" s="39"/>
    </row>
    <row r="399" spans="1:14" customFormat="1" ht="25.5" customHeight="1">
      <c r="A399" s="40">
        <v>853</v>
      </c>
      <c r="B399" s="45" t="s">
        <v>406</v>
      </c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43">
        <f t="shared" si="69"/>
        <v>0</v>
      </c>
      <c r="N399" s="39"/>
    </row>
    <row r="400" spans="1:14" s="53" customFormat="1" ht="25.5" customHeight="1">
      <c r="A400" s="31">
        <v>9000</v>
      </c>
      <c r="B400" s="32" t="s">
        <v>407</v>
      </c>
      <c r="C400" s="51">
        <f t="shared" ref="C400:N400" si="71">C401+C410+C419+C422+C425+C427+C430</f>
        <v>2200000</v>
      </c>
      <c r="D400" s="51">
        <f>D401+D410+D419+D422+D425+D427+D430</f>
        <v>0</v>
      </c>
      <c r="E400" s="51">
        <f t="shared" si="71"/>
        <v>0</v>
      </c>
      <c r="F400" s="51">
        <f t="shared" si="71"/>
        <v>0</v>
      </c>
      <c r="G400" s="51">
        <f t="shared" si="71"/>
        <v>0</v>
      </c>
      <c r="H400" s="51">
        <f t="shared" si="71"/>
        <v>0</v>
      </c>
      <c r="I400" s="51">
        <f t="shared" si="71"/>
        <v>0</v>
      </c>
      <c r="J400" s="51">
        <f t="shared" si="71"/>
        <v>0</v>
      </c>
      <c r="K400" s="51">
        <f t="shared" si="71"/>
        <v>0</v>
      </c>
      <c r="L400" s="51">
        <f t="shared" si="71"/>
        <v>0</v>
      </c>
      <c r="M400" s="51">
        <f t="shared" si="69"/>
        <v>2200000</v>
      </c>
      <c r="N400" s="52">
        <f t="shared" si="71"/>
        <v>0</v>
      </c>
    </row>
    <row r="401" spans="1:14" customFormat="1" ht="25.5" customHeight="1">
      <c r="A401" s="50">
        <v>9100</v>
      </c>
      <c r="B401" s="49" t="s">
        <v>408</v>
      </c>
      <c r="C401" s="38">
        <f>SUM(C402:C409)</f>
        <v>1300000</v>
      </c>
      <c r="D401" s="38">
        <f>SUM(D402:D409)</f>
        <v>0</v>
      </c>
      <c r="E401" s="38">
        <f t="shared" ref="E401:N401" si="72">SUM(E402:E409)</f>
        <v>0</v>
      </c>
      <c r="F401" s="38">
        <f t="shared" si="72"/>
        <v>0</v>
      </c>
      <c r="G401" s="38">
        <f t="shared" si="72"/>
        <v>0</v>
      </c>
      <c r="H401" s="38">
        <f t="shared" si="72"/>
        <v>0</v>
      </c>
      <c r="I401" s="38">
        <f t="shared" si="72"/>
        <v>0</v>
      </c>
      <c r="J401" s="38">
        <f t="shared" si="72"/>
        <v>0</v>
      </c>
      <c r="K401" s="38">
        <f t="shared" si="72"/>
        <v>0</v>
      </c>
      <c r="L401" s="38">
        <f t="shared" si="72"/>
        <v>0</v>
      </c>
      <c r="M401" s="38">
        <f t="shared" si="69"/>
        <v>1300000</v>
      </c>
      <c r="N401" s="47">
        <f t="shared" si="72"/>
        <v>0</v>
      </c>
    </row>
    <row r="402" spans="1:14" customFormat="1" ht="25.5" customHeight="1">
      <c r="A402" s="40">
        <v>911</v>
      </c>
      <c r="B402" s="45" t="s">
        <v>409</v>
      </c>
      <c r="C402" s="42">
        <v>1300000</v>
      </c>
      <c r="D402" s="42"/>
      <c r="E402" s="42"/>
      <c r="F402" s="42"/>
      <c r="G402" s="42"/>
      <c r="H402" s="42"/>
      <c r="I402" s="42"/>
      <c r="J402" s="42"/>
      <c r="K402" s="42"/>
      <c r="L402" s="42"/>
      <c r="M402" s="43">
        <f t="shared" si="69"/>
        <v>1300000</v>
      </c>
      <c r="N402" s="39"/>
    </row>
    <row r="403" spans="1:14" customFormat="1" ht="30" customHeight="1">
      <c r="A403" s="40">
        <v>912</v>
      </c>
      <c r="B403" s="45" t="s">
        <v>410</v>
      </c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3">
        <f t="shared" si="69"/>
        <v>0</v>
      </c>
      <c r="N403" s="39"/>
    </row>
    <row r="404" spans="1:14" customFormat="1" ht="25.5" customHeight="1">
      <c r="A404" s="40">
        <v>913</v>
      </c>
      <c r="B404" s="45" t="s">
        <v>411</v>
      </c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3">
        <f t="shared" si="69"/>
        <v>0</v>
      </c>
      <c r="N404" s="39"/>
    </row>
    <row r="405" spans="1:14" customFormat="1" ht="25.5" customHeight="1">
      <c r="A405" s="40">
        <v>914</v>
      </c>
      <c r="B405" s="45" t="s">
        <v>412</v>
      </c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3">
        <f t="shared" si="69"/>
        <v>0</v>
      </c>
      <c r="N405" s="39"/>
    </row>
    <row r="406" spans="1:14" customFormat="1" ht="33" customHeight="1">
      <c r="A406" s="40">
        <v>915</v>
      </c>
      <c r="B406" s="45" t="s">
        <v>413</v>
      </c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3">
        <f t="shared" si="69"/>
        <v>0</v>
      </c>
      <c r="N406" s="39"/>
    </row>
    <row r="407" spans="1:14" customFormat="1" ht="25.5" customHeight="1">
      <c r="A407" s="40">
        <v>916</v>
      </c>
      <c r="B407" s="45" t="s">
        <v>414</v>
      </c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3">
        <f t="shared" si="69"/>
        <v>0</v>
      </c>
      <c r="N407" s="39"/>
    </row>
    <row r="408" spans="1:14" customFormat="1" ht="27.75" customHeight="1">
      <c r="A408" s="40">
        <v>917</v>
      </c>
      <c r="B408" s="45" t="s">
        <v>415</v>
      </c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3">
        <f t="shared" si="69"/>
        <v>0</v>
      </c>
      <c r="N408" s="39"/>
    </row>
    <row r="409" spans="1:14" customFormat="1" ht="25.5" customHeight="1">
      <c r="A409" s="40">
        <v>918</v>
      </c>
      <c r="B409" s="45" t="s">
        <v>416</v>
      </c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3">
        <f t="shared" si="69"/>
        <v>0</v>
      </c>
      <c r="N409" s="39"/>
    </row>
    <row r="410" spans="1:14" customFormat="1" ht="25.5" customHeight="1">
      <c r="A410" s="36">
        <v>9200</v>
      </c>
      <c r="B410" s="37" t="s">
        <v>417</v>
      </c>
      <c r="C410" s="38">
        <f t="shared" ref="C410:N410" si="73">SUM(C411:C418)</f>
        <v>900000</v>
      </c>
      <c r="D410" s="38">
        <f>SUM(D411:D418)</f>
        <v>0</v>
      </c>
      <c r="E410" s="38">
        <f t="shared" si="73"/>
        <v>0</v>
      </c>
      <c r="F410" s="38">
        <f t="shared" si="73"/>
        <v>0</v>
      </c>
      <c r="G410" s="38">
        <f t="shared" si="73"/>
        <v>0</v>
      </c>
      <c r="H410" s="38">
        <f t="shared" si="73"/>
        <v>0</v>
      </c>
      <c r="I410" s="38">
        <f t="shared" si="73"/>
        <v>0</v>
      </c>
      <c r="J410" s="38">
        <f t="shared" si="73"/>
        <v>0</v>
      </c>
      <c r="K410" s="38">
        <f t="shared" si="73"/>
        <v>0</v>
      </c>
      <c r="L410" s="38">
        <f t="shared" si="73"/>
        <v>0</v>
      </c>
      <c r="M410" s="38">
        <f t="shared" si="69"/>
        <v>900000</v>
      </c>
      <c r="N410" s="47">
        <f t="shared" si="73"/>
        <v>0</v>
      </c>
    </row>
    <row r="411" spans="1:14" customFormat="1" ht="25.5" customHeight="1">
      <c r="A411" s="40">
        <v>921</v>
      </c>
      <c r="B411" s="45" t="s">
        <v>418</v>
      </c>
      <c r="C411" s="42">
        <v>900000</v>
      </c>
      <c r="D411" s="42"/>
      <c r="E411" s="42"/>
      <c r="F411" s="42"/>
      <c r="G411" s="42"/>
      <c r="H411" s="42"/>
      <c r="I411" s="42"/>
      <c r="J411" s="42"/>
      <c r="K411" s="42"/>
      <c r="L411" s="42"/>
      <c r="M411" s="43">
        <f t="shared" si="69"/>
        <v>900000</v>
      </c>
      <c r="N411" s="39"/>
    </row>
    <row r="412" spans="1:14" customFormat="1" ht="25.5" customHeight="1">
      <c r="A412" s="40">
        <v>922</v>
      </c>
      <c r="B412" s="45" t="s">
        <v>419</v>
      </c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3">
        <f t="shared" si="69"/>
        <v>0</v>
      </c>
      <c r="N412" s="39"/>
    </row>
    <row r="413" spans="1:14" customFormat="1" ht="25.5" customHeight="1">
      <c r="A413" s="40">
        <v>923</v>
      </c>
      <c r="B413" s="45" t="s">
        <v>420</v>
      </c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3">
        <f t="shared" si="69"/>
        <v>0</v>
      </c>
      <c r="N413" s="39"/>
    </row>
    <row r="414" spans="1:14" customFormat="1" ht="25.5" customHeight="1">
      <c r="A414" s="40">
        <v>924</v>
      </c>
      <c r="B414" s="45" t="s">
        <v>421</v>
      </c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3">
        <f t="shared" si="69"/>
        <v>0</v>
      </c>
      <c r="N414" s="39"/>
    </row>
    <row r="415" spans="1:14" customFormat="1" ht="24" customHeight="1">
      <c r="A415" s="40">
        <v>925</v>
      </c>
      <c r="B415" s="45" t="s">
        <v>422</v>
      </c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3">
        <f t="shared" si="69"/>
        <v>0</v>
      </c>
      <c r="N415" s="39"/>
    </row>
    <row r="416" spans="1:14" customFormat="1" ht="25.5" customHeight="1">
      <c r="A416" s="40">
        <v>926</v>
      </c>
      <c r="B416" s="45" t="s">
        <v>423</v>
      </c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3">
        <f t="shared" si="69"/>
        <v>0</v>
      </c>
      <c r="N416" s="39"/>
    </row>
    <row r="417" spans="1:14" customFormat="1" ht="25.5">
      <c r="A417" s="40">
        <v>927</v>
      </c>
      <c r="B417" s="45" t="s">
        <v>424</v>
      </c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3">
        <f t="shared" si="69"/>
        <v>0</v>
      </c>
      <c r="N417" s="39"/>
    </row>
    <row r="418" spans="1:14" customFormat="1" ht="25.5" customHeight="1">
      <c r="A418" s="40">
        <v>928</v>
      </c>
      <c r="B418" s="45" t="s">
        <v>425</v>
      </c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3">
        <f t="shared" si="69"/>
        <v>0</v>
      </c>
      <c r="N418" s="39"/>
    </row>
    <row r="419" spans="1:14" customFormat="1" ht="25.5" customHeight="1">
      <c r="A419" s="36">
        <v>9300</v>
      </c>
      <c r="B419" s="37" t="s">
        <v>426</v>
      </c>
      <c r="C419" s="38">
        <f t="shared" ref="C419:N419" si="74">SUM(C420:C421)</f>
        <v>0</v>
      </c>
      <c r="D419" s="38">
        <f>SUM(D420:D421)</f>
        <v>0</v>
      </c>
      <c r="E419" s="38">
        <f t="shared" si="74"/>
        <v>0</v>
      </c>
      <c r="F419" s="38">
        <f t="shared" si="74"/>
        <v>0</v>
      </c>
      <c r="G419" s="38">
        <f t="shared" si="74"/>
        <v>0</v>
      </c>
      <c r="H419" s="38">
        <f t="shared" si="74"/>
        <v>0</v>
      </c>
      <c r="I419" s="38">
        <f t="shared" si="74"/>
        <v>0</v>
      </c>
      <c r="J419" s="38">
        <f t="shared" si="74"/>
        <v>0</v>
      </c>
      <c r="K419" s="38">
        <f t="shared" si="74"/>
        <v>0</v>
      </c>
      <c r="L419" s="38">
        <f t="shared" si="74"/>
        <v>0</v>
      </c>
      <c r="M419" s="38">
        <f t="shared" si="69"/>
        <v>0</v>
      </c>
      <c r="N419" s="47">
        <f t="shared" si="74"/>
        <v>0</v>
      </c>
    </row>
    <row r="420" spans="1:14" customFormat="1" ht="25.5" customHeight="1">
      <c r="A420" s="40">
        <v>931</v>
      </c>
      <c r="B420" s="45" t="s">
        <v>427</v>
      </c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3">
        <f t="shared" si="69"/>
        <v>0</v>
      </c>
      <c r="N420" s="39"/>
    </row>
    <row r="421" spans="1:14" customFormat="1" ht="25.5" customHeight="1">
      <c r="A421" s="40">
        <v>932</v>
      </c>
      <c r="B421" s="45" t="s">
        <v>428</v>
      </c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3">
        <f t="shared" si="69"/>
        <v>0</v>
      </c>
      <c r="N421" s="39"/>
    </row>
    <row r="422" spans="1:14" customFormat="1" ht="25.5" customHeight="1">
      <c r="A422" s="36">
        <v>9400</v>
      </c>
      <c r="B422" s="37" t="s">
        <v>429</v>
      </c>
      <c r="C422" s="38">
        <f t="shared" ref="C422:N422" si="75">SUM(C423:C424)</f>
        <v>0</v>
      </c>
      <c r="D422" s="38">
        <f>SUM(D423:D424)</f>
        <v>0</v>
      </c>
      <c r="E422" s="38">
        <f t="shared" si="75"/>
        <v>0</v>
      </c>
      <c r="F422" s="38">
        <f t="shared" si="75"/>
        <v>0</v>
      </c>
      <c r="G422" s="38">
        <f t="shared" si="75"/>
        <v>0</v>
      </c>
      <c r="H422" s="38">
        <f t="shared" si="75"/>
        <v>0</v>
      </c>
      <c r="I422" s="38">
        <f t="shared" si="75"/>
        <v>0</v>
      </c>
      <c r="J422" s="38">
        <f t="shared" si="75"/>
        <v>0</v>
      </c>
      <c r="K422" s="38">
        <f t="shared" si="75"/>
        <v>0</v>
      </c>
      <c r="L422" s="38">
        <f t="shared" si="75"/>
        <v>0</v>
      </c>
      <c r="M422" s="38">
        <f t="shared" si="69"/>
        <v>0</v>
      </c>
      <c r="N422" s="47">
        <f t="shared" si="75"/>
        <v>0</v>
      </c>
    </row>
    <row r="423" spans="1:14" customFormat="1" ht="25.5" customHeight="1">
      <c r="A423" s="40">
        <v>941</v>
      </c>
      <c r="B423" s="45" t="s">
        <v>430</v>
      </c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3">
        <f t="shared" si="69"/>
        <v>0</v>
      </c>
      <c r="N423" s="39"/>
    </row>
    <row r="424" spans="1:14" customFormat="1" ht="25.5" customHeight="1">
      <c r="A424" s="40">
        <v>942</v>
      </c>
      <c r="B424" s="45" t="s">
        <v>431</v>
      </c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3">
        <f t="shared" si="69"/>
        <v>0</v>
      </c>
      <c r="N424" s="39"/>
    </row>
    <row r="425" spans="1:14" customFormat="1" ht="25.5" customHeight="1">
      <c r="A425" s="36">
        <v>9500</v>
      </c>
      <c r="B425" s="37" t="s">
        <v>432</v>
      </c>
      <c r="C425" s="38">
        <f t="shared" ref="C425:L425" si="76">SUM(C426:C426)</f>
        <v>0</v>
      </c>
      <c r="D425" s="38">
        <f t="shared" si="76"/>
        <v>0</v>
      </c>
      <c r="E425" s="38">
        <f t="shared" si="76"/>
        <v>0</v>
      </c>
      <c r="F425" s="38">
        <f t="shared" si="76"/>
        <v>0</v>
      </c>
      <c r="G425" s="38">
        <f t="shared" si="76"/>
        <v>0</v>
      </c>
      <c r="H425" s="38">
        <f t="shared" si="76"/>
        <v>0</v>
      </c>
      <c r="I425" s="38">
        <f t="shared" si="76"/>
        <v>0</v>
      </c>
      <c r="J425" s="38">
        <f t="shared" si="76"/>
        <v>0</v>
      </c>
      <c r="K425" s="38">
        <f t="shared" si="76"/>
        <v>0</v>
      </c>
      <c r="L425" s="38">
        <f t="shared" si="76"/>
        <v>0</v>
      </c>
      <c r="M425" s="38">
        <f t="shared" si="69"/>
        <v>0</v>
      </c>
      <c r="N425" s="46"/>
    </row>
    <row r="426" spans="1:14" customFormat="1" ht="25.5" customHeight="1">
      <c r="A426" s="40">
        <v>951</v>
      </c>
      <c r="B426" s="45" t="s">
        <v>433</v>
      </c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3">
        <f t="shared" si="69"/>
        <v>0</v>
      </c>
      <c r="N426" s="39"/>
    </row>
    <row r="427" spans="1:14" customFormat="1" ht="25.5" customHeight="1">
      <c r="A427" s="36">
        <v>9600</v>
      </c>
      <c r="B427" s="37" t="s">
        <v>434</v>
      </c>
      <c r="C427" s="38">
        <f t="shared" ref="C427:N427" si="77">SUM(C428:C429)</f>
        <v>0</v>
      </c>
      <c r="D427" s="38">
        <f>SUM(D428:D429)</f>
        <v>0</v>
      </c>
      <c r="E427" s="38">
        <f t="shared" si="77"/>
        <v>0</v>
      </c>
      <c r="F427" s="38">
        <f t="shared" si="77"/>
        <v>0</v>
      </c>
      <c r="G427" s="38">
        <f t="shared" si="77"/>
        <v>0</v>
      </c>
      <c r="H427" s="38">
        <f t="shared" si="77"/>
        <v>0</v>
      </c>
      <c r="I427" s="38">
        <f t="shared" si="77"/>
        <v>0</v>
      </c>
      <c r="J427" s="38">
        <f t="shared" si="77"/>
        <v>0</v>
      </c>
      <c r="K427" s="38">
        <f t="shared" si="77"/>
        <v>0</v>
      </c>
      <c r="L427" s="38">
        <f t="shared" si="77"/>
        <v>0</v>
      </c>
      <c r="M427" s="38">
        <f t="shared" si="69"/>
        <v>0</v>
      </c>
      <c r="N427" s="47">
        <f t="shared" si="77"/>
        <v>0</v>
      </c>
    </row>
    <row r="428" spans="1:14" customFormat="1" ht="25.5" customHeight="1">
      <c r="A428" s="40">
        <v>961</v>
      </c>
      <c r="B428" s="45" t="s">
        <v>435</v>
      </c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43">
        <f t="shared" si="69"/>
        <v>0</v>
      </c>
      <c r="N428" s="39"/>
    </row>
    <row r="429" spans="1:14" customFormat="1" ht="36" customHeight="1">
      <c r="A429" s="40">
        <v>962</v>
      </c>
      <c r="B429" s="45" t="s">
        <v>436</v>
      </c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43">
        <f t="shared" si="69"/>
        <v>0</v>
      </c>
      <c r="N429" s="39"/>
    </row>
    <row r="430" spans="1:14" customFormat="1" ht="25.5" customHeight="1">
      <c r="A430" s="50">
        <v>9900</v>
      </c>
      <c r="B430" s="49" t="s">
        <v>437</v>
      </c>
      <c r="C430" s="38">
        <f t="shared" ref="C430:N430" si="78">SUM(C431)</f>
        <v>0</v>
      </c>
      <c r="D430" s="38">
        <f t="shared" si="78"/>
        <v>0</v>
      </c>
      <c r="E430" s="38">
        <f t="shared" si="78"/>
        <v>0</v>
      </c>
      <c r="F430" s="38">
        <f t="shared" si="78"/>
        <v>0</v>
      </c>
      <c r="G430" s="38">
        <f t="shared" si="78"/>
        <v>0</v>
      </c>
      <c r="H430" s="38">
        <f t="shared" si="78"/>
        <v>0</v>
      </c>
      <c r="I430" s="38">
        <f t="shared" si="78"/>
        <v>0</v>
      </c>
      <c r="J430" s="38">
        <f t="shared" si="78"/>
        <v>0</v>
      </c>
      <c r="K430" s="38">
        <f t="shared" si="78"/>
        <v>0</v>
      </c>
      <c r="L430" s="38">
        <f t="shared" si="78"/>
        <v>0</v>
      </c>
      <c r="M430" s="38">
        <f t="shared" si="69"/>
        <v>0</v>
      </c>
      <c r="N430" s="47">
        <f t="shared" si="78"/>
        <v>0</v>
      </c>
    </row>
    <row r="431" spans="1:14" customFormat="1" ht="25.5" customHeight="1">
      <c r="A431" s="40">
        <v>991</v>
      </c>
      <c r="B431" s="45" t="s">
        <v>438</v>
      </c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3">
        <f t="shared" si="69"/>
        <v>0</v>
      </c>
      <c r="N431" s="39"/>
    </row>
    <row r="432" spans="1:14" customFormat="1" ht="3" customHeight="1">
      <c r="A432" s="65"/>
      <c r="B432" s="66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8"/>
      <c r="N432" s="39"/>
    </row>
    <row r="433" spans="1:15" s="75" customFormat="1" ht="25.5" customHeight="1" thickBot="1">
      <c r="A433" s="69"/>
      <c r="B433" s="70" t="s">
        <v>439</v>
      </c>
      <c r="C433" s="71">
        <f>C6+C43+C108+C193+C253+C312+C334+C382+C400</f>
        <v>32450544</v>
      </c>
      <c r="D433" s="71">
        <f>D6+D43+D108+D193+D253+D312+D334+D382+D400</f>
        <v>0</v>
      </c>
      <c r="E433" s="71">
        <f t="shared" ref="E433:M433" si="79">E6+E43+E108+E193+E253+E312+E334+E382+E400</f>
        <v>0</v>
      </c>
      <c r="F433" s="71">
        <f t="shared" si="79"/>
        <v>0</v>
      </c>
      <c r="G433" s="71">
        <f t="shared" si="79"/>
        <v>11239000</v>
      </c>
      <c r="H433" s="71">
        <f t="shared" si="79"/>
        <v>0</v>
      </c>
      <c r="I433" s="71">
        <f t="shared" si="79"/>
        <v>0</v>
      </c>
      <c r="J433" s="71">
        <f t="shared" si="79"/>
        <v>0</v>
      </c>
      <c r="K433" s="71">
        <f t="shared" si="79"/>
        <v>0</v>
      </c>
      <c r="L433" s="71">
        <f t="shared" si="79"/>
        <v>0</v>
      </c>
      <c r="M433" s="72">
        <f t="shared" si="79"/>
        <v>43689544</v>
      </c>
      <c r="N433" s="73">
        <f>N6+N43+N108+N193+N253+N312+N334+N382+N400</f>
        <v>0</v>
      </c>
      <c r="O433" s="74"/>
    </row>
    <row r="434" spans="1:15" ht="15" hidden="1"/>
    <row r="435" spans="1:15" ht="15.75" hidden="1">
      <c r="O435" s="79"/>
    </row>
    <row r="436" spans="1:15" ht="15" hidden="1" customHeight="1"/>
    <row r="437" spans="1:15" ht="15" hidden="1" customHeight="1"/>
    <row r="438" spans="1:15" ht="15" hidden="1" customHeight="1"/>
    <row r="439" spans="1:15" ht="15" hidden="1" customHeight="1"/>
    <row r="440" spans="1:15" ht="15" hidden="1" customHeight="1"/>
    <row r="441" spans="1:15" ht="15" hidden="1" customHeight="1"/>
    <row r="442" spans="1:15" ht="15" hidden="1" customHeight="1"/>
    <row r="443" spans="1:15" ht="15" hidden="1" customHeight="1"/>
    <row r="444" spans="1:15" ht="15" hidden="1" customHeight="1"/>
    <row r="445" spans="1:15" ht="15" hidden="1" customHeight="1"/>
    <row r="446" spans="1:15" ht="15" hidden="1" customHeight="1"/>
    <row r="447" spans="1:15" ht="15" hidden="1" customHeight="1"/>
    <row r="448" spans="1:15" ht="15" hidden="1" customHeight="1"/>
    <row r="449" ht="15" hidden="1" customHeight="1"/>
    <row r="450" ht="15" hidden="1" customHeight="1"/>
    <row r="451" ht="15" hidden="1" customHeight="1"/>
    <row r="452" ht="15" hidden="1" customHeight="1"/>
    <row r="453" ht="15" hidden="1" customHeight="1"/>
    <row r="454" ht="15" hidden="1" customHeight="1"/>
    <row r="455" ht="15" hidden="1" customHeight="1"/>
    <row r="456" ht="15" hidden="1" customHeight="1"/>
    <row r="457" ht="15" hidden="1" customHeight="1"/>
    <row r="458" ht="15" hidden="1" customHeight="1"/>
    <row r="459" ht="15" hidden="1" customHeight="1"/>
    <row r="460" ht="15" hidden="1" customHeight="1"/>
    <row r="461" ht="15" hidden="1" customHeight="1"/>
    <row r="462" ht="15" hidden="1" customHeight="1"/>
    <row r="463" ht="15" hidden="1" customHeight="1"/>
    <row r="464" ht="15" hidden="1" customHeight="1"/>
    <row r="465" ht="15" hidden="1" customHeight="1"/>
    <row r="466" ht="15" hidden="1" customHeight="1"/>
    <row r="467" ht="15" hidden="1" customHeight="1"/>
    <row r="468" ht="15" hidden="1" customHeight="1"/>
    <row r="469" ht="15" hidden="1" customHeight="1"/>
    <row r="470" ht="15" hidden="1" customHeight="1"/>
    <row r="471" ht="15" hidden="1" customHeight="1"/>
    <row r="472" ht="15" hidden="1" customHeight="1"/>
    <row r="473" ht="15" hidden="1" customHeight="1"/>
    <row r="474" ht="15" hidden="1" customHeight="1"/>
    <row r="475" ht="15" hidden="1" customHeight="1"/>
    <row r="476" ht="15" hidden="1" customHeight="1"/>
    <row r="477" ht="15" hidden="1" customHeight="1"/>
    <row r="478" ht="15" hidden="1" customHeight="1"/>
    <row r="479" ht="15" hidden="1" customHeight="1"/>
    <row r="480" ht="15" hidden="1" customHeight="1"/>
    <row r="481" ht="15" hidden="1" customHeight="1"/>
    <row r="482" ht="15" hidden="1" customHeight="1"/>
    <row r="483" ht="15" hidden="1" customHeight="1"/>
    <row r="484" ht="15" hidden="1" customHeight="1"/>
    <row r="485" ht="15" hidden="1" customHeight="1"/>
    <row r="486" ht="15" hidden="1" customHeight="1"/>
    <row r="487" ht="15" hidden="1" customHeight="1"/>
    <row r="488" ht="15" hidden="1" customHeight="1"/>
    <row r="489" ht="15" hidden="1" customHeight="1"/>
    <row r="490" ht="15" hidden="1" customHeight="1"/>
    <row r="491" ht="15" hidden="1" customHeight="1"/>
    <row r="492" ht="15" hidden="1" customHeight="1"/>
    <row r="493" ht="15" hidden="1" customHeight="1"/>
    <row r="494" ht="15" hidden="1" customHeight="1"/>
    <row r="495" ht="15" hidden="1" customHeight="1"/>
    <row r="496" ht="15" hidden="1" customHeight="1"/>
    <row r="497" ht="15" hidden="1" customHeight="1"/>
    <row r="498" ht="15" hidden="1" customHeight="1"/>
    <row r="499" ht="15" hidden="1" customHeight="1"/>
    <row r="500" ht="15" hidden="1" customHeight="1"/>
    <row r="501" ht="15" hidden="1" customHeight="1"/>
    <row r="502" ht="15" hidden="1" customHeight="1"/>
    <row r="503" ht="15" hidden="1" customHeight="1"/>
    <row r="504" ht="15" hidden="1" customHeight="1"/>
    <row r="505" ht="15" hidden="1" customHeight="1"/>
    <row r="506" ht="15" hidden="1" customHeight="1"/>
    <row r="507" ht="15" hidden="1" customHeight="1"/>
    <row r="508" ht="15" hidden="1" customHeight="1"/>
    <row r="509" ht="15" hidden="1" customHeight="1"/>
    <row r="510" ht="15" hidden="1" customHeight="1"/>
    <row r="511" ht="15" hidden="1" customHeight="1"/>
    <row r="512" ht="15" hidden="1" customHeight="1"/>
    <row r="513" ht="15" hidden="1" customHeight="1"/>
    <row r="514" ht="15" hidden="1" customHeight="1"/>
    <row r="515" ht="15" hidden="1" customHeight="1"/>
    <row r="516" ht="15" hidden="1" customHeight="1"/>
    <row r="517" ht="15" hidden="1" customHeight="1"/>
    <row r="518" ht="15" hidden="1" customHeight="1"/>
    <row r="519" ht="15" hidden="1" customHeight="1"/>
    <row r="520" ht="15" hidden="1" customHeight="1"/>
    <row r="521" ht="15" hidden="1" customHeight="1"/>
    <row r="522" ht="15" hidden="1" customHeight="1"/>
  </sheetData>
  <sheetProtection sheet="1" objects="1" scenarios="1"/>
  <mergeCells count="7">
    <mergeCell ref="A1:N1"/>
    <mergeCell ref="A2:N2"/>
    <mergeCell ref="A3:A4"/>
    <mergeCell ref="B3:B4"/>
    <mergeCell ref="C3:I3"/>
    <mergeCell ref="J3:L3"/>
    <mergeCell ref="M3:M4"/>
  </mergeCells>
  <dataValidations count="5">
    <dataValidation operator="greaterThanOrEqual" allowBlank="1" showInputMessage="1" showErrorMessage="1" errorTitle="Valor no valido" error="La información que intenta ingresar es un números negativos o texto, favor de verificarlo." sqref="C230:L232 C323:L330 C314:L321 C332:L333"/>
    <dataValidation operator="greaterThan" allowBlank="1" showInputMessage="1" showErrorMessage="1" errorTitle="Valor no valido" error="La información que intenta ingresar es un números negativos o texto, favor de verificarlo." sqref="C195:L203 C391:L395 C384:L389 C376:L377 C356:L364 C250:L252 C242:L242 C234:L240 C211:L219 C58:L66 C397:L399 C428:L429"/>
    <dataValidation type="whole" operator="greaterThan" allowBlank="1" showInputMessage="1" showErrorMessage="1" errorTitle="Valor no valido" error="La información que intenta ingresar es un números negativos o texto, favor de verificarlo." sqref="N246:N248 N243:N244 M431:M432 M426 M262:M263 M221:M228 M411:M418 M402:M409 M298:M301 M339:M347 M356:M364 M168:M176 M288:M296 M265 M58:M66 M277 M366:M374 M15:M16 M205:M209 M428:M429 M184:M192 M279:M280 M178:M182 M336:M337 M141:M148 M130:M138 M110:M118 M230:M232 M99:M107 M95:M97 M89:M93 M86:M87 M78:M84 M68:M76 M54:M56 M45:M52 M41:M42 M39 M303:M311 M27:M30 M32:M37 M420:M421 M234:M240 M250:M252 M160:M166 M11 M423:M424 M376:M377 M242:M248 M211:M219 M267:M268 M195:M203 M18:M25 M8:M9 M397:M399 M391:M395 M384:M389 M349:M354 M379:M381 M120:M128 M282:M284 M257:M258 M150:M158 C243:L243 C241:N241">
      <formula1>0</formula1>
    </dataValidation>
    <dataValidation type="whole" operator="greaterThanOrEqual" allowBlank="1" showInputMessage="1" showErrorMessage="1" errorTitle="Valor no valido" error="La información que intenta ingresar es un números negativos o texto, favor de verificarlo." sqref="M10 M332:M333 M264 M270:M275 M255:M256 M323:M330 M314:M321 M259:M260 M285:M286 M13:M14 M281 M140">
      <formula1>0</formula1>
    </dataValidation>
    <dataValidation type="whole" errorStyle="warning" operator="greaterThan" allowBlank="1" showInputMessage="1" showErrorMessage="1" errorTitle="IMPORTANTE" error="Se recomienda leer las instrucciones antes de inciar con el llenado del presupuesto por objeto del gasto" sqref="B3:B5">
      <formula1>0</formula1>
    </dataValidation>
  </dataValidations>
  <printOptions horizontalCentered="1"/>
  <pageMargins left="0.9055118110236221" right="0.23622047244094491" top="0.39370078740157483" bottom="0.47244094488188981" header="0.31496062992125984" footer="0.23622047244094491"/>
  <pageSetup scale="50" orientation="landscape" r:id="rId1"/>
  <headerFooter>
    <oddFooter>&amp;L&amp;"-,Cursiva"&amp;10     Ejercicio Fiscal 2019&amp;R&amp;"-,Cursiva"&amp;10Página &amp;P de &amp;N&amp;K00+000--&amp;"-,Normal"------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PRESUP.EGRESOS FUENTE FINANCIAM</vt:lpstr>
      <vt:lpstr>'PRESUP.EGRESOS FUENTE FINANCIAM'!Títulos_a_imprimir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SSO</dc:creator>
  <cp:lastModifiedBy>Server SSO</cp:lastModifiedBy>
  <dcterms:created xsi:type="dcterms:W3CDTF">2019-03-04T22:17:28Z</dcterms:created>
  <dcterms:modified xsi:type="dcterms:W3CDTF">2019-03-04T22:17:54Z</dcterms:modified>
</cp:coreProperties>
</file>