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<sst xmlns="http://schemas.openxmlformats.org/spreadsheetml/2006/main" count="68" uniqueCount="38">
  <si>
    <t xml:space="preserve">H. AYUNTAMIENTO DE SAN SEBASTIÁN DEL OESTE </t>
  </si>
  <si>
    <t>Estado Analítico de Ingresos</t>
  </si>
  <si>
    <t>Del 1 de Enero al 31 de Octubre de 2017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</si>
  <si>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</si>
  <si>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</si>
  <si>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</si>
  <si>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</si>
  <si>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</si>
  <si>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</si>
  <si>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</si>
  <si>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</si>
  <si>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</si>
  <si>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</si>
  <si>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</si>
  <si>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</si>
  <si>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</si>
  <si>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(7= 5 - 1 )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</si>
  <si>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</si>
  <si>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</si>
  <si>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</si>
  <si>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</si>
  <si>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</si>
  <si>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</si>
  <si>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</si>
  <si>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</si>
  <si>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</si>
  <si>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</si>
  <si>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</si>
  <si>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</si>
  <si>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Total</t>
  </si>
  <si>
    <r>
      <rPr>
        <rFont val="Arial"/>
        <b/>
        <sz val="9.0"/>
      </rPr>
      <t>Ingresos excedentes</t>
    </r>
    <r>
      <rPr>
        <rFont val="Calibri"/>
        <b/>
        <sz val="9.0"/>
      </rPr>
      <t>¹</t>
    </r>
  </si>
  <si>
    <t>Estado Analítico de Ingresos
Por Fuente de Financiamiento</t>
  </si>
  <si>
    <t>Ampliaciones y 
Reducciones</t>
  </si>
  <si>
    <t>Ingresos del Gobierno</t>
  </si>
  <si>
    <t>Ingresos de Organismos y Empresas</t>
  </si>
  <si>
    <t>Ingresos derivados de financiamiento</t>
  </si>
  <si>
    <r>
      <rPr>
        <rFont val="Arial"/>
        <b/>
        <sz val="8.0"/>
      </rPr>
      <t>Ingresos excedentes</t>
    </r>
    <r>
      <rPr>
        <rFont val="Calibri"/>
        <b/>
        <sz val="8.0"/>
      </rPr>
      <t>¹</t>
    </r>
  </si>
  <si>
    <t>¹ Los ingresos excedentes se presentan para efectos de cumplimiento de la Ley General de Contabilidad Gubernamental y el importe reflejado debe ser siempre mayor a cero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</si>
</sst>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 ;[Red]\-#,##0\ "/>
    <numFmt numFmtId="165" formatCode="&quot;$&quot;#,##0;[Red]\-&quot;$&quot;#,##0"/>
  </numFmts>
  <fonts count="12">
    <font>
      <sz val="11.0"/>
      <color rgb="FF000000"/>
      <name val="Calibri"/>
    </font>
    <font>
      <b/>
      <sz val="9.0"/>
      <color rgb="FFFFFFFF"/>
      <name val="Arial"/>
    </font>
    <font/>
    <font>
      <b/>
      <sz val="8.0"/>
      <color rgb="FF000000"/>
      <name val="Arial"/>
    </font>
    <font>
      <sz val="8.0"/>
      <color rgb="FF000000"/>
      <name val="Arial"/>
    </font>
    <font>
      <sz val="9.0"/>
      <color rgb="FF000000"/>
      <name val="Arial"/>
    </font>
    <font>
      <b/>
      <sz val="9.0"/>
      <color rgb="FF000000"/>
      <name val="Arial"/>
    </font>
    <font>
      <sz val="9.0"/>
      <color rgb="FF000000"/>
      <name val="Calibri"/>
    </font>
    <font>
      <b/>
      <sz val="9.0"/>
      <name val="Arial"/>
    </font>
    <font>
      <sz val="8.0"/>
      <name val="Arial"/>
    </font>
    <font>
      <b/>
      <sz val="8.0"/>
      <name val="Arial"/>
    </font>
    <font>
      <sz val="8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37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37" xfId="0" applyAlignment="1" applyBorder="1" applyFont="1" applyNumberForma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1" numFmtId="37" xfId="0" applyAlignment="1" applyBorder="1" applyFont="1" applyNumberForma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shrinkToFit="0" vertical="bottom" wrapText="0"/>
    </xf>
    <xf borderId="10" fillId="3" fontId="4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11" fillId="2" fontId="1" numFmtId="37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2" fontId="1" numFmtId="37" xfId="0" applyAlignment="1" applyBorder="1" applyFont="1" applyNumberFormat="1">
      <alignment horizontal="center" shrinkToFit="0" vertical="bottom" wrapText="0"/>
    </xf>
    <xf borderId="15" fillId="0" fontId="2" numFmtId="0" xfId="0" applyBorder="1" applyFont="1"/>
    <xf borderId="16" fillId="0" fontId="2" numFmtId="0" xfId="0" applyBorder="1" applyFont="1"/>
    <xf borderId="17" fillId="2" fontId="1" numFmtId="37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2" fontId="1" numFmtId="37" xfId="0" applyAlignment="1" applyBorder="1" applyFont="1" applyNumberFormat="1">
      <alignment horizontal="center" shrinkToFit="0" vertical="center" wrapText="0"/>
    </xf>
    <xf borderId="20" fillId="2" fontId="1" numFmtId="37" xfId="0" applyAlignment="1" applyBorder="1" applyFont="1" applyNumberFormat="1">
      <alignment horizontal="center" shrinkToFit="0" vertical="bottom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0" fillId="2" fontId="1" numFmtId="37" xfId="0" applyAlignment="1" applyBorder="1" applyFont="1" applyNumberFormat="1">
      <alignment horizontal="center" shrinkToFit="0" vertical="bottom" wrapText="0"/>
    </xf>
    <xf borderId="25" fillId="3" fontId="5" numFmtId="0" xfId="0" applyAlignment="1" applyBorder="1" applyFont="1">
      <alignment shrinkToFit="0" vertical="bottom" wrapText="0"/>
    </xf>
    <xf borderId="26" fillId="3" fontId="5" numFmtId="0" xfId="0" applyAlignment="1" applyBorder="1" applyFont="1">
      <alignment shrinkToFit="0" vertical="bottom" wrapText="0"/>
    </xf>
    <xf borderId="27" fillId="3" fontId="5" numFmtId="0" xfId="0" applyAlignment="1" applyBorder="1" applyFont="1">
      <alignment shrinkToFit="0" vertical="bottom" wrapText="0"/>
    </xf>
    <xf borderId="27" fillId="3" fontId="5" numFmtId="0" xfId="0" applyAlignment="1" applyBorder="1" applyFont="1">
      <alignment horizontal="center" shrinkToFit="0" vertical="bottom" wrapText="0"/>
    </xf>
    <xf borderId="28" fillId="3" fontId="5" numFmtId="0" xfId="0" applyAlignment="1" applyBorder="1" applyFont="1">
      <alignment horizontal="center" shrinkToFit="0" vertical="bottom" wrapText="0"/>
    </xf>
    <xf borderId="4" fillId="3" fontId="5" numFmtId="0" xfId="0" applyAlignment="1" applyBorder="1" applyFont="1">
      <alignment horizontal="left" shrinkToFit="0" vertical="center" wrapText="1"/>
    </xf>
    <xf borderId="29" fillId="3" fontId="5" numFmtId="164" xfId="0" applyAlignment="1" applyBorder="1" applyFont="1" applyNumberFormat="1">
      <alignment horizontal="right" shrinkToFit="0" vertical="bottom" wrapText="0"/>
    </xf>
    <xf borderId="30" fillId="3" fontId="5" numFmtId="0" xfId="0" applyAlignment="1" applyBorder="1" applyFont="1">
      <alignment horizontal="center" shrinkToFit="0" vertical="center" wrapText="0"/>
    </xf>
    <xf borderId="31" fillId="3" fontId="5" numFmtId="0" xfId="0" applyAlignment="1" applyBorder="1" applyFont="1">
      <alignment horizontal="left" shrinkToFit="0" vertical="center" wrapText="1"/>
    </xf>
    <xf borderId="32" fillId="3" fontId="5" numFmtId="0" xfId="0" applyAlignment="1" applyBorder="1" applyFont="1">
      <alignment horizontal="center" shrinkToFit="0" vertical="center" wrapText="0"/>
    </xf>
    <xf borderId="33" fillId="3" fontId="5" numFmtId="0" xfId="0" applyAlignment="1" applyBorder="1" applyFont="1">
      <alignment horizontal="center" shrinkToFit="0" vertical="center" wrapText="0"/>
    </xf>
    <xf borderId="34" fillId="3" fontId="5" numFmtId="0" xfId="0" applyAlignment="1" applyBorder="1" applyFont="1">
      <alignment shrinkToFit="0" vertical="bottom" wrapText="1"/>
    </xf>
    <xf borderId="34" fillId="3" fontId="5" numFmtId="164" xfId="0" applyAlignment="1" applyBorder="1" applyFont="1" applyNumberFormat="1">
      <alignment horizontal="center" shrinkToFit="0" vertical="bottom" wrapText="0"/>
    </xf>
    <xf borderId="35" fillId="3" fontId="6" numFmtId="0" xfId="0" applyAlignment="1" applyBorder="1" applyFont="1">
      <alignment horizontal="center" shrinkToFit="0" vertical="bottom" wrapText="0"/>
    </xf>
    <xf borderId="36" fillId="3" fontId="6" numFmtId="0" xfId="0" applyAlignment="1" applyBorder="1" applyFont="1">
      <alignment horizontal="center" shrinkToFit="0" vertical="bottom" wrapText="0"/>
    </xf>
    <xf borderId="37" fillId="3" fontId="6" numFmtId="0" xfId="0" applyAlignment="1" applyBorder="1" applyFont="1">
      <alignment horizontal="left" shrinkToFit="0" vertical="bottom" wrapText="1"/>
    </xf>
    <xf borderId="20" fillId="3" fontId="6" numFmtId="164" xfId="0" applyAlignment="1" applyBorder="1" applyFont="1" applyNumberFormat="1">
      <alignment horizontal="right" shrinkToFit="0" vertical="bottom" wrapText="0"/>
    </xf>
    <xf borderId="17" fillId="3" fontId="6" numFmtId="164" xfId="0" applyAlignment="1" applyBorder="1" applyFont="1" applyNumberFormat="1">
      <alignment horizontal="right" shrinkToFit="0" vertical="bottom" wrapText="0"/>
    </xf>
    <xf borderId="0" fillId="0" fontId="7" numFmtId="164" xfId="0" applyAlignment="1" applyFont="1" applyNumberFormat="1">
      <alignment shrinkToFit="0" vertical="bottom" wrapText="0"/>
    </xf>
    <xf borderId="14" fillId="0" fontId="8" numFmtId="164" xfId="0" applyAlignment="1" applyBorder="1" applyFont="1" applyNumberFormat="1">
      <alignment horizontal="center" shrinkToFit="0" vertical="top" wrapText="1"/>
    </xf>
    <xf borderId="0" fillId="0" fontId="0" numFmtId="165" xfId="0" applyAlignment="1" applyFont="1" applyNumberFormat="1">
      <alignment shrinkToFit="0" vertical="bottom" wrapText="0"/>
    </xf>
    <xf borderId="14" fillId="2" fontId="1" numFmtId="165" xfId="0" applyAlignment="1" applyBorder="1" applyFont="1" applyNumberFormat="1">
      <alignment horizontal="center" shrinkToFit="0" vertical="bottom" wrapText="0"/>
    </xf>
    <xf borderId="17" fillId="2" fontId="1" numFmtId="165" xfId="0" applyAlignment="1" applyBorder="1" applyFont="1" applyNumberFormat="1">
      <alignment horizontal="center" shrinkToFit="0" vertical="center" wrapText="1"/>
    </xf>
    <xf borderId="20" fillId="2" fontId="1" numFmtId="165" xfId="0" applyAlignment="1" applyBorder="1" applyFont="1" applyNumberFormat="1">
      <alignment horizontal="center" shrinkToFit="0" vertical="center" wrapText="0"/>
    </xf>
    <xf borderId="20" fillId="2" fontId="1" numFmtId="165" xfId="0" applyAlignment="1" applyBorder="1" applyFont="1" applyNumberFormat="1">
      <alignment horizontal="center" shrinkToFit="0" vertical="bottom" wrapText="1"/>
    </xf>
    <xf borderId="20" fillId="2" fontId="1" numFmtId="165" xfId="0" applyAlignment="1" applyBorder="1" applyFont="1" applyNumberFormat="1">
      <alignment horizontal="center" shrinkToFit="0" vertical="bottom" wrapText="0"/>
    </xf>
    <xf borderId="25" fillId="3" fontId="4" numFmtId="0" xfId="0" applyAlignment="1" applyBorder="1" applyFont="1">
      <alignment shrinkToFit="0" vertical="bottom" wrapText="0"/>
    </xf>
    <xf borderId="26" fillId="3" fontId="4" numFmtId="0" xfId="0" applyAlignment="1" applyBorder="1" applyFont="1">
      <alignment shrinkToFit="0" vertical="bottom" wrapText="0"/>
    </xf>
    <xf borderId="27" fillId="3" fontId="4" numFmtId="0" xfId="0" applyAlignment="1" applyBorder="1" applyFont="1">
      <alignment shrinkToFit="0" vertical="bottom" wrapText="0"/>
    </xf>
    <xf borderId="28" fillId="3" fontId="4" numFmtId="165" xfId="0" applyAlignment="1" applyBorder="1" applyFont="1" applyNumberFormat="1">
      <alignment horizontal="center" shrinkToFit="0" vertical="bottom" wrapText="0"/>
    </xf>
    <xf borderId="30" fillId="3" fontId="3" numFmtId="0" xfId="0" applyAlignment="1" applyBorder="1" applyFont="1">
      <alignment horizontal="left" shrinkToFit="0" vertical="bottom" wrapText="0"/>
    </xf>
    <xf borderId="10" fillId="3" fontId="3" numFmtId="0" xfId="0" applyAlignment="1" applyBorder="1" applyFont="1">
      <alignment horizontal="left" shrinkToFit="0" vertical="bottom" wrapText="0"/>
    </xf>
    <xf borderId="38" fillId="0" fontId="4" numFmtId="0" xfId="0" applyAlignment="1" applyBorder="1" applyFont="1">
      <alignment shrinkToFit="0" vertical="bottom" wrapText="0"/>
    </xf>
    <xf borderId="39" fillId="3" fontId="3" numFmtId="164" xfId="0" applyAlignment="1" applyBorder="1" applyFont="1" applyNumberFormat="1">
      <alignment horizontal="right" shrinkToFit="0" vertical="bottom" wrapText="0"/>
    </xf>
    <xf borderId="30" fillId="3" fontId="4" numFmtId="0" xfId="0" applyAlignment="1" applyBorder="1" applyFont="1">
      <alignment horizontal="center" shrinkToFit="0" vertical="center" wrapText="0"/>
    </xf>
    <xf borderId="31" fillId="3" fontId="4" numFmtId="0" xfId="0" applyAlignment="1" applyBorder="1" applyFont="1">
      <alignment horizontal="left" shrinkToFit="0" vertical="center" wrapText="1"/>
    </xf>
    <xf borderId="39" fillId="3" fontId="4" numFmtId="164" xfId="0" applyAlignment="1" applyBorder="1" applyFont="1" applyNumberFormat="1">
      <alignment horizontal="right" shrinkToFit="0" vertical="center" wrapText="1"/>
    </xf>
    <xf borderId="0" fillId="0" fontId="4" numFmtId="0" xfId="0" applyAlignment="1" applyFont="1">
      <alignment shrinkToFit="0" vertical="bottom" wrapText="0"/>
    </xf>
    <xf borderId="29" fillId="3" fontId="4" numFmtId="0" xfId="0" applyAlignment="1" applyBorder="1" applyFont="1">
      <alignment shrinkToFit="0" vertical="center" wrapText="1"/>
    </xf>
    <xf borderId="39" fillId="3" fontId="3" numFmtId="164" xfId="0" applyAlignment="1" applyBorder="1" applyFont="1" applyNumberFormat="1">
      <alignment horizontal="right" shrinkToFit="0" vertical="center" wrapText="1"/>
    </xf>
    <xf borderId="30" fillId="3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  <xf borderId="38" fillId="0" fontId="3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horizontal="center" shrinkToFit="0" vertical="center" wrapText="0"/>
    </xf>
    <xf borderId="32" fillId="3" fontId="4" numFmtId="0" xfId="0" applyAlignment="1" applyBorder="1" applyFont="1">
      <alignment horizontal="center" shrinkToFit="0" vertical="center" wrapText="0"/>
    </xf>
    <xf borderId="33" fillId="3" fontId="4" numFmtId="0" xfId="0" applyAlignment="1" applyBorder="1" applyFont="1">
      <alignment horizontal="center" shrinkToFit="0" vertical="center" wrapText="0"/>
    </xf>
    <xf borderId="34" fillId="3" fontId="4" numFmtId="0" xfId="0" applyAlignment="1" applyBorder="1" applyFont="1">
      <alignment shrinkToFit="0" vertical="bottom" wrapText="1"/>
    </xf>
    <xf borderId="40" fillId="3" fontId="4" numFmtId="164" xfId="0" applyAlignment="1" applyBorder="1" applyFont="1" applyNumberFormat="1">
      <alignment horizontal="right" shrinkToFit="0" vertical="bottom" wrapText="0"/>
    </xf>
    <xf borderId="35" fillId="3" fontId="3" numFmtId="0" xfId="0" applyAlignment="1" applyBorder="1" applyFont="1">
      <alignment horizontal="center" shrinkToFit="0" vertical="bottom" wrapText="0"/>
    </xf>
    <xf borderId="36" fillId="3" fontId="3" numFmtId="0" xfId="0" applyAlignment="1" applyBorder="1" applyFont="1">
      <alignment horizontal="center" shrinkToFit="0" vertical="bottom" wrapText="0"/>
    </xf>
    <xf borderId="37" fillId="3" fontId="3" numFmtId="0" xfId="0" applyAlignment="1" applyBorder="1" applyFont="1">
      <alignment horizontal="left" shrinkToFit="0" vertical="bottom" wrapText="1"/>
    </xf>
    <xf borderId="20" fillId="3" fontId="3" numFmtId="164" xfId="0" applyAlignment="1" applyBorder="1" applyFont="1" applyNumberFormat="1">
      <alignment horizontal="right" shrinkToFit="0" vertical="bottom" wrapText="0"/>
    </xf>
    <xf borderId="17" fillId="3" fontId="3" numFmtId="164" xfId="0" applyAlignment="1" applyBorder="1" applyFont="1" applyNumberFormat="1">
      <alignment shrinkToFit="0" vertical="bottom" wrapText="0"/>
    </xf>
    <xf borderId="26" fillId="3" fontId="9" numFmtId="0" xfId="0" applyAlignment="1" applyBorder="1" applyFont="1">
      <alignment shrinkToFit="0" vertical="top" wrapText="1"/>
    </xf>
    <xf borderId="26" fillId="3" fontId="9" numFmtId="164" xfId="0" applyAlignment="1" applyBorder="1" applyFont="1" applyNumberFormat="1">
      <alignment shrinkToFit="0" vertical="top" wrapText="1"/>
    </xf>
    <xf borderId="14" fillId="0" fontId="10" numFmtId="164" xfId="0" applyAlignment="1" applyBorder="1" applyFont="1" applyNumberFormat="1">
      <alignment horizontal="center" shrinkToFit="0" vertical="top" wrapText="1"/>
    </xf>
    <xf borderId="31" fillId="3" fontId="9" numFmtId="0" xfId="0" applyAlignment="1" applyBorder="1" applyFont="1">
      <alignment horizontal="left" shrinkToFit="0" vertical="top" wrapText="1"/>
    </xf>
    <xf borderId="41" fillId="0" fontId="2" numFmtId="0" xfId="0" applyBorder="1" applyFont="1"/>
    <xf borderId="10" fillId="3" fontId="11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43"/>
    <col customWidth="1" min="4" max="4" width="36.0"/>
    <col customWidth="1" min="5" max="10" width="21.0"/>
    <col customWidth="1" min="11" max="26" width="10.0"/>
  </cols>
  <sheetData>
    <row r="3">
      <c r="B3" s="1"/>
      <c r="C3" s="2"/>
      <c r="D3" s="2"/>
      <c r="E3" s="2"/>
      <c r="F3" s="2"/>
      <c r="G3" s="2"/>
      <c r="H3" s="2"/>
      <c r="I3" s="2"/>
      <c r="J3" s="3"/>
    </row>
    <row r="4">
      <c r="B4" s="4" t="s">
        <v>0</v>
      </c>
      <c r="C4" s="5"/>
      <c r="D4" s="5"/>
      <c r="E4" s="5"/>
      <c r="F4" s="5"/>
      <c r="G4" s="5"/>
      <c r="H4" s="5"/>
      <c r="I4" s="5"/>
      <c r="J4" s="6"/>
    </row>
    <row r="5">
      <c r="B5" s="4" t="s">
        <v>1</v>
      </c>
      <c r="C5" s="5"/>
      <c r="D5" s="5"/>
      <c r="E5" s="5"/>
      <c r="F5" s="5"/>
      <c r="G5" s="5"/>
      <c r="H5" s="5"/>
      <c r="I5" s="5"/>
      <c r="J5" s="6"/>
    </row>
    <row r="6">
      <c r="B6" s="7" t="s">
        <v>2</v>
      </c>
      <c r="C6" s="8"/>
      <c r="D6" s="8"/>
      <c r="E6" s="8"/>
      <c r="F6" s="8"/>
      <c r="G6" s="8"/>
      <c r="H6" s="8"/>
      <c r="I6" s="8"/>
      <c r="J6" s="9"/>
    </row>
    <row r="7">
      <c r="B7" s="10"/>
      <c r="C7" s="10"/>
      <c r="D7" s="10"/>
      <c r="E7" s="11"/>
      <c r="F7" s="12"/>
      <c r="G7" s="12"/>
      <c r="H7" s="12"/>
      <c r="I7" s="12"/>
      <c r="J7" s="12"/>
    </row>
    <row r="8">
      <c r="B8" s="13" t="s">
        <v>3</v>
      </c>
      <c r="C8" s="14"/>
      <c r="D8" s="15"/>
      <c r="E8" s="16" t="s">
        <v>4</v>
      </c>
      <c r="F8" s="17"/>
      <c r="G8" s="17"/>
      <c r="H8" s="17"/>
      <c r="I8" s="18"/>
      <c r="J8" s="19" t="s">
        <v>5</v>
      </c>
    </row>
    <row r="9" ht="24.75" customHeight="1">
      <c r="B9" s="20"/>
      <c r="D9" s="21"/>
      <c r="E9" s="22" t="s">
        <v>6</v>
      </c>
      <c r="F9" s="23" t="s">
        <v>7</v>
      </c>
      <c r="G9" s="22" t="s">
        <v>8</v>
      </c>
      <c r="H9" s="22" t="s">
        <v>9</v>
      </c>
      <c r="I9" s="22" t="s">
        <v>10</v>
      </c>
      <c r="J9" s="24"/>
    </row>
    <row r="10">
      <c r="B10" s="25"/>
      <c r="C10" s="26"/>
      <c r="D10" s="27"/>
      <c r="E10" s="28" t="s">
        <v>11</v>
      </c>
      <c r="F10" s="28" t="s">
        <v>12</v>
      </c>
      <c r="G10" s="28" t="s">
        <v>13</v>
      </c>
      <c r="H10" s="28" t="s">
        <v>14</v>
      </c>
      <c r="I10" s="28" t="s">
        <v>15</v>
      </c>
      <c r="J10" s="28" t="s">
        <v>16</v>
      </c>
    </row>
    <row r="11">
      <c r="B11" s="29"/>
      <c r="C11" s="30"/>
      <c r="D11" s="31"/>
      <c r="E11" s="32"/>
      <c r="F11" s="33"/>
      <c r="G11" s="33"/>
      <c r="H11" s="33"/>
      <c r="I11" s="33"/>
      <c r="J11" s="33"/>
    </row>
    <row r="12">
      <c r="B12" s="34" t="s">
        <v>17</v>
      </c>
      <c r="C12" s="5"/>
      <c r="D12" s="6"/>
      <c r="E12" s="35">
        <v>2022670.0</v>
      </c>
      <c r="F12" s="35">
        <v>0.0</v>
      </c>
      <c r="G12" s="35">
        <f t="shared" ref="G12:G15" si="1">E12+F12</f>
        <v>2022670</v>
      </c>
      <c r="H12" s="35">
        <v>1398673.06</v>
      </c>
      <c r="I12" s="35">
        <v>1398673.06</v>
      </c>
      <c r="J12" s="35">
        <f t="shared" ref="J12:J15" si="2">I12-E12</f>
        <v>-623996.94</v>
      </c>
    </row>
    <row r="13">
      <c r="B13" s="34" t="s">
        <v>18</v>
      </c>
      <c r="C13" s="5"/>
      <c r="D13" s="6"/>
      <c r="E13" s="35">
        <v>0.0</v>
      </c>
      <c r="F13" s="35">
        <v>0.0</v>
      </c>
      <c r="G13" s="35">
        <f t="shared" si="1"/>
        <v>0</v>
      </c>
      <c r="H13" s="35">
        <v>0.0</v>
      </c>
      <c r="I13" s="35">
        <v>0.0</v>
      </c>
      <c r="J13" s="35">
        <f t="shared" si="2"/>
        <v>0</v>
      </c>
    </row>
    <row r="14">
      <c r="B14" s="34" t="s">
        <v>19</v>
      </c>
      <c r="C14" s="5"/>
      <c r="D14" s="6"/>
      <c r="E14" s="35">
        <v>24000.0</v>
      </c>
      <c r="F14" s="35">
        <v>0.0</v>
      </c>
      <c r="G14" s="35">
        <f t="shared" si="1"/>
        <v>24000</v>
      </c>
      <c r="H14" s="35">
        <v>10000.0</v>
      </c>
      <c r="I14" s="35">
        <v>10000.0</v>
      </c>
      <c r="J14" s="35">
        <f t="shared" si="2"/>
        <v>-14000</v>
      </c>
    </row>
    <row r="15">
      <c r="B15" s="34" t="s">
        <v>20</v>
      </c>
      <c r="C15" s="5"/>
      <c r="D15" s="6"/>
      <c r="E15" s="35">
        <v>763224.0</v>
      </c>
      <c r="F15" s="35">
        <v>0.0</v>
      </c>
      <c r="G15" s="35">
        <f t="shared" si="1"/>
        <v>763224</v>
      </c>
      <c r="H15" s="35">
        <v>876153.99</v>
      </c>
      <c r="I15" s="35">
        <v>876153.99</v>
      </c>
      <c r="J15" s="35">
        <f t="shared" si="2"/>
        <v>112929.99</v>
      </c>
    </row>
    <row r="16">
      <c r="B16" s="34" t="s">
        <v>21</v>
      </c>
      <c r="C16" s="5"/>
      <c r="D16" s="6"/>
      <c r="E16" s="35">
        <f t="shared" ref="E16:J16" si="3">E17+E18</f>
        <v>302401</v>
      </c>
      <c r="F16" s="35">
        <f t="shared" si="3"/>
        <v>0</v>
      </c>
      <c r="G16" s="35">
        <f t="shared" si="3"/>
        <v>302401</v>
      </c>
      <c r="H16" s="35">
        <f t="shared" si="3"/>
        <v>112546</v>
      </c>
      <c r="I16" s="35">
        <f t="shared" si="3"/>
        <v>112546</v>
      </c>
      <c r="J16" s="35">
        <f t="shared" si="3"/>
        <v>-189855</v>
      </c>
    </row>
    <row r="17">
      <c r="B17" s="36"/>
      <c r="C17" s="37" t="s">
        <v>22</v>
      </c>
      <c r="D17" s="6"/>
      <c r="E17" s="35">
        <v>302401.0</v>
      </c>
      <c r="F17" s="35">
        <v>0.0</v>
      </c>
      <c r="G17" s="35">
        <f t="shared" ref="G17:G18" si="4">E17+F17</f>
        <v>302401</v>
      </c>
      <c r="H17" s="35">
        <v>103046.0</v>
      </c>
      <c r="I17" s="35">
        <v>103046.0</v>
      </c>
      <c r="J17" s="35">
        <f t="shared" ref="J17:J18" si="5">I17-E17</f>
        <v>-199355</v>
      </c>
    </row>
    <row r="18">
      <c r="B18" s="36"/>
      <c r="C18" s="37" t="s">
        <v>23</v>
      </c>
      <c r="D18" s="6"/>
      <c r="E18" s="35">
        <v>0.0</v>
      </c>
      <c r="F18" s="35">
        <v>0.0</v>
      </c>
      <c r="G18" s="35">
        <f t="shared" si="4"/>
        <v>0</v>
      </c>
      <c r="H18" s="35">
        <v>9500.0</v>
      </c>
      <c r="I18" s="35">
        <v>9500.0</v>
      </c>
      <c r="J18" s="35">
        <f t="shared" si="5"/>
        <v>9500</v>
      </c>
    </row>
    <row r="19">
      <c r="B19" s="34" t="s">
        <v>24</v>
      </c>
      <c r="C19" s="5"/>
      <c r="D19" s="6"/>
      <c r="E19" s="35">
        <f t="shared" ref="E19:J19" si="6">E20+E21</f>
        <v>0</v>
      </c>
      <c r="F19" s="35">
        <f t="shared" si="6"/>
        <v>0</v>
      </c>
      <c r="G19" s="35">
        <f t="shared" si="6"/>
        <v>0</v>
      </c>
      <c r="H19" s="35">
        <f t="shared" si="6"/>
        <v>8258.18</v>
      </c>
      <c r="I19" s="35">
        <f t="shared" si="6"/>
        <v>8258.18</v>
      </c>
      <c r="J19" s="35">
        <f t="shared" si="6"/>
        <v>8258.18</v>
      </c>
    </row>
    <row r="20">
      <c r="B20" s="36"/>
      <c r="C20" s="37" t="s">
        <v>22</v>
      </c>
      <c r="D20" s="6"/>
      <c r="E20" s="35">
        <v>0.0</v>
      </c>
      <c r="F20" s="35">
        <v>0.0</v>
      </c>
      <c r="G20" s="35">
        <f t="shared" ref="G20:G25" si="7">E20+F20</f>
        <v>0</v>
      </c>
      <c r="H20" s="35">
        <v>8258.18</v>
      </c>
      <c r="I20" s="35">
        <v>8258.18</v>
      </c>
      <c r="J20" s="35">
        <f t="shared" ref="J20:J25" si="8">I20-E20</f>
        <v>8258.18</v>
      </c>
    </row>
    <row r="21" ht="15.75" customHeight="1">
      <c r="B21" s="36"/>
      <c r="C21" s="37" t="s">
        <v>23</v>
      </c>
      <c r="D21" s="6"/>
      <c r="E21" s="35">
        <v>0.0</v>
      </c>
      <c r="F21" s="35">
        <v>0.0</v>
      </c>
      <c r="G21" s="35">
        <f t="shared" si="7"/>
        <v>0</v>
      </c>
      <c r="H21" s="35">
        <v>0.0</v>
      </c>
      <c r="I21" s="35">
        <v>0.0</v>
      </c>
      <c r="J21" s="35">
        <f t="shared" si="8"/>
        <v>0</v>
      </c>
    </row>
    <row r="22" ht="15.75" customHeight="1">
      <c r="B22" s="34" t="s">
        <v>25</v>
      </c>
      <c r="C22" s="5"/>
      <c r="D22" s="6"/>
      <c r="E22" s="35">
        <v>0.0</v>
      </c>
      <c r="F22" s="35">
        <v>0.0</v>
      </c>
      <c r="G22" s="35">
        <f t="shared" si="7"/>
        <v>0</v>
      </c>
      <c r="H22" s="35">
        <v>0.0</v>
      </c>
      <c r="I22" s="35">
        <v>0.0</v>
      </c>
      <c r="J22" s="35">
        <f t="shared" si="8"/>
        <v>0</v>
      </c>
    </row>
    <row r="23" ht="15.75" customHeight="1">
      <c r="B23" s="34" t="s">
        <v>26</v>
      </c>
      <c r="C23" s="5"/>
      <c r="D23" s="6"/>
      <c r="E23" s="35">
        <v>2.4487689E7</v>
      </c>
      <c r="F23" s="35">
        <v>2.160921552E7</v>
      </c>
      <c r="G23" s="35">
        <f t="shared" si="7"/>
        <v>46096904.52</v>
      </c>
      <c r="H23" s="35">
        <v>3.72989245E7</v>
      </c>
      <c r="I23" s="35">
        <v>3.72989245E7</v>
      </c>
      <c r="J23" s="35">
        <f t="shared" si="8"/>
        <v>12811235.5</v>
      </c>
    </row>
    <row r="24" ht="15.75" customHeight="1">
      <c r="B24" s="34" t="s">
        <v>27</v>
      </c>
      <c r="C24" s="5"/>
      <c r="D24" s="6"/>
      <c r="E24" s="35">
        <v>0.0</v>
      </c>
      <c r="F24" s="35">
        <v>0.0</v>
      </c>
      <c r="G24" s="35">
        <f t="shared" si="7"/>
        <v>0</v>
      </c>
      <c r="H24" s="35">
        <v>0.0</v>
      </c>
      <c r="I24" s="35">
        <v>0.0</v>
      </c>
      <c r="J24" s="35">
        <f t="shared" si="8"/>
        <v>0</v>
      </c>
    </row>
    <row r="25" ht="15.75" customHeight="1">
      <c r="B25" s="34" t="s">
        <v>28</v>
      </c>
      <c r="C25" s="5"/>
      <c r="D25" s="6"/>
      <c r="E25" s="35">
        <v>0.0</v>
      </c>
      <c r="F25" s="35">
        <v>0.0</v>
      </c>
      <c r="G25" s="35">
        <f t="shared" si="7"/>
        <v>0</v>
      </c>
      <c r="H25" s="35">
        <v>0.0</v>
      </c>
      <c r="I25" s="35">
        <v>0.0</v>
      </c>
      <c r="J25" s="35">
        <f t="shared" si="8"/>
        <v>0</v>
      </c>
    </row>
    <row r="26" ht="15.75" customHeight="1">
      <c r="B26" s="38"/>
      <c r="C26" s="39"/>
      <c r="D26" s="40"/>
      <c r="E26" s="41"/>
      <c r="F26" s="41"/>
      <c r="G26" s="41"/>
      <c r="H26" s="41"/>
      <c r="I26" s="41"/>
      <c r="J26" s="41"/>
    </row>
    <row r="27" ht="15.75" customHeight="1">
      <c r="B27" s="42"/>
      <c r="C27" s="43"/>
      <c r="D27" s="44" t="s">
        <v>29</v>
      </c>
      <c r="E27" s="45">
        <f t="shared" ref="E27:J27" si="9">E12+E13+E14+E15+E16+E19+E22+E23+E24+E25</f>
        <v>27599984</v>
      </c>
      <c r="F27" s="45">
        <f t="shared" si="9"/>
        <v>21609215.52</v>
      </c>
      <c r="G27" s="45">
        <f t="shared" si="9"/>
        <v>49209199.52</v>
      </c>
      <c r="H27" s="45">
        <f t="shared" si="9"/>
        <v>39704555.73</v>
      </c>
      <c r="I27" s="45">
        <f t="shared" si="9"/>
        <v>39704555.73</v>
      </c>
      <c r="J27" s="46">
        <f t="shared" si="9"/>
        <v>12104571.73</v>
      </c>
    </row>
    <row r="28" ht="15.75" customHeight="1">
      <c r="E28" s="47"/>
      <c r="F28" s="47"/>
      <c r="G28" s="47"/>
      <c r="H28" s="48" t="s">
        <v>30</v>
      </c>
      <c r="I28" s="18"/>
      <c r="J28" s="24"/>
    </row>
    <row r="29" ht="15.75" customHeight="1">
      <c r="E29" s="49"/>
      <c r="F29" s="49"/>
      <c r="G29" s="49"/>
      <c r="H29" s="49"/>
      <c r="I29" s="49"/>
      <c r="J29" s="49"/>
    </row>
    <row r="30" ht="15.75" customHeight="1">
      <c r="E30" s="49"/>
      <c r="F30" s="49"/>
      <c r="G30" s="49"/>
      <c r="H30" s="49"/>
      <c r="I30" s="49"/>
      <c r="J30" s="49"/>
    </row>
    <row r="31" ht="15.75" customHeight="1">
      <c r="B31" s="13" t="s">
        <v>31</v>
      </c>
      <c r="C31" s="14"/>
      <c r="D31" s="15"/>
      <c r="E31" s="50" t="s">
        <v>4</v>
      </c>
      <c r="F31" s="17"/>
      <c r="G31" s="17"/>
      <c r="H31" s="17"/>
      <c r="I31" s="18"/>
      <c r="J31" s="51" t="s">
        <v>5</v>
      </c>
    </row>
    <row r="32" ht="24.75" customHeight="1">
      <c r="B32" s="20"/>
      <c r="D32" s="21"/>
      <c r="E32" s="52" t="s">
        <v>6</v>
      </c>
      <c r="F32" s="53" t="s">
        <v>32</v>
      </c>
      <c r="G32" s="52" t="s">
        <v>8</v>
      </c>
      <c r="H32" s="52" t="s">
        <v>9</v>
      </c>
      <c r="I32" s="52" t="s">
        <v>10</v>
      </c>
      <c r="J32" s="24"/>
    </row>
    <row r="33" ht="15.75" customHeight="1">
      <c r="B33" s="25"/>
      <c r="C33" s="26"/>
      <c r="D33" s="27"/>
      <c r="E33" s="54" t="s">
        <v>11</v>
      </c>
      <c r="F33" s="54" t="s">
        <v>12</v>
      </c>
      <c r="G33" s="54" t="s">
        <v>13</v>
      </c>
      <c r="H33" s="54" t="s">
        <v>14</v>
      </c>
      <c r="I33" s="28" t="s">
        <v>15</v>
      </c>
      <c r="J33" s="54" t="s">
        <v>16</v>
      </c>
    </row>
    <row r="34" ht="15.75" customHeight="1">
      <c r="B34" s="55"/>
      <c r="C34" s="56"/>
      <c r="D34" s="57"/>
      <c r="E34" s="58"/>
      <c r="F34" s="58"/>
      <c r="G34" s="58"/>
      <c r="H34" s="58"/>
      <c r="I34" s="58"/>
      <c r="J34" s="58"/>
    </row>
    <row r="35" ht="15.75" customHeight="1">
      <c r="B35" s="59" t="s">
        <v>33</v>
      </c>
      <c r="C35" s="60"/>
      <c r="D35" s="61"/>
      <c r="E35" s="62">
        <f t="shared" ref="E35:J35" si="10">E36+E37+E38+E39+E42+E45+E46</f>
        <v>27599984</v>
      </c>
      <c r="F35" s="62">
        <f t="shared" si="10"/>
        <v>21609215.52</v>
      </c>
      <c r="G35" s="62">
        <f t="shared" si="10"/>
        <v>49209199.52</v>
      </c>
      <c r="H35" s="62">
        <f t="shared" si="10"/>
        <v>39696297.55</v>
      </c>
      <c r="I35" s="62">
        <f t="shared" si="10"/>
        <v>39696297.55</v>
      </c>
      <c r="J35" s="62">
        <f t="shared" si="10"/>
        <v>12095071.73</v>
      </c>
    </row>
    <row r="36" ht="15.75" customHeight="1">
      <c r="B36" s="63"/>
      <c r="C36" s="64" t="s">
        <v>17</v>
      </c>
      <c r="D36" s="6"/>
      <c r="E36" s="65">
        <v>2022670.0</v>
      </c>
      <c r="F36" s="65">
        <v>0.0</v>
      </c>
      <c r="G36" s="65">
        <f t="shared" ref="G36:G38" si="11">E36+F36</f>
        <v>2022670</v>
      </c>
      <c r="H36" s="65">
        <v>1398673.06</v>
      </c>
      <c r="I36" s="65">
        <v>1398673.06</v>
      </c>
      <c r="J36" s="65">
        <f t="shared" ref="J36:J38" si="12">I36-E36</f>
        <v>-623996.94</v>
      </c>
    </row>
    <row r="37" ht="15.75" customHeight="1">
      <c r="B37" s="63"/>
      <c r="C37" s="64" t="s">
        <v>19</v>
      </c>
      <c r="D37" s="6"/>
      <c r="E37" s="65">
        <v>24000.0</v>
      </c>
      <c r="F37" s="65">
        <v>0.0</v>
      </c>
      <c r="G37" s="65">
        <f t="shared" si="11"/>
        <v>24000</v>
      </c>
      <c r="H37" s="65">
        <v>10000.0</v>
      </c>
      <c r="I37" s="65">
        <v>10000.0</v>
      </c>
      <c r="J37" s="65">
        <f t="shared" si="12"/>
        <v>-14000</v>
      </c>
    </row>
    <row r="38" ht="15.75" customHeight="1">
      <c r="B38" s="63"/>
      <c r="C38" s="64" t="s">
        <v>20</v>
      </c>
      <c r="D38" s="6"/>
      <c r="E38" s="65">
        <v>763224.0</v>
      </c>
      <c r="F38" s="65">
        <v>0.0</v>
      </c>
      <c r="G38" s="65">
        <f t="shared" si="11"/>
        <v>763224</v>
      </c>
      <c r="H38" s="65">
        <v>876153.99</v>
      </c>
      <c r="I38" s="65">
        <v>876153.99</v>
      </c>
      <c r="J38" s="65">
        <f t="shared" si="12"/>
        <v>112929.99</v>
      </c>
    </row>
    <row r="39" ht="15.75" customHeight="1">
      <c r="B39" s="63"/>
      <c r="C39" s="64" t="s">
        <v>21</v>
      </c>
      <c r="D39" s="6"/>
      <c r="E39" s="65">
        <f t="shared" ref="E39:J39" si="13">E40+E41</f>
        <v>302401</v>
      </c>
      <c r="F39" s="65">
        <f t="shared" si="13"/>
        <v>0</v>
      </c>
      <c r="G39" s="65">
        <f t="shared" si="13"/>
        <v>302401</v>
      </c>
      <c r="H39" s="65">
        <f t="shared" si="13"/>
        <v>103046</v>
      </c>
      <c r="I39" s="65">
        <f t="shared" si="13"/>
        <v>103046</v>
      </c>
      <c r="J39" s="65">
        <f t="shared" si="13"/>
        <v>-199355</v>
      </c>
    </row>
    <row r="40" ht="15.75" customHeight="1">
      <c r="B40" s="63"/>
      <c r="C40" s="66"/>
      <c r="D40" s="67" t="s">
        <v>22</v>
      </c>
      <c r="E40" s="65">
        <v>302401.0</v>
      </c>
      <c r="F40" s="65">
        <v>0.0</v>
      </c>
      <c r="G40" s="65">
        <f t="shared" ref="G40:G41" si="14">E40+F40</f>
        <v>302401</v>
      </c>
      <c r="H40" s="65">
        <v>103046.0</v>
      </c>
      <c r="I40" s="65">
        <v>103046.0</v>
      </c>
      <c r="J40" s="65">
        <f t="shared" ref="J40:J41" si="15">I40-E40</f>
        <v>-199355</v>
      </c>
    </row>
    <row r="41" ht="15.75" customHeight="1">
      <c r="B41" s="63"/>
      <c r="C41" s="66"/>
      <c r="D41" s="67" t="s">
        <v>23</v>
      </c>
      <c r="E41" s="65">
        <v>0.0</v>
      </c>
      <c r="F41" s="65">
        <v>0.0</v>
      </c>
      <c r="G41" s="65">
        <f t="shared" si="14"/>
        <v>0</v>
      </c>
      <c r="H41" s="65">
        <v>0.0</v>
      </c>
      <c r="I41" s="65">
        <v>0.0</v>
      </c>
      <c r="J41" s="65">
        <f t="shared" si="15"/>
        <v>0</v>
      </c>
    </row>
    <row r="42" ht="15.75" customHeight="1">
      <c r="B42" s="63"/>
      <c r="C42" s="64" t="s">
        <v>24</v>
      </c>
      <c r="D42" s="6"/>
      <c r="E42" s="65">
        <v>0.0</v>
      </c>
      <c r="F42" s="65">
        <v>0.0</v>
      </c>
      <c r="G42" s="65">
        <f>G43+G44</f>
        <v>0</v>
      </c>
      <c r="H42" s="65">
        <v>9500.0</v>
      </c>
      <c r="I42" s="65">
        <v>9500.0</v>
      </c>
      <c r="J42" s="65">
        <f>J43+J44</f>
        <v>8258.18</v>
      </c>
    </row>
    <row r="43" ht="15.75" customHeight="1">
      <c r="B43" s="63"/>
      <c r="C43" s="66"/>
      <c r="D43" s="67" t="s">
        <v>22</v>
      </c>
      <c r="E43" s="65">
        <v>0.0</v>
      </c>
      <c r="F43" s="65">
        <v>0.0</v>
      </c>
      <c r="G43" s="65">
        <f t="shared" ref="G43:G46" si="16">E43+F43</f>
        <v>0</v>
      </c>
      <c r="H43" s="65">
        <v>8258.18</v>
      </c>
      <c r="I43" s="65">
        <v>8258.18</v>
      </c>
      <c r="J43" s="65">
        <f t="shared" ref="J43:J46" si="17">I43-E43</f>
        <v>8258.18</v>
      </c>
    </row>
    <row r="44" ht="15.75" customHeight="1">
      <c r="B44" s="63"/>
      <c r="C44" s="66"/>
      <c r="D44" s="67" t="s">
        <v>23</v>
      </c>
      <c r="E44" s="65">
        <v>0.0</v>
      </c>
      <c r="F44" s="65">
        <v>0.0</v>
      </c>
      <c r="G44" s="65">
        <f t="shared" si="16"/>
        <v>0</v>
      </c>
      <c r="H44" s="65">
        <v>0.0</v>
      </c>
      <c r="I44" s="65">
        <v>0.0</v>
      </c>
      <c r="J44" s="65">
        <f t="shared" si="17"/>
        <v>0</v>
      </c>
    </row>
    <row r="45" ht="15.75" customHeight="1">
      <c r="B45" s="63"/>
      <c r="C45" s="64" t="s">
        <v>26</v>
      </c>
      <c r="D45" s="6"/>
      <c r="E45" s="65">
        <v>2.4487689E7</v>
      </c>
      <c r="F45" s="65">
        <v>2.160921552E7</v>
      </c>
      <c r="G45" s="65">
        <f t="shared" si="16"/>
        <v>46096904.52</v>
      </c>
      <c r="H45" s="65">
        <v>3.72989245E7</v>
      </c>
      <c r="I45" s="65">
        <v>3.72989245E7</v>
      </c>
      <c r="J45" s="65">
        <f t="shared" si="17"/>
        <v>12811235.5</v>
      </c>
    </row>
    <row r="46" ht="15.75" customHeight="1">
      <c r="B46" s="63"/>
      <c r="C46" s="64" t="s">
        <v>27</v>
      </c>
      <c r="D46" s="6"/>
      <c r="E46" s="65">
        <v>0.0</v>
      </c>
      <c r="F46" s="65">
        <v>0.0</v>
      </c>
      <c r="G46" s="65">
        <f t="shared" si="16"/>
        <v>0</v>
      </c>
      <c r="H46" s="65">
        <v>0.0</v>
      </c>
      <c r="I46" s="65">
        <v>0.0</v>
      </c>
      <c r="J46" s="65">
        <f t="shared" si="17"/>
        <v>0</v>
      </c>
    </row>
    <row r="47" ht="15.75" customHeight="1">
      <c r="B47" s="63"/>
      <c r="C47" s="66"/>
      <c r="D47" s="67"/>
      <c r="E47" s="65"/>
      <c r="F47" s="65"/>
      <c r="G47" s="65"/>
      <c r="H47" s="65"/>
      <c r="I47" s="65"/>
      <c r="J47" s="65"/>
    </row>
    <row r="48" ht="15.75" customHeight="1">
      <c r="B48" s="59" t="s">
        <v>34</v>
      </c>
      <c r="C48" s="60"/>
      <c r="D48" s="67"/>
      <c r="E48" s="68">
        <f t="shared" ref="E48:J48" si="18">E49+E50+E51</f>
        <v>0</v>
      </c>
      <c r="F48" s="68">
        <f t="shared" si="18"/>
        <v>0</v>
      </c>
      <c r="G48" s="68">
        <f t="shared" si="18"/>
        <v>0</v>
      </c>
      <c r="H48" s="68">
        <f t="shared" si="18"/>
        <v>0</v>
      </c>
      <c r="I48" s="68">
        <f t="shared" si="18"/>
        <v>0</v>
      </c>
      <c r="J48" s="68">
        <f t="shared" si="18"/>
        <v>0</v>
      </c>
    </row>
    <row r="49" ht="15.75" customHeight="1">
      <c r="B49" s="59"/>
      <c r="C49" s="64" t="s">
        <v>18</v>
      </c>
      <c r="D49" s="6"/>
      <c r="E49" s="65">
        <v>0.0</v>
      </c>
      <c r="F49" s="65">
        <v>0.0</v>
      </c>
      <c r="G49" s="65">
        <f t="shared" ref="G49:G51" si="19">E49+F49</f>
        <v>0</v>
      </c>
      <c r="H49" s="65">
        <v>0.0</v>
      </c>
      <c r="I49" s="65">
        <v>0.0</v>
      </c>
      <c r="J49" s="65">
        <f t="shared" ref="J49:J51" si="20">I49-E49</f>
        <v>0</v>
      </c>
    </row>
    <row r="50" ht="15.75" customHeight="1">
      <c r="B50" s="63"/>
      <c r="C50" s="64" t="s">
        <v>25</v>
      </c>
      <c r="D50" s="6"/>
      <c r="E50" s="65">
        <v>0.0</v>
      </c>
      <c r="F50" s="65">
        <v>0.0</v>
      </c>
      <c r="G50" s="65">
        <f t="shared" si="19"/>
        <v>0</v>
      </c>
      <c r="H50" s="65">
        <v>0.0</v>
      </c>
      <c r="I50" s="65">
        <v>0.0</v>
      </c>
      <c r="J50" s="65">
        <f t="shared" si="20"/>
        <v>0</v>
      </c>
    </row>
    <row r="51" ht="15.75" customHeight="1">
      <c r="B51" s="63"/>
      <c r="C51" s="64" t="s">
        <v>27</v>
      </c>
      <c r="D51" s="6"/>
      <c r="E51" s="65">
        <v>0.0</v>
      </c>
      <c r="F51" s="65">
        <v>0.0</v>
      </c>
      <c r="G51" s="65">
        <f t="shared" si="19"/>
        <v>0</v>
      </c>
      <c r="H51" s="65">
        <v>0.0</v>
      </c>
      <c r="I51" s="65">
        <v>0.0</v>
      </c>
      <c r="J51" s="65">
        <f t="shared" si="20"/>
        <v>0</v>
      </c>
    </row>
    <row r="52" ht="15.75" customHeight="1">
      <c r="B52" s="69"/>
      <c r="C52" s="70"/>
      <c r="D52" s="71"/>
      <c r="E52" s="62"/>
      <c r="F52" s="62"/>
      <c r="G52" s="62"/>
      <c r="H52" s="62"/>
      <c r="I52" s="62"/>
      <c r="J52" s="62"/>
    </row>
    <row r="53" ht="15.75" customHeight="1">
      <c r="B53" s="59" t="s">
        <v>35</v>
      </c>
      <c r="C53" s="72"/>
      <c r="D53" s="67"/>
      <c r="E53" s="62">
        <f t="shared" ref="E53:J53" si="21">E54</f>
        <v>0</v>
      </c>
      <c r="F53" s="62">
        <f t="shared" si="21"/>
        <v>0</v>
      </c>
      <c r="G53" s="62">
        <f t="shared" si="21"/>
        <v>0</v>
      </c>
      <c r="H53" s="62">
        <f t="shared" si="21"/>
        <v>0</v>
      </c>
      <c r="I53" s="62">
        <f t="shared" si="21"/>
        <v>0</v>
      </c>
      <c r="J53" s="62">
        <f t="shared" si="21"/>
        <v>0</v>
      </c>
    </row>
    <row r="54" ht="15.75" customHeight="1">
      <c r="B54" s="63"/>
      <c r="C54" s="64" t="s">
        <v>28</v>
      </c>
      <c r="D54" s="6"/>
      <c r="E54" s="65">
        <v>0.0</v>
      </c>
      <c r="F54" s="65">
        <v>0.0</v>
      </c>
      <c r="G54" s="65">
        <f>E54+F54</f>
        <v>0</v>
      </c>
      <c r="H54" s="65">
        <v>0.0</v>
      </c>
      <c r="I54" s="65">
        <v>0.0</v>
      </c>
      <c r="J54" s="65">
        <f>I54-E54</f>
        <v>0</v>
      </c>
    </row>
    <row r="55" ht="15.75" customHeight="1">
      <c r="B55" s="73"/>
      <c r="C55" s="74"/>
      <c r="D55" s="75"/>
      <c r="E55" s="76"/>
      <c r="F55" s="76"/>
      <c r="G55" s="76"/>
      <c r="H55" s="76"/>
      <c r="I55" s="76"/>
      <c r="J55" s="76"/>
    </row>
    <row r="56" ht="15.75" customHeight="1">
      <c r="B56" s="77"/>
      <c r="C56" s="78"/>
      <c r="D56" s="79" t="s">
        <v>29</v>
      </c>
      <c r="E56" s="80">
        <f t="shared" ref="E56:J56" si="22">E35+E48+E53</f>
        <v>27599984</v>
      </c>
      <c r="F56" s="80">
        <f t="shared" si="22"/>
        <v>21609215.52</v>
      </c>
      <c r="G56" s="80">
        <f t="shared" si="22"/>
        <v>49209199.52</v>
      </c>
      <c r="H56" s="80">
        <f t="shared" si="22"/>
        <v>39696297.55</v>
      </c>
      <c r="I56" s="80">
        <f t="shared" si="22"/>
        <v>39696297.55</v>
      </c>
      <c r="J56" s="81">
        <f t="shared" si="22"/>
        <v>12095071.73</v>
      </c>
    </row>
    <row r="57" ht="15.75" customHeight="1">
      <c r="B57" s="82"/>
      <c r="C57" s="82"/>
      <c r="D57" s="82"/>
      <c r="E57" s="83"/>
      <c r="F57" s="83"/>
      <c r="G57" s="83"/>
      <c r="H57" s="84" t="s">
        <v>36</v>
      </c>
      <c r="I57" s="18"/>
      <c r="J57" s="24"/>
    </row>
    <row r="58" ht="15.75" customHeight="1">
      <c r="B58" s="85"/>
      <c r="C58" s="5"/>
      <c r="D58" s="5"/>
      <c r="E58" s="5"/>
      <c r="F58" s="5"/>
      <c r="G58" s="5"/>
      <c r="H58" s="5"/>
      <c r="I58" s="5"/>
      <c r="J58" s="86"/>
    </row>
    <row r="59" ht="15.75" customHeight="1">
      <c r="B59" s="87" t="s">
        <v>37</v>
      </c>
      <c r="C59" s="87"/>
      <c r="D59" s="11"/>
      <c r="E59" s="11"/>
      <c r="F59" s="11"/>
      <c r="G59" s="11"/>
      <c r="H59" s="11"/>
      <c r="I59" s="11"/>
      <c r="J59" s="11"/>
    </row>
    <row r="60" ht="15.75" customHeight="1">
      <c r="B60" s="11"/>
      <c r="C60" s="11"/>
      <c r="D60" s="11"/>
      <c r="E60" s="11"/>
      <c r="F60" s="11"/>
      <c r="G60" s="11"/>
      <c r="H60" s="11"/>
      <c r="I60" s="11"/>
      <c r="J60" s="11"/>
    </row>
    <row r="61" ht="15.75" customHeight="1"/>
    <row r="62" ht="15.75" hidden="1" customHeight="1"/>
    <row r="63" ht="15.75" hidden="1" customHeight="1"/>
    <row r="64" ht="15.75" customHeight="1">
      <c r="C64" s="88"/>
      <c r="D64" s="88"/>
      <c r="H64" s="88"/>
      <c r="I64" s="88"/>
    </row>
    <row r="65" ht="15.75" customHeight="1">
      <c r="C65" s="88"/>
      <c r="D65" s="88"/>
      <c r="H65" s="88"/>
      <c r="I65" s="88"/>
    </row>
    <row r="66" ht="30.0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C39:D39"/>
    <mergeCell ref="C42:D42"/>
    <mergeCell ref="E31:I31"/>
    <mergeCell ref="H28:I28"/>
    <mergeCell ref="C49:D49"/>
    <mergeCell ref="C50:D50"/>
    <mergeCell ref="C51:D51"/>
    <mergeCell ref="C54:D54"/>
    <mergeCell ref="C36:D36"/>
    <mergeCell ref="C21:D21"/>
    <mergeCell ref="B24:D24"/>
    <mergeCell ref="B22:D22"/>
    <mergeCell ref="B23:D23"/>
    <mergeCell ref="B31:D33"/>
    <mergeCell ref="B19:D19"/>
    <mergeCell ref="C20:D20"/>
    <mergeCell ref="B14:D14"/>
    <mergeCell ref="B15:D15"/>
    <mergeCell ref="B16:D16"/>
    <mergeCell ref="B25:D25"/>
    <mergeCell ref="B58:J58"/>
    <mergeCell ref="H57:I57"/>
    <mergeCell ref="J56:J57"/>
    <mergeCell ref="J27:J28"/>
    <mergeCell ref="J31:J32"/>
    <mergeCell ref="C46:D46"/>
    <mergeCell ref="C45:D45"/>
    <mergeCell ref="C37:D37"/>
    <mergeCell ref="C38:D38"/>
    <mergeCell ref="B12:D12"/>
    <mergeCell ref="B8:D10"/>
    <mergeCell ref="B13:D13"/>
    <mergeCell ref="B4:J4"/>
    <mergeCell ref="B3:J3"/>
    <mergeCell ref="B5:J5"/>
    <mergeCell ref="B6:J6"/>
    <mergeCell ref="J8:J9"/>
    <mergeCell ref="E8:I8"/>
    <mergeCell ref="C17:D17"/>
    <mergeCell ref="C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