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<sst xmlns="http://schemas.openxmlformats.org/spreadsheetml/2006/main" count="51" uniqueCount="51">
  <si>
    <t xml:space="preserve">H. AYUNTAMIENTO DE SAN SEBASTIÁN DEL OESTE </t>
  </si>
  <si>
    <t>Estado Analítico del Ejercicio del Presupuesto de Egresos</t>
  </si>
  <si>
    <t>Clasificación Funcional (Finalidad y Función)</t>
  </si>
  <si>
    <t>Del 1 de Enero al 31 de Octubre de 2017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</si>
  <si>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</si>
  <si>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</si>
  <si>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</si>
  <si>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</si>
  <si>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</si>
  <si>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</si>
  <si>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</si>
  <si>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</si>
  <si>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</si>
  <si>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</si>
  <si>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Gobierno</t>
  </si>
  <si>
    <t xml:space="preserve">     Legislación</t>
  </si>
  <si>
    <t xml:space="preserve">    Justicia</t>
  </si>
  <si>
    <t xml:space="preserve">    Coordinación de la Política de Gobierno</t>
  </si>
  <si>
    <t xml:space="preserve">    Relaciones Exteriores</t>
  </si>
  <si>
    <t xml:space="preserve">    Asuntos Financieros y Hacendarios</t>
  </si>
  <si>
    <t xml:space="preserve">    Seguridad Nacional</t>
  </si>
  <si>
    <t xml:space="preserve">    Asuntos de Orden Público y de Seguridad Interior</t>
  </si>
  <si>
    <t xml:space="preserve">    Otros Servicios Generales</t>
  </si>
  <si>
    <t>Desarrollo Social</t>
  </si>
  <si>
    <t xml:space="preserve">     Protección Ambiental</t>
  </si>
  <si>
    <t xml:space="preserve">     Vivienda y Servicios a la Comunidad</t>
  </si>
  <si>
    <t xml:space="preserve">     Salud</t>
  </si>
  <si>
    <t xml:space="preserve">     Recreación, Cultura y Otras Manifestaciones Sociales</t>
  </si>
  <si>
    <t xml:space="preserve">     Educación</t>
  </si>
  <si>
    <t xml:space="preserve">     Protección Social</t>
  </si>
  <si>
    <t xml:space="preserve">     Otros Asuntos Sociales</t>
  </si>
  <si>
    <t>Desarrollo Económico</t>
  </si>
  <si>
    <t xml:space="preserve">     Asuntos Económicos, Comerciales y Laborales en General</t>
  </si>
  <si>
    <t xml:space="preserve">     Agropecuaria, Silvicultura, Pesca y Caza</t>
  </si>
  <si>
    <t xml:space="preserve">    Combustibles y Energía</t>
  </si>
  <si>
    <t xml:space="preserve">    Minería, Manufacturas y Construcción</t>
  </si>
  <si>
    <t xml:space="preserve">    Transporte</t>
  </si>
  <si>
    <t xml:space="preserve">    Comunicaciones</t>
  </si>
  <si>
    <t xml:space="preserve">    Turismo</t>
  </si>
  <si>
    <t xml:space="preserve">    Ciencia, Tecnología e Innovación</t>
  </si>
  <si>
    <t xml:space="preserve">    Otras Industrias y Otros Asuntos Económicos</t>
  </si>
  <si>
    <t>Otras no Clasificadas en Funciones Anteriores</t>
  </si>
  <si>
    <t xml:space="preserve">     Transacciones de la Deuda Publica / Costo Financiero de la Deuda</t>
  </si>
  <si>
    <t xml:space="preserve">     Transferencias, Participaciones y Aportaciones entre Diferentes Niveles y Ordenes de Gobierno</t>
  </si>
  <si>
    <t xml:space="preserve">     Saneamiento del Sistema Financiero</t>
  </si>
  <si>
    <t xml:space="preserve">     Adeudos de Ejercicios Fiscales Anteriores</t>
  </si>
  <si>
    <t>Total del Gasto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</si>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</sst>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_ ;\-0\ "/>
  </numFmts>
  <fonts count="8">
    <font>
      <sz val="11.0"/>
      <color rgb="FF000000"/>
      <name val="Calibri"/>
    </font>
    <font>
      <sz val="11.0"/>
      <color rgb="FF000000"/>
      <name val="Arial"/>
    </font>
    <font>
      <b/>
      <sz val="11.0"/>
      <color rgb="FFFFFFFF"/>
      <name val="Arial"/>
    </font>
    <font/>
    <font>
      <sz val="8.0"/>
      <color rgb="FF000000"/>
      <name val="Arial"/>
    </font>
    <font>
      <b/>
      <sz val="9.0"/>
      <color rgb="FFFFFFFF"/>
      <name val="Arial"/>
    </font>
    <font>
      <sz val="9.0"/>
      <color rgb="FF000000"/>
      <name val="Arial"/>
    </font>
    <font>
      <b/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39966"/>
        <bgColor rgb="FF339966"/>
      </patternFill>
    </fill>
    <fill>
      <patternFill patternType="solid">
        <fgColor rgb="FFFFFFFF"/>
        <bgColor rgb="FFFFFFFF"/>
      </patternFill>
    </fill>
  </fills>
  <borders count="34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164" xfId="0" applyAlignment="1" applyBorder="1" applyFill="1" applyFont="1" applyNumberForma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2" fontId="2" numFmtId="164" xfId="0" applyAlignment="1" applyBorder="1" applyFont="1" applyNumberFormat="1">
      <alignment horizontal="center" shrinkToFit="0" vertical="center" wrapText="0"/>
    </xf>
    <xf borderId="5" fillId="0" fontId="3" numFmtId="0" xfId="0" applyBorder="1" applyFont="1"/>
    <xf borderId="6" fillId="0" fontId="3" numFmtId="0" xfId="0" applyBorder="1" applyFont="1"/>
    <xf borderId="7" fillId="2" fontId="2" numFmtId="164" xfId="0" applyAlignment="1" applyBorder="1" applyFont="1" applyNumberFormat="1">
      <alignment horizontal="center" shrinkToFit="0" vertical="center" wrapText="0"/>
    </xf>
    <xf borderId="8" fillId="0" fontId="3" numFmtId="0" xfId="0" applyBorder="1" applyFont="1"/>
    <xf borderId="9" fillId="0" fontId="3" numFmtId="0" xfId="0" applyBorder="1" applyFont="1"/>
    <xf borderId="10" fillId="3" fontId="4" numFmtId="0" xfId="0" applyAlignment="1" applyBorder="1" applyFill="1" applyFont="1">
      <alignment shrinkToFit="0" vertical="bottom" wrapText="0"/>
    </xf>
    <xf borderId="11" fillId="2" fontId="5" numFmtId="164" xfId="0" applyAlignment="1" applyBorder="1" applyFont="1" applyNumberFormat="1">
      <alignment horizontal="center" shrinkToFit="0" vertical="center" wrapText="0"/>
    </xf>
    <xf borderId="12" fillId="0" fontId="3" numFmtId="0" xfId="0" applyBorder="1" applyFont="1"/>
    <xf borderId="13" fillId="2" fontId="5" numFmtId="164" xfId="0" applyAlignment="1" applyBorder="1" applyFont="1" applyNumberFormat="1">
      <alignment horizontal="center" shrinkToFit="0" vertical="center" wrapText="0"/>
    </xf>
    <xf borderId="14" fillId="0" fontId="3" numFmtId="0" xfId="0" applyBorder="1" applyFont="1"/>
    <xf borderId="15" fillId="0" fontId="3" numFmtId="0" xfId="0" applyBorder="1" applyFont="1"/>
    <xf borderId="16" fillId="2" fontId="5" numFmtId="164" xfId="0" applyAlignment="1" applyBorder="1" applyFont="1" applyNumberFormat="1">
      <alignment horizontal="center" shrinkToFit="0" vertical="center" wrapText="0"/>
    </xf>
    <xf borderId="17" fillId="0" fontId="3" numFmtId="0" xfId="0" applyBorder="1" applyFont="1"/>
    <xf borderId="18" fillId="0" fontId="3" numFmtId="0" xfId="0" applyBorder="1" applyFont="1"/>
    <xf borderId="19" fillId="2" fontId="5" numFmtId="164" xfId="0" applyAlignment="1" applyBorder="1" applyFont="1" applyNumberFormat="1">
      <alignment horizontal="center" shrinkToFit="0" vertical="center" wrapText="0"/>
    </xf>
    <xf borderId="19" fillId="2" fontId="5" numFmtId="164" xfId="0" applyAlignment="1" applyBorder="1" applyFont="1" applyNumberFormat="1">
      <alignment horizontal="center" shrinkToFit="0" vertical="center" wrapText="1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2" fontId="5" numFmtId="164" xfId="0" applyAlignment="1" applyBorder="1" applyFont="1" applyNumberFormat="1">
      <alignment horizontal="center" shrinkToFit="0" vertical="center" wrapText="0"/>
    </xf>
    <xf borderId="24" fillId="3" fontId="6" numFmtId="0" xfId="0" applyAlignment="1" applyBorder="1" applyFont="1">
      <alignment horizontal="left" shrinkToFit="0" vertical="center" wrapText="1"/>
    </xf>
    <xf borderId="25" fillId="3" fontId="6" numFmtId="0" xfId="0" applyAlignment="1" applyBorder="1" applyFont="1">
      <alignment horizontal="left" shrinkToFit="0" vertical="center" wrapText="1"/>
    </xf>
    <xf borderId="26" fillId="3" fontId="6" numFmtId="3" xfId="0" applyAlignment="1" applyBorder="1" applyFont="1" applyNumberFormat="1">
      <alignment horizontal="left" shrinkToFit="0" vertical="center" wrapText="1"/>
    </xf>
    <xf borderId="4" fillId="3" fontId="7" numFmtId="0" xfId="0" applyAlignment="1" applyBorder="1" applyFont="1">
      <alignment horizontal="left" shrinkToFit="0" vertical="top" wrapText="1"/>
    </xf>
    <xf borderId="27" fillId="3" fontId="7" numFmtId="3" xfId="0" applyAlignment="1" applyBorder="1" applyFont="1" applyNumberFormat="1">
      <alignment horizontal="right" shrinkToFit="0" vertical="top" wrapText="1"/>
    </xf>
    <xf borderId="4" fillId="3" fontId="6" numFmtId="0" xfId="0" applyAlignment="1" applyBorder="1" applyFont="1">
      <alignment horizontal="left" shrinkToFit="0" vertical="top" wrapText="0"/>
    </xf>
    <xf borderId="27" fillId="3" fontId="6" numFmtId="3" xfId="0" applyAlignment="1" applyBorder="1" applyFont="1" applyNumberFormat="1">
      <alignment horizontal="right" shrinkToFit="0" vertical="top" wrapText="1"/>
    </xf>
    <xf borderId="28" fillId="3" fontId="6" numFmtId="0" xfId="0" applyAlignment="1" applyBorder="1" applyFont="1">
      <alignment horizontal="left" shrinkToFit="0" vertical="top" wrapText="0"/>
    </xf>
    <xf borderId="29" fillId="3" fontId="6" numFmtId="0" xfId="0" applyAlignment="1" applyBorder="1" applyFont="1">
      <alignment horizontal="left" shrinkToFit="0" vertical="top" wrapText="0"/>
    </xf>
    <xf borderId="27" fillId="3" fontId="6" numFmtId="3" xfId="0" applyAlignment="1" applyBorder="1" applyFont="1" applyNumberFormat="1">
      <alignment horizontal="right" shrinkToFit="0" vertical="top" wrapText="0"/>
    </xf>
    <xf borderId="27" fillId="3" fontId="7" numFmtId="3" xfId="0" applyAlignment="1" applyBorder="1" applyFont="1" applyNumberFormat="1">
      <alignment horizontal="right" shrinkToFit="0" vertical="top" wrapText="0"/>
    </xf>
    <xf borderId="30" fillId="3" fontId="6" numFmtId="0" xfId="0" applyAlignment="1" applyBorder="1" applyFont="1">
      <alignment horizontal="left" shrinkToFit="0" vertical="top" wrapText="0"/>
    </xf>
    <xf borderId="31" fillId="3" fontId="6" numFmtId="0" xfId="0" applyAlignment="1" applyBorder="1" applyFont="1">
      <alignment shrinkToFit="0" vertical="top" wrapText="0"/>
    </xf>
    <xf borderId="32" fillId="3" fontId="6" numFmtId="3" xfId="0" applyAlignment="1" applyBorder="1" applyFont="1" applyNumberFormat="1">
      <alignment horizontal="right" shrinkToFit="0" vertical="top" wrapText="0"/>
    </xf>
    <xf borderId="30" fillId="3" fontId="7" numFmtId="0" xfId="0" applyAlignment="1" applyBorder="1" applyFont="1">
      <alignment horizontal="left" shrinkToFit="0" vertical="top" wrapText="0"/>
    </xf>
    <xf borderId="31" fillId="3" fontId="7" numFmtId="0" xfId="0" applyAlignment="1" applyBorder="1" applyFont="1">
      <alignment shrinkToFit="0" vertical="top" wrapText="0"/>
    </xf>
    <xf borderId="32" fillId="3" fontId="7" numFmtId="3" xfId="0" applyAlignment="1" applyBorder="1" applyFont="1" applyNumberFormat="1">
      <alignment horizontal="right" shrinkToFit="0" vertical="top" wrapText="0"/>
    </xf>
    <xf borderId="33" fillId="0" fontId="6" numFmtId="0" xfId="0" applyAlignment="1" applyBorder="1" applyFont="1">
      <alignment horizontal="center" shrinkToFit="0" vertical="bottom" wrapText="0"/>
    </xf>
    <xf borderId="33" fillId="0" fontId="3" numFmtId="0" xfId="0" applyBorder="1" applyFont="1"/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7.86"/>
    <col customWidth="1" min="3" max="3" width="61.0"/>
    <col customWidth="1" min="4" max="9" width="18.0"/>
    <col customWidth="1" min="10" max="26" width="10.0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2"/>
      <c r="C2" s="3"/>
      <c r="D2" s="3"/>
      <c r="E2" s="3"/>
      <c r="F2" s="3"/>
      <c r="G2" s="3"/>
      <c r="H2" s="3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5" t="s">
        <v>0</v>
      </c>
      <c r="C3" s="6"/>
      <c r="D3" s="6"/>
      <c r="E3" s="6"/>
      <c r="F3" s="6"/>
      <c r="G3" s="6"/>
      <c r="H3" s="6"/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5" t="s">
        <v>1</v>
      </c>
      <c r="C4" s="6"/>
      <c r="D4" s="6"/>
      <c r="E4" s="6"/>
      <c r="F4" s="6"/>
      <c r="G4" s="6"/>
      <c r="H4" s="6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5" t="s">
        <v>2</v>
      </c>
      <c r="C5" s="6"/>
      <c r="D5" s="6"/>
      <c r="E5" s="6"/>
      <c r="F5" s="6"/>
      <c r="G5" s="6"/>
      <c r="H5" s="6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8" t="s">
        <v>3</v>
      </c>
      <c r="C6" s="9"/>
      <c r="D6" s="9"/>
      <c r="E6" s="9"/>
      <c r="F6" s="9"/>
      <c r="G6" s="9"/>
      <c r="H6" s="9"/>
      <c r="I6" s="1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1"/>
      <c r="C7" s="11"/>
      <c r="D7" s="11"/>
      <c r="E7" s="11"/>
      <c r="F7" s="11"/>
      <c r="G7" s="11"/>
      <c r="H7" s="11"/>
      <c r="I7" s="1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2" t="s">
        <v>4</v>
      </c>
      <c r="C8" s="13"/>
      <c r="D8" s="14" t="s">
        <v>5</v>
      </c>
      <c r="E8" s="15"/>
      <c r="F8" s="15"/>
      <c r="G8" s="15"/>
      <c r="H8" s="16"/>
      <c r="I8" s="17" t="s">
        <v>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75" customHeight="1">
      <c r="A9" s="1"/>
      <c r="B9" s="18"/>
      <c r="C9" s="19"/>
      <c r="D9" s="20" t="s">
        <v>7</v>
      </c>
      <c r="E9" s="21" t="s">
        <v>8</v>
      </c>
      <c r="F9" s="20" t="s">
        <v>9</v>
      </c>
      <c r="G9" s="20" t="s">
        <v>10</v>
      </c>
      <c r="H9" s="20" t="s">
        <v>11</v>
      </c>
      <c r="I9" s="2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23"/>
      <c r="C10" s="24"/>
      <c r="D10" s="20">
        <v>1.0</v>
      </c>
      <c r="E10" s="20">
        <v>2.0</v>
      </c>
      <c r="F10" s="20" t="s">
        <v>12</v>
      </c>
      <c r="G10" s="20">
        <v>4.0</v>
      </c>
      <c r="H10" s="20">
        <v>5.0</v>
      </c>
      <c r="I10" s="25" t="s">
        <v>13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26"/>
      <c r="C11" s="27"/>
      <c r="D11" s="28"/>
      <c r="E11" s="28"/>
      <c r="F11" s="28"/>
      <c r="G11" s="28"/>
      <c r="H11" s="28"/>
      <c r="I11" s="2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29" t="s">
        <v>14</v>
      </c>
      <c r="C12" s="7"/>
      <c r="D12" s="30">
        <f t="shared" ref="D12:I12" si="1">SUM(D13:D20)</f>
        <v>15060529</v>
      </c>
      <c r="E12" s="30">
        <f t="shared" si="1"/>
        <v>3891368.21</v>
      </c>
      <c r="F12" s="30">
        <f t="shared" si="1"/>
        <v>18951897.21</v>
      </c>
      <c r="G12" s="30">
        <f t="shared" si="1"/>
        <v>12717351.36</v>
      </c>
      <c r="H12" s="30">
        <f t="shared" si="1"/>
        <v>12709101.34</v>
      </c>
      <c r="I12" s="30">
        <f t="shared" si="1"/>
        <v>6234545.85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31" t="s">
        <v>15</v>
      </c>
      <c r="C13" s="7"/>
      <c r="D13" s="32">
        <v>892481.0</v>
      </c>
      <c r="E13" s="32">
        <v>849412.41</v>
      </c>
      <c r="F13" s="32">
        <f t="shared" ref="F13:F20" si="2">D13+E13</f>
        <v>1741893.41</v>
      </c>
      <c r="G13" s="32">
        <v>1042810.01</v>
      </c>
      <c r="H13" s="32">
        <v>1042810.01</v>
      </c>
      <c r="I13" s="32">
        <f t="shared" ref="I13:I20" si="3">F13-G13</f>
        <v>699083.4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1"/>
      <c r="B14" s="31" t="s">
        <v>16</v>
      </c>
      <c r="C14" s="7"/>
      <c r="D14" s="32"/>
      <c r="E14" s="32"/>
      <c r="F14" s="32">
        <f t="shared" si="2"/>
        <v>0</v>
      </c>
      <c r="G14" s="32"/>
      <c r="H14" s="32"/>
      <c r="I14" s="32">
        <f t="shared" si="3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1"/>
      <c r="B15" s="31" t="s">
        <v>17</v>
      </c>
      <c r="C15" s="7"/>
      <c r="D15" s="32">
        <v>1.0385112E7</v>
      </c>
      <c r="E15" s="32">
        <v>2647034.8</v>
      </c>
      <c r="F15" s="32">
        <f t="shared" si="2"/>
        <v>13032146.8</v>
      </c>
      <c r="G15" s="32">
        <v>8955395.0</v>
      </c>
      <c r="H15" s="32">
        <v>8955395.0</v>
      </c>
      <c r="I15" s="32">
        <f t="shared" si="3"/>
        <v>4076751.8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1"/>
      <c r="B16" s="31" t="s">
        <v>18</v>
      </c>
      <c r="C16" s="7"/>
      <c r="D16" s="32"/>
      <c r="E16" s="32"/>
      <c r="F16" s="32">
        <f t="shared" si="2"/>
        <v>0</v>
      </c>
      <c r="G16" s="32"/>
      <c r="H16" s="32"/>
      <c r="I16" s="32">
        <f t="shared" si="3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1"/>
      <c r="B17" s="31" t="s">
        <v>19</v>
      </c>
      <c r="C17" s="7"/>
      <c r="D17" s="32"/>
      <c r="E17" s="32"/>
      <c r="F17" s="32">
        <f t="shared" si="2"/>
        <v>0</v>
      </c>
      <c r="G17" s="32"/>
      <c r="H17" s="32"/>
      <c r="I17" s="32">
        <f t="shared" si="3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"/>
      <c r="B18" s="31" t="s">
        <v>20</v>
      </c>
      <c r="C18" s="7"/>
      <c r="D18" s="32"/>
      <c r="E18" s="32"/>
      <c r="F18" s="32">
        <f t="shared" si="2"/>
        <v>0</v>
      </c>
      <c r="G18" s="32"/>
      <c r="H18" s="32"/>
      <c r="I18" s="32">
        <f t="shared" si="3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1"/>
      <c r="B19" s="31" t="s">
        <v>21</v>
      </c>
      <c r="C19" s="7"/>
      <c r="D19" s="32">
        <v>3782936.0</v>
      </c>
      <c r="E19" s="32">
        <v>394921.0</v>
      </c>
      <c r="F19" s="32">
        <f t="shared" si="2"/>
        <v>4177857</v>
      </c>
      <c r="G19" s="32">
        <v>2719146.35</v>
      </c>
      <c r="H19" s="32">
        <v>2710896.33</v>
      </c>
      <c r="I19" s="32">
        <f t="shared" si="3"/>
        <v>1458710.65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0" customHeight="1">
      <c r="A20" s="1"/>
      <c r="B20" s="31" t="s">
        <v>22</v>
      </c>
      <c r="C20" s="7"/>
      <c r="D20" s="32"/>
      <c r="E20" s="32"/>
      <c r="F20" s="32">
        <f t="shared" si="2"/>
        <v>0</v>
      </c>
      <c r="G20" s="32"/>
      <c r="H20" s="32"/>
      <c r="I20" s="32">
        <f t="shared" si="3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33"/>
      <c r="C21" s="34"/>
      <c r="D21" s="32"/>
      <c r="E21" s="32"/>
      <c r="F21" s="32"/>
      <c r="G21" s="32"/>
      <c r="H21" s="32"/>
      <c r="I21" s="3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29" t="s">
        <v>23</v>
      </c>
      <c r="C22" s="7"/>
      <c r="D22" s="30">
        <f t="shared" ref="D22:I22" si="4">SUM(D23:D29)</f>
        <v>20183553</v>
      </c>
      <c r="E22" s="30">
        <f t="shared" si="4"/>
        <v>12386785</v>
      </c>
      <c r="F22" s="30">
        <f t="shared" si="4"/>
        <v>32570338</v>
      </c>
      <c r="G22" s="30">
        <f t="shared" si="4"/>
        <v>20482144.47</v>
      </c>
      <c r="H22" s="30">
        <f t="shared" si="4"/>
        <v>20482144.47</v>
      </c>
      <c r="I22" s="30">
        <f t="shared" si="4"/>
        <v>12088193.53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0" customHeight="1">
      <c r="A23" s="1"/>
      <c r="B23" s="31" t="s">
        <v>24</v>
      </c>
      <c r="C23" s="7"/>
      <c r="D23" s="35"/>
      <c r="E23" s="35"/>
      <c r="F23" s="32">
        <f t="shared" ref="F23:F29" si="5">D23+E23</f>
        <v>0</v>
      </c>
      <c r="G23" s="35"/>
      <c r="H23" s="35"/>
      <c r="I23" s="32">
        <f t="shared" ref="I23:I29" si="6">F23-G23</f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"/>
      <c r="B24" s="31" t="s">
        <v>25</v>
      </c>
      <c r="C24" s="7"/>
      <c r="D24" s="35">
        <v>1.5469811E7</v>
      </c>
      <c r="E24" s="35">
        <v>1.062220194E7</v>
      </c>
      <c r="F24" s="32">
        <f t="shared" si="5"/>
        <v>26092012.94</v>
      </c>
      <c r="G24" s="35">
        <v>1.591707406E7</v>
      </c>
      <c r="H24" s="35">
        <v>1.591707406E7</v>
      </c>
      <c r="I24" s="32">
        <f t="shared" si="6"/>
        <v>10174938.88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1"/>
      <c r="B25" s="31" t="s">
        <v>26</v>
      </c>
      <c r="C25" s="7"/>
      <c r="D25" s="35">
        <v>159200.0</v>
      </c>
      <c r="E25" s="35">
        <v>142900.0</v>
      </c>
      <c r="F25" s="32">
        <f t="shared" si="5"/>
        <v>302100</v>
      </c>
      <c r="G25" s="35">
        <v>228318.82</v>
      </c>
      <c r="H25" s="35">
        <v>228318.82</v>
      </c>
      <c r="I25" s="32">
        <f t="shared" si="6"/>
        <v>73781.18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1"/>
      <c r="B26" s="31" t="s">
        <v>27</v>
      </c>
      <c r="C26" s="7"/>
      <c r="D26" s="35">
        <v>233217.0</v>
      </c>
      <c r="E26" s="35">
        <v>103881.0</v>
      </c>
      <c r="F26" s="32">
        <f t="shared" si="5"/>
        <v>337098</v>
      </c>
      <c r="G26" s="35">
        <v>165288.99</v>
      </c>
      <c r="H26" s="35">
        <v>165288.99</v>
      </c>
      <c r="I26" s="32">
        <f t="shared" si="6"/>
        <v>171809.01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1"/>
      <c r="B27" s="31" t="s">
        <v>28</v>
      </c>
      <c r="C27" s="7"/>
      <c r="D27" s="35">
        <v>2284822.0</v>
      </c>
      <c r="E27" s="35">
        <v>1410525.52</v>
      </c>
      <c r="F27" s="32">
        <f t="shared" si="5"/>
        <v>3695347.52</v>
      </c>
      <c r="G27" s="35">
        <v>2702198.62</v>
      </c>
      <c r="H27" s="35">
        <v>2702198.62</v>
      </c>
      <c r="I27" s="32">
        <f t="shared" si="6"/>
        <v>993148.9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0" customHeight="1">
      <c r="A28" s="1"/>
      <c r="B28" s="31" t="s">
        <v>29</v>
      </c>
      <c r="C28" s="7"/>
      <c r="D28" s="35">
        <v>2036503.0</v>
      </c>
      <c r="E28" s="35">
        <v>-92723.46</v>
      </c>
      <c r="F28" s="32">
        <f t="shared" si="5"/>
        <v>1943779.54</v>
      </c>
      <c r="G28" s="35">
        <v>1325263.98</v>
      </c>
      <c r="H28" s="35">
        <v>1325263.98</v>
      </c>
      <c r="I28" s="32">
        <f t="shared" si="6"/>
        <v>618515.56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1"/>
      <c r="B29" s="31" t="s">
        <v>30</v>
      </c>
      <c r="C29" s="7"/>
      <c r="D29" s="35">
        <v>0.0</v>
      </c>
      <c r="E29" s="35">
        <v>200000.0</v>
      </c>
      <c r="F29" s="32">
        <f t="shared" si="5"/>
        <v>200000</v>
      </c>
      <c r="G29" s="35">
        <v>144000.0</v>
      </c>
      <c r="H29" s="35">
        <v>144000.0</v>
      </c>
      <c r="I29" s="32">
        <f t="shared" si="6"/>
        <v>56000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33"/>
      <c r="C30" s="34"/>
      <c r="D30" s="35"/>
      <c r="E30" s="35"/>
      <c r="F30" s="32"/>
      <c r="G30" s="35"/>
      <c r="H30" s="35"/>
      <c r="I30" s="3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29" t="s">
        <v>31</v>
      </c>
      <c r="C31" s="7"/>
      <c r="D31" s="36">
        <f t="shared" ref="D31:I31" si="7">SUM(D32:D40)</f>
        <v>2143399</v>
      </c>
      <c r="E31" s="36">
        <f t="shared" si="7"/>
        <v>385492.86</v>
      </c>
      <c r="F31" s="36">
        <f t="shared" si="7"/>
        <v>2528891.86</v>
      </c>
      <c r="G31" s="36">
        <f t="shared" si="7"/>
        <v>1690277.42</v>
      </c>
      <c r="H31" s="36">
        <f t="shared" si="7"/>
        <v>1690277.42</v>
      </c>
      <c r="I31" s="36">
        <f t="shared" si="7"/>
        <v>838614.44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1"/>
      <c r="B32" s="31" t="s">
        <v>32</v>
      </c>
      <c r="C32" s="7"/>
      <c r="D32" s="35">
        <v>183777.0</v>
      </c>
      <c r="E32" s="35">
        <v>165558.0</v>
      </c>
      <c r="F32" s="32">
        <f t="shared" ref="F32:F40" si="8">D32+E32</f>
        <v>349335</v>
      </c>
      <c r="G32" s="35">
        <v>285734.95</v>
      </c>
      <c r="H32" s="35">
        <v>285734.95</v>
      </c>
      <c r="I32" s="32">
        <f t="shared" ref="I32:I40" si="9">F32-G32</f>
        <v>63600.05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0" customHeight="1">
      <c r="A33" s="1"/>
      <c r="B33" s="31" t="s">
        <v>33</v>
      </c>
      <c r="C33" s="7"/>
      <c r="D33" s="35">
        <v>791750.0</v>
      </c>
      <c r="E33" s="35">
        <v>-196000.0</v>
      </c>
      <c r="F33" s="32">
        <f t="shared" si="8"/>
        <v>595750</v>
      </c>
      <c r="G33" s="35">
        <v>427072.47</v>
      </c>
      <c r="H33" s="35">
        <v>427072.47</v>
      </c>
      <c r="I33" s="32">
        <f t="shared" si="9"/>
        <v>168677.53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0" customHeight="1">
      <c r="A34" s="1"/>
      <c r="B34" s="31" t="s">
        <v>34</v>
      </c>
      <c r="C34" s="7"/>
      <c r="D34" s="35"/>
      <c r="E34" s="35"/>
      <c r="F34" s="32">
        <f t="shared" si="8"/>
        <v>0</v>
      </c>
      <c r="G34" s="35"/>
      <c r="H34" s="35"/>
      <c r="I34" s="32">
        <f t="shared" si="9"/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0" customHeight="1">
      <c r="A35" s="1"/>
      <c r="B35" s="31" t="s">
        <v>35</v>
      </c>
      <c r="C35" s="7"/>
      <c r="D35" s="35"/>
      <c r="E35" s="35"/>
      <c r="F35" s="32">
        <f t="shared" si="8"/>
        <v>0</v>
      </c>
      <c r="G35" s="35"/>
      <c r="H35" s="35"/>
      <c r="I35" s="32">
        <f t="shared" si="9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0" customHeight="1">
      <c r="A36" s="1"/>
      <c r="B36" s="31" t="s">
        <v>36</v>
      </c>
      <c r="C36" s="7"/>
      <c r="D36" s="35"/>
      <c r="E36" s="35"/>
      <c r="F36" s="32">
        <f t="shared" si="8"/>
        <v>0</v>
      </c>
      <c r="G36" s="35"/>
      <c r="H36" s="35"/>
      <c r="I36" s="32">
        <f t="shared" si="9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0" customHeight="1">
      <c r="A37" s="1"/>
      <c r="B37" s="31" t="s">
        <v>37</v>
      </c>
      <c r="C37" s="7"/>
      <c r="D37" s="35">
        <v>338156.0</v>
      </c>
      <c r="E37" s="35">
        <v>191197.26</v>
      </c>
      <c r="F37" s="32">
        <f t="shared" si="8"/>
        <v>529353.26</v>
      </c>
      <c r="G37" s="35">
        <v>356158.51</v>
      </c>
      <c r="H37" s="35">
        <v>356158.51</v>
      </c>
      <c r="I37" s="32">
        <f t="shared" si="9"/>
        <v>173194.75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0" customHeight="1">
      <c r="A38" s="1"/>
      <c r="B38" s="31" t="s">
        <v>38</v>
      </c>
      <c r="C38" s="7"/>
      <c r="D38" s="35">
        <v>829716.0</v>
      </c>
      <c r="E38" s="35">
        <v>224737.6</v>
      </c>
      <c r="F38" s="32">
        <f t="shared" si="8"/>
        <v>1054453.6</v>
      </c>
      <c r="G38" s="35">
        <v>621311.49</v>
      </c>
      <c r="H38" s="35">
        <v>621311.49</v>
      </c>
      <c r="I38" s="32">
        <f t="shared" si="9"/>
        <v>433142.11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0" customHeight="1">
      <c r="A39" s="1"/>
      <c r="B39" s="31" t="s">
        <v>39</v>
      </c>
      <c r="C39" s="7"/>
      <c r="D39" s="35"/>
      <c r="E39" s="35"/>
      <c r="F39" s="32">
        <f t="shared" si="8"/>
        <v>0</v>
      </c>
      <c r="G39" s="35"/>
      <c r="H39" s="35"/>
      <c r="I39" s="32">
        <f t="shared" si="9"/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1"/>
      <c r="B40" s="31" t="s">
        <v>40</v>
      </c>
      <c r="C40" s="7"/>
      <c r="D40" s="35"/>
      <c r="E40" s="35"/>
      <c r="F40" s="32">
        <f t="shared" si="8"/>
        <v>0</v>
      </c>
      <c r="G40" s="35"/>
      <c r="H40" s="35"/>
      <c r="I40" s="32">
        <f t="shared" si="9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33"/>
      <c r="C41" s="34"/>
      <c r="D41" s="35"/>
      <c r="E41" s="35"/>
      <c r="F41" s="35"/>
      <c r="G41" s="35"/>
      <c r="H41" s="35"/>
      <c r="I41" s="3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29" t="s">
        <v>41</v>
      </c>
      <c r="C42" s="7"/>
      <c r="D42" s="36">
        <f t="shared" ref="D42:I42" si="10">SUM(D43:D46)</f>
        <v>0</v>
      </c>
      <c r="E42" s="36">
        <f t="shared" si="10"/>
        <v>0</v>
      </c>
      <c r="F42" s="36">
        <f t="shared" si="10"/>
        <v>0</v>
      </c>
      <c r="G42" s="36">
        <f t="shared" si="10"/>
        <v>0</v>
      </c>
      <c r="H42" s="36">
        <f t="shared" si="10"/>
        <v>0</v>
      </c>
      <c r="I42" s="36">
        <f t="shared" si="10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0" customHeight="1">
      <c r="A43" s="1"/>
      <c r="B43" s="31" t="s">
        <v>42</v>
      </c>
      <c r="C43" s="7"/>
      <c r="D43" s="35"/>
      <c r="E43" s="35"/>
      <c r="F43" s="32">
        <f t="shared" ref="F43:F46" si="11">D43+E43</f>
        <v>0</v>
      </c>
      <c r="G43" s="35"/>
      <c r="H43" s="35"/>
      <c r="I43" s="32">
        <f t="shared" ref="I43:I46" si="12">F43-G43</f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0" customHeight="1">
      <c r="A44" s="1"/>
      <c r="B44" s="31" t="s">
        <v>43</v>
      </c>
      <c r="C44" s="7"/>
      <c r="D44" s="35"/>
      <c r="E44" s="35"/>
      <c r="F44" s="32">
        <f t="shared" si="11"/>
        <v>0</v>
      </c>
      <c r="G44" s="35"/>
      <c r="H44" s="35"/>
      <c r="I44" s="32">
        <f t="shared" si="12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0" customHeight="1">
      <c r="A45" s="1"/>
      <c r="B45" s="31" t="s">
        <v>44</v>
      </c>
      <c r="C45" s="7"/>
      <c r="D45" s="35"/>
      <c r="E45" s="35"/>
      <c r="F45" s="32">
        <f t="shared" si="11"/>
        <v>0</v>
      </c>
      <c r="G45" s="35"/>
      <c r="H45" s="35"/>
      <c r="I45" s="32">
        <f t="shared" si="12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0" customHeight="1">
      <c r="A46" s="1"/>
      <c r="B46" s="31" t="s">
        <v>45</v>
      </c>
      <c r="C46" s="7"/>
      <c r="D46" s="35"/>
      <c r="E46" s="35"/>
      <c r="F46" s="32">
        <f t="shared" si="11"/>
        <v>0</v>
      </c>
      <c r="G46" s="35"/>
      <c r="H46" s="35"/>
      <c r="I46" s="32">
        <f t="shared" si="12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37"/>
      <c r="C47" s="38"/>
      <c r="D47" s="39"/>
      <c r="E47" s="39"/>
      <c r="F47" s="39"/>
      <c r="G47" s="39"/>
      <c r="H47" s="39"/>
      <c r="I47" s="39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40"/>
      <c r="C48" s="41" t="s">
        <v>46</v>
      </c>
      <c r="D48" s="42">
        <f t="shared" ref="D48:I48" si="13">SUM(D12,D22,D31,D42)</f>
        <v>37387481</v>
      </c>
      <c r="E48" s="42">
        <f t="shared" si="13"/>
        <v>16663646.07</v>
      </c>
      <c r="F48" s="42">
        <f t="shared" si="13"/>
        <v>54051127.07</v>
      </c>
      <c r="G48" s="42">
        <f t="shared" si="13"/>
        <v>34889773.25</v>
      </c>
      <c r="H48" s="42">
        <f t="shared" si="13"/>
        <v>34881523.23</v>
      </c>
      <c r="I48" s="42">
        <f t="shared" si="13"/>
        <v>19161353.82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0" customHeight="1">
      <c r="A51" s="1"/>
      <c r="B51" s="1"/>
      <c r="C51" s="43" t="s">
        <v>47</v>
      </c>
      <c r="D51" s="44"/>
      <c r="E51" s="1"/>
      <c r="F51" s="1"/>
      <c r="G51" s="43" t="s">
        <v>48</v>
      </c>
      <c r="H51" s="44"/>
      <c r="I51" s="4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0" customHeight="1">
      <c r="A52" s="1"/>
      <c r="B52" s="1"/>
      <c r="C52" s="45" t="s">
        <v>49</v>
      </c>
      <c r="E52" s="1"/>
      <c r="F52" s="1"/>
      <c r="G52" s="45" t="s">
        <v>50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0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0" customHeight="1">
      <c r="A54" s="46"/>
      <c r="B54" s="46"/>
      <c r="C54" s="45"/>
      <c r="E54" s="46"/>
      <c r="F54" s="46"/>
      <c r="G54" s="45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0" customHeight="1">
      <c r="A55" s="47"/>
      <c r="B55" s="47"/>
      <c r="C55" s="48"/>
      <c r="E55" s="47"/>
      <c r="F55" s="47"/>
      <c r="G55" s="48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0" customHeight="1">
      <c r="A56" s="47"/>
      <c r="B56" s="47"/>
      <c r="C56" s="48"/>
      <c r="D56" s="48"/>
      <c r="E56" s="47"/>
      <c r="F56" s="47"/>
      <c r="G56" s="48"/>
      <c r="H56" s="48"/>
      <c r="I56" s="48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0" customHeight="1">
      <c r="A57" s="47"/>
      <c r="B57" s="47"/>
      <c r="C57" s="48"/>
      <c r="E57" s="47"/>
      <c r="F57" s="47"/>
      <c r="G57" s="48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0" customHeight="1">
      <c r="A58" s="47"/>
      <c r="B58" s="47"/>
      <c r="C58" s="48"/>
      <c r="E58" s="47"/>
      <c r="F58" s="47"/>
      <c r="G58" s="48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4.2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2">
    <mergeCell ref="C54:D54"/>
    <mergeCell ref="C52:D52"/>
    <mergeCell ref="B36:C36"/>
    <mergeCell ref="B42:C42"/>
    <mergeCell ref="B39:C39"/>
    <mergeCell ref="B40:C40"/>
    <mergeCell ref="G52:I52"/>
    <mergeCell ref="G51:I51"/>
    <mergeCell ref="B35:C35"/>
    <mergeCell ref="C55:D55"/>
    <mergeCell ref="G55:I55"/>
    <mergeCell ref="C57:D57"/>
    <mergeCell ref="C58:D58"/>
    <mergeCell ref="G54:I54"/>
    <mergeCell ref="C51:D51"/>
    <mergeCell ref="B18:C18"/>
    <mergeCell ref="B19:C19"/>
    <mergeCell ref="B20:C20"/>
    <mergeCell ref="B24:C24"/>
    <mergeCell ref="B25:C25"/>
    <mergeCell ref="B26:C26"/>
    <mergeCell ref="B27:C27"/>
    <mergeCell ref="B28:C28"/>
    <mergeCell ref="B13:C13"/>
    <mergeCell ref="B12:C12"/>
    <mergeCell ref="B37:C37"/>
    <mergeCell ref="B38:C38"/>
    <mergeCell ref="B29:C29"/>
    <mergeCell ref="B32:C32"/>
    <mergeCell ref="B31:C31"/>
    <mergeCell ref="B33:C33"/>
    <mergeCell ref="B34:C34"/>
    <mergeCell ref="G57:I57"/>
    <mergeCell ref="G58:I58"/>
    <mergeCell ref="B16:C16"/>
    <mergeCell ref="B17:C17"/>
    <mergeCell ref="B43:C43"/>
    <mergeCell ref="B44:C44"/>
    <mergeCell ref="B45:C45"/>
    <mergeCell ref="B46:C46"/>
    <mergeCell ref="B2:I2"/>
    <mergeCell ref="B4:I4"/>
    <mergeCell ref="B5:I5"/>
    <mergeCell ref="B6:I6"/>
    <mergeCell ref="B3:I3"/>
    <mergeCell ref="B14:C14"/>
    <mergeCell ref="D8:H8"/>
    <mergeCell ref="I8:I9"/>
    <mergeCell ref="B15:C15"/>
    <mergeCell ref="B23:C23"/>
    <mergeCell ref="B8:C10"/>
    <mergeCell ref="B22:C2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