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20\2020 4T\Ejercicio Presupuestario\"/>
    </mc:Choice>
  </mc:AlternateContent>
  <bookViews>
    <workbookView xWindow="3885" yWindow="1065" windowWidth="22425" windowHeight="11325"/>
  </bookViews>
  <sheets>
    <sheet name="Table 1" sheetId="1" r:id="rId1"/>
  </sheets>
  <calcPr calcId="152511"/>
</workbook>
</file>

<file path=xl/calcChain.xml><?xml version="1.0" encoding="utf-8"?>
<calcChain xmlns="http://schemas.openxmlformats.org/spreadsheetml/2006/main">
  <c r="G92" i="1" l="1"/>
  <c r="G80" i="1"/>
  <c r="G77" i="1"/>
  <c r="G75" i="1"/>
  <c r="G74" i="1"/>
  <c r="G38" i="1"/>
  <c r="G37" i="1"/>
  <c r="G36" i="1"/>
  <c r="G35" i="1"/>
  <c r="G34" i="1"/>
  <c r="G31" i="1"/>
  <c r="G28" i="1"/>
  <c r="G26" i="1"/>
  <c r="G23" i="1"/>
  <c r="G20" i="1"/>
  <c r="G13" i="1"/>
  <c r="G12" i="1"/>
  <c r="G11" i="1"/>
  <c r="G9" i="1"/>
</calcChain>
</file>

<file path=xl/sharedStrings.xml><?xml version="1.0" encoding="utf-8"?>
<sst xmlns="http://schemas.openxmlformats.org/spreadsheetml/2006/main" count="443" uniqueCount="145">
  <si>
    <r>
      <rPr>
        <b/>
        <sz val="13"/>
        <rFont val="Calibri"/>
        <family val="34"/>
      </rPr>
      <t>MUNICIPIO DE SAN SEBASTIAN DEL OESTE JALISCO</t>
    </r>
  </si>
  <si>
    <r>
      <rPr>
        <b/>
        <sz val="13"/>
        <rFont val="Calibri"/>
        <family val="34"/>
      </rPr>
      <t>MONTOS QUE RECIBAN, OBRAS Y ACCIONES A REALIZAR CON EL FAIS</t>
    </r>
  </si>
  <si>
    <t xml:space="preserve">OBRA O ACCION A REALIZAR        </t>
  </si>
  <si>
    <t>COSTO</t>
  </si>
  <si>
    <t xml:space="preserve">ENTIDAD   </t>
  </si>
  <si>
    <t>MUNICIPIO</t>
  </si>
  <si>
    <t>LOCALIDAD</t>
  </si>
  <si>
    <t>UBICACIÓN</t>
  </si>
  <si>
    <t>METAS</t>
  </si>
  <si>
    <t>BENEFICIARIOS</t>
  </si>
  <si>
    <t>MONTO  RECIBIDO FAIS:</t>
  </si>
  <si>
    <t>JALISCO</t>
  </si>
  <si>
    <t>SAN SEBASTIAN DEL OESTE</t>
  </si>
  <si>
    <t>LOS REYES</t>
  </si>
  <si>
    <t>TRIMESTRE 4 DEL AÑO 2020</t>
  </si>
  <si>
    <t>___$9,001,559.01</t>
  </si>
  <si>
    <t>CONSTRUCCIÓN DE BAÑOS PÚBLICOS EN LA LOCALIDAD DE EL PUEBLITO</t>
  </si>
  <si>
    <t>REHABILITACIÓN DE CAMINO LA HACIENDITA DE SAN ISIDRO - EL PUEBLITO DE SAN PABLO</t>
  </si>
  <si>
    <t>REHABILITACIÓN DE CAMINOS SOYATAN - RIO AMECA</t>
  </si>
  <si>
    <t>REHABILITACIÓN DE CAMINO EL PUEBLITO DE SAN PABLO - POTRERO DE BARRERA</t>
  </si>
  <si>
    <t>REHABILITACIÓN DE CAMINO SOYATAN - LA HACIENDITA DE SAN ISIDRO</t>
  </si>
  <si>
    <t>REHABILITACIÓN DE CAMINO VIEJO SAN SEBASTIÁN - SANTIAGO DE PINOS</t>
  </si>
  <si>
    <t>REHABILITACIÓN DE CAMINO DEL 70 - SANTIAGO DE PINOS</t>
  </si>
  <si>
    <t>CONSTRUCCIÓN DE  CUARTO ADICIONAL PARA FAMILIA DE BAJOS RECURSOS EN SAN FELIPE DE HIJAR</t>
  </si>
  <si>
    <t>CONSTRUCCIÓN DE CUARTO ADICIONAL PARA FAMILIA DE BAJOS RECURSOS EN SANTIAGO DE PINOS</t>
  </si>
  <si>
    <t>REHABILITACIÓN DE CAMINO CRUCERO DE SANTANA-CRUCERO REAL ALTO</t>
  </si>
  <si>
    <t>REHABILITACIÓN DE CAMINO CRUCERO REAL ALTO - LA BUFA</t>
  </si>
  <si>
    <t>REHABILITACIÓN DE CAMINO CRUCERO REAL ALTO - REAL ALTO</t>
  </si>
  <si>
    <t>REHABILITACIÓN DE CAMINO DE TERRACERÍA DE SAN SEBASTIÁN DEL OESTE A CRUCERO DE SANTA ANA</t>
  </si>
  <si>
    <t>REHABILITACIÓN DE CAMINO CRUCERO SANTANA - SANTANA</t>
  </si>
  <si>
    <t>REHABILITACIÓN DE CAMINO LA ESTANCIA - LA HERMITA</t>
  </si>
  <si>
    <t>REHABILITACIÓN DE CAMINO LA ESTANCIA - EL ARRAYAN</t>
  </si>
  <si>
    <t>REHABILITACIÓN DE CAMINO LA ESTANCIA - LOS HORNOS</t>
  </si>
  <si>
    <t>REHABILITACIÓN DE CARRETERA 400 - EL CHACUACO</t>
  </si>
  <si>
    <t>REHABILITACIÓN DE CAMINO JOCUIXTLE - SAN FELIPE DE HIJAR</t>
  </si>
  <si>
    <t>REHABILITACIÓN DE CAMINO DE TERRACERÍA LA TORTUGA - TASAJAL</t>
  </si>
  <si>
    <t>REHABILITACIÓN DE CAMINO LOS CHARCOS-AL JOCUIXTLE</t>
  </si>
  <si>
    <t>REHABILITACIÓN DE CAMINO SANTIAGO DE PINOS - EL JIHUITE</t>
  </si>
  <si>
    <t>REHABILITACIÓN DE CAMINO CRUCERO LOS REYES-LA UÑA DE GATO</t>
  </si>
  <si>
    <t>REHABILITACIÓN DE CAMINO SANTIAGO DE PINOS-LOS REYES</t>
  </si>
  <si>
    <t>CONSTRUCCIÓN DE VADO DE EMPEDRADO AHOGADO EN EL TASAJAL</t>
  </si>
  <si>
    <t>MANTENIMIENTO DE CAMINO LIBRAMIENTO DE SANTIAGO DE PINOS</t>
  </si>
  <si>
    <t>REHABILITACIÓN DE CAMINO EL CARRIZO-SAN FELIPE DE HIJAR</t>
  </si>
  <si>
    <t>REHABILITACIÓN DE CAMINO SAN FELIPE DE HIJAR-AMATANEJO</t>
  </si>
  <si>
    <t>REHABILITACIÓN DE CAMINO AMATANEJO-GUAYACÁN</t>
  </si>
  <si>
    <t>REHABILITACIÓN DE CAMINO SAN FELIPE DE HIJAR-LOS CHARCOS</t>
  </si>
  <si>
    <t>REHABILITACIÓN DE CAMINO LO COPALES - EL CARRIZO</t>
  </si>
  <si>
    <t>CONSTRUCCIÓN DE CUARTO ADICIONAL PARA FAMILIA DE ESCASOS RECURSOS EN LOS COPALES</t>
  </si>
  <si>
    <t>CONSTRUCCIÓN DE UN CUARTO ADICIONAL PARA FAMILIA DE BAJOS RECURSOS EN LOS CHARCOS</t>
  </si>
  <si>
    <t>CONSTRUCCIÓN DE UN CUARTO ADICIONAL PARA FAMILIA DE BAJOS RECURSOS EN LA PALMA</t>
  </si>
  <si>
    <t>CONSTRUCCIÓN DE BAÑO PARA FAMILIA DE BAJOS RECURSOS EN SAN SEBASTIÁN DEL OESTE</t>
  </si>
  <si>
    <t>CONSTRUCCIÓN DE UN CUARTO ADICIONAL PARA FAMILIA DE BAJOS RECURSOS EN SAN SEBASTIÁN DEL OESTE</t>
  </si>
  <si>
    <t>CONSTRUCCIÓN DE CUARTO ADICIONAL PARA FAMILIA DE BAJOS RECURSOS  EN LA HACIENDITA</t>
  </si>
  <si>
    <t>CONSTRUCCIÓN DE CUARTO ADICIONAL PARA FAMILIA DE BAJOS RECURSOS EN LA ESTANCIA</t>
  </si>
  <si>
    <t>CONSTRUCCIÓN DE CUARTO ADICIONAL PARA FAMILIA DE BAJOS RECURSOS EN SOYATAN</t>
  </si>
  <si>
    <t>CONSTRUCCIÓN DE CUARTO ADICIONAL PARA FAMILIA DE BAJOS RECURSOS DE SAN JUAN DE ARRIBA</t>
  </si>
  <si>
    <t>CONSTRUCCIÓN DE BAÑO PARA FAMILIA DE BAJOS RECURSOS EN AMATANEJO</t>
  </si>
  <si>
    <t>CONSTRUCCIÓN DE BAÑO PARA FAMILIA DE BAJOS RECURSOS DE LA LOCALIDAD DE LA HERMITA</t>
  </si>
  <si>
    <t>CONSTRUCCIÓN DE BAÑO PARA FAMILIA DE BAJOS RECURSOS DE SAN FELIPE DE HIJAR</t>
  </si>
  <si>
    <t>CONSTRUCCIÓN DE CUARTO ADICIONAL PARA FAMILIA DE BAJOS RECURSOS DE EL RECODO</t>
  </si>
  <si>
    <t>CONSTRUCCIÓN DE BAÑOS PÚBLICOS EN LA HACIENDITA</t>
  </si>
  <si>
    <t>CONSTRUCCIÓN DE BAÑOS PÚBLICOS EN LOS CHARCOS</t>
  </si>
  <si>
    <t>CONSTRUCCIÓN DE CUARTO ADICIONAL PARA FAMILIA DE BAJOS RECURSOS EN COFRADÍA</t>
  </si>
  <si>
    <t>CONSTRUCCIÓN DE BAÑOS PÚBLICOS EN EL CARRIZO</t>
  </si>
  <si>
    <t>CONSTRUCCIÓN DE BAÑOS PARA FAMILIAS DE BAJOS RECURSOS EN LOS CHARCOS</t>
  </si>
  <si>
    <t>CONSTRUCCIÓN DE BAÑOS PARA FAMILIA DE BAJOS RECURSOS EN COPALES</t>
  </si>
  <si>
    <t>MANTENIMIENTO DE BAÑOS PÚBLICOS EN LA DELEGACIÓN DE SAN FELIPE DE HIJAR</t>
  </si>
  <si>
    <t>REHABILITACIÓN DE CASA DE SALUD EN LA COFRADÍA</t>
  </si>
  <si>
    <t>CONSTRUCCIÓN DE BAÑO PARA FAMILIA DE BAJOS RECURSOS EN SANTIAGO DE PINOS</t>
  </si>
  <si>
    <t>CONSTRUCCIÓN DE PLAZA PUBLICA EN LOS REYES</t>
  </si>
  <si>
    <t xml:space="preserve"> CONSTRUCCIÓN DE BAÑOS PARA FAMILIAS DE BAJO RECURSO</t>
  </si>
  <si>
    <t>REHABILITACIÓN DE RED DE ALCANTARILLADO SANITARIO EN CALLE JOSEFA ORTIZ DE DOMÍNGUEZ EN BARRIO  LOMA BONITA 2DA ETAPA</t>
  </si>
  <si>
    <t>PERFORACIÓN DE POZO DE AGUA EN LA LOCALIDAD DE LA COFRADÍA 1° ETAPA</t>
  </si>
  <si>
    <t>CONSTRUCCIÓN DE CERCADO PERIMETRAL EN TANQUE DE ALMACENAMIENTO DE AGUA EN LA TORTUGA</t>
  </si>
  <si>
    <t>CONSTRUCCIÓN DE SISTEMA DE DRENAJE EN LA SALIDA AL PANTEÓN SEGUNDA ETAPA</t>
  </si>
  <si>
    <t>AMPLIACIÓN DE RED DE ALCANTARILLADO SANITARIO EN CALLE AL PANTEÓN DE SOYATAN SEGUNDA ETAPA</t>
  </si>
  <si>
    <t>CONSTRUCCIÓN DE RED DE DRENAJE SEGUNDA ETAPA EN SAN JUAN DE ARRIBA</t>
  </si>
  <si>
    <t>CONSTRUCCIÓN DE 3 VADOS DE PIEDRA AHOGADA Y MAMPOSTEO EN MUROS EN CAMINO A LA PALMA</t>
  </si>
  <si>
    <t>AMPLIACIÓN DE RED ELÉCTRICA EN LA LOCALIDAD DE LA HERMITA</t>
  </si>
  <si>
    <t>REHABILITACIÓN DE RED DE AGUA POTABLE EN EL PUEBLITO DE SAN PABLO</t>
  </si>
  <si>
    <t>REPARACIÓN DE SISTEMA DE BOMBEO Y ENERGIZACIÓN ELÉCTRICA DEL POZO DE AGUA, EN LA LOCALIDAD DE LOS COPALES</t>
  </si>
  <si>
    <t>CONSTRUCCIÓN DE ALUMBRADO PUBLICO EN CALLE LAS GALERITAS EN SAN SEBASTIÁN DEL OESTE</t>
  </si>
  <si>
    <t>REHABILITACIÓN DE CAMINO LA PALMA - LOS CHARCOS</t>
  </si>
  <si>
    <t>REHABILITACIÓN DE CAMINO LA TORTUGA - A LA PALMA</t>
  </si>
  <si>
    <t>REHABILITACIÓN DE LIBRAMIENTO EN SAN SEBASTIÁN DEL OESTE</t>
  </si>
  <si>
    <t>REHABILITACIÓN DE CAMINO PUENTE LA TORTUGA - TASAJAL</t>
  </si>
  <si>
    <t>CONSTRUCCIÓN DE EMPEDRADO SECO EN CALLE PRINCIPAL EN LA HERMITA SEGUNDA ETAPA (DE CON ALEJO)</t>
  </si>
  <si>
    <t>REHABILITACIÓN DE PUENTE LA ESCONDIDA EN LOS REYES</t>
  </si>
  <si>
    <t>REHABILITACIÓN DE CAMINO LA ESTANCIA DE LANDEROS - AL ARRAYAN</t>
  </si>
  <si>
    <t>CONSTRUCCIÓN DE EMPEDRADO SECO CALLE PANTEÓN DE SOYATAN SEGUNDA ETAPA</t>
  </si>
  <si>
    <t>REHABILITACIÓN DE CAMINO CRUCERO SANTA ANA - LOS ZAPOTES</t>
  </si>
  <si>
    <t>CONSTRUCCIÓN DE VADO DE EMPEDRADO AHOGADO EN EL CAMINO AL PANTEÓN EN LA LOCALIDAD DE LOS REYES</t>
  </si>
  <si>
    <t>CONSTRUCCIÓN DE EMPEDRADO SECO EN CALLE PRINCIPAL DE LOS CHARCOS</t>
  </si>
  <si>
    <t>CONSTRUCCIÓN DE EMPEDRADO SECO EN CALLE DE LA ESQUINA DE LA BARDA EN AMATANEJO</t>
  </si>
  <si>
    <t>AMPLIACIÓN DE CONSTRUCCIÓN DE EMPEDRADO SECO Y BANQUETA EN CALLE DE ATRÁS DE LA PLAZA DE CARRIZO</t>
  </si>
  <si>
    <t>CONSTRUCCIÓN DE EMPEDRADO EN SECO EN LA HACIENDITA DE SAN ISIDRO</t>
  </si>
  <si>
    <t>CONSTRUCCIÓN DE GUARDA GANADO EN VARIAS LOCALIDADES</t>
  </si>
  <si>
    <t>CONSTRUCCIÓN DE CALLE CANAL POR LA ENTRADA A LA TORTUGA</t>
  </si>
  <si>
    <t>CONSTRUCCIÓN DE RED DE DRENAJE EN SAN JUAN DE ARRIBA SEGUNDA</t>
  </si>
  <si>
    <t>CONSTRUCCIÓN DE GUARDAGANADO EN LA LOCALIDAD DE SAN JUAN DE ARRIBA</t>
  </si>
  <si>
    <t>CONSTRUCCIÓN DE GUARDAGANADO EN LA LOCALIDAD DE JOCUIXTLE - LA PALMA</t>
  </si>
  <si>
    <t>CONSTRUCCIÓN DE CERCADO Y MURO DE PROTECCIÓN EN LA CANCHA PUBLICA DE LA HERMITA</t>
  </si>
  <si>
    <t>El Pueblito de San Pablo</t>
  </si>
  <si>
    <t>Construcción de sanitarios para mujeres con tres W.C. y lavamanos; para hombres un W.C. y un mingitorio para 3 personas y lavamanos, incluye puestas, mamparas, ventanas, instalaciones aplanados en muros acabado floteado y piso firme de concreto acabado pulido, tinaco e iluminación interior.</t>
  </si>
  <si>
    <t>varias</t>
  </si>
  <si>
    <t>Rehabilitación por medios mecánicos, raspando con moto conformadora la superficie de rodamiento, acarreo de material para balastar con camión volteo, extendido y nivelación  de valastre con retroexcavadora, carga y retiro de derrumbes con retroexcavadora y camión volteo, cuneteo con retroexcavadora.</t>
  </si>
  <si>
    <t>apoyo</t>
  </si>
  <si>
    <t>Construcción de un cuarto para dormitorio de 4.0  4.0 mt. A base de muros de block y losa de concreto armado, con una ventana y una puerta, piso firme, enjarres acabado floteado, pintura vinílica color blanco en interiores y exteriores, instalación eléctrica.</t>
  </si>
  <si>
    <t>Rehabilitación de camino por medios mecánicos, raspado de superficie de rodamiento, limpieza de cuneta, revestimiento con balastre en zonas requeridas, retiro de material de derrumbes (en su caso) y raspado.</t>
  </si>
  <si>
    <t>Rehabilitación de camino por medios mecánicos, raspado de superficie de rodamiento, limpieza de cuneta, revestimiento con balastre en zonas requeridas, retiro de material de derrumbes en su caso y raspado.</t>
  </si>
  <si>
    <t>Rehabilitación de camino por medios mecánicos, raspado de superficie de rodamiento, limpieza de cuneta, revestimiento con balastre en zonas requeridas, retiro de material de derrumbe en su caso y raspado.</t>
  </si>
  <si>
    <t>Apoyo</t>
  </si>
  <si>
    <t>Construcción de un cuarto para dormitorio de 4.0 x 4.0 mt. A base de muros de block y losa de concreto armado, con una ventana y una puerta, piso firme, enjarres acabado floteado, pintura vinílica color blanco en interiores y exteriores, instalación eléctrica.</t>
  </si>
  <si>
    <t>Construcción de un baño de 1.80 x 2.00 mt. A base de muros de block y losa de concreto armado, con una ventana y una puerta, vitro piso, enjarres acabado floteado, azulejo en zona húmeda a 1.80 de altura, pintura vinílica color blanco en interiores y exteriores, instalación eléctrica, hidráulica y sanitaria, W.C., lavamanos, regadera y accesorios</t>
  </si>
  <si>
    <t>Construcción de un par de baños de 4.40 x 4.60 mt.para hombres y mujeres a base de muros de block y losa de concreto armado, con una ventana y una puerta cada uno, vitro piso, enjarres acabado floteado, pintura vinílica color blanco en interiores y exteriores, instalación eléctrica, hidráulica y sanitaria, 3 W.C. en el de damas, 1 W.C. y mingitorio para dos personas en el de caballeros,  lavamanos y mamparas en ambos baños.</t>
  </si>
  <si>
    <t>La Cofradía</t>
  </si>
  <si>
    <t>Perforación por medios mecánicos de 124 mt, maniobras, bentonita, filtro.</t>
  </si>
  <si>
    <t>La Tortuga</t>
  </si>
  <si>
    <t>Suministro y colocación de posterío y maya ciclónica de 2.50 m de altura alrededor de l tanque.</t>
  </si>
  <si>
    <t>Soyatan</t>
  </si>
  <si>
    <t>Construcción de drenaje a base de excavaciones por medios mecánicos, cama de arena, acostillado, suministro y colocación de tubería, de PVC de 8 serie 25 en red, descargas domiciliarias, rellenos y reempedrado</t>
  </si>
  <si>
    <t>Construcción de drenaje a base de excavaciones por medios mecánicos, cama de arena, acostillado, suministro y colocación de tubería, de PVC de 8  serie 25 en red, descargas domiciliarias, rellenos y reempedrado</t>
  </si>
  <si>
    <t>San Juan de Arriba</t>
  </si>
  <si>
    <t>La Palma</t>
  </si>
  <si>
    <t>Construcción de vados con piedra de arrollo agregado de 8 ahogado en concreto f c  250 kg cm2</t>
  </si>
  <si>
    <t>La Hermita</t>
  </si>
  <si>
    <t>Ampliación de red eléctrica en coordinación con la comunidad 50 50  poste, cableado, transformador, tramites y protocolo con CFE.</t>
  </si>
  <si>
    <t>Suministro y colocación de tubería de 2 de PVC hidráulico RD 26, excavaciones, cama de arena, acostillado rellenos, tomas domiciliarias.</t>
  </si>
  <si>
    <t>Los Copales</t>
  </si>
  <si>
    <t>Energización de transformador, suministro y colocación de cuchillas, apartar rayos, tierras en delta, instalación de bomba sumergible, tubería de PVC 2, maniobras, instalación de equipo de bombeo.</t>
  </si>
  <si>
    <t>San Sebastián del Oeste</t>
  </si>
  <si>
    <t>Suministro y colocación de 7 luminarias de poste de diseño antiguo, excavaciones, ducteria subterránea, registros cableado, conexiones.</t>
  </si>
  <si>
    <t>Construcción de empedrado tradicional con piedra de 8, cama de arena, dentellones de concreto en las orillas.</t>
  </si>
  <si>
    <t>construcción de puente de concreto f c 250.00 kgcm2, alerones y muros de piedra de mamposteo</t>
  </si>
  <si>
    <t>Los Reyes</t>
  </si>
  <si>
    <t>Construcción de vado de empedrado ahogado  con piedra de 8, cama de arena, dentellones de concreto en las orillas.</t>
  </si>
  <si>
    <t>Los Charcos</t>
  </si>
  <si>
    <t>Amatanejo</t>
  </si>
  <si>
    <t>El Carrizo</t>
  </si>
  <si>
    <t>La Haciendita de San Isidro</t>
  </si>
  <si>
    <t>Construcción de empedrado zampeado en concreto f con piedra de 8, cama de arena, dentellones de concreto en las orillas.</t>
  </si>
  <si>
    <t>Varias</t>
  </si>
  <si>
    <t xml:space="preserve">construcción de guardaganado, con ángulo de acero estructural, caja de concreto, excavaciones, parrilla, </t>
  </si>
  <si>
    <t>construcción de calle canal con empedrado ahogado en concreto fc250 kgcm2, corte de terreno por medios mecánicos, conformación de base hidráulica, machuelos de concreto, banquetas.</t>
  </si>
  <si>
    <t>suministro y colocación de tubería de soporte y malla ciclónica, excavaciones, concreto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</si>
</sst>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9" x14ac:knownFonts="1">
    <font>
      <sz val="10"/>
      <color rgb="FF000000"/>
      <name val="Times New Roman"/>
      <charset val="204"/>
    </font>
    <font>
      <b/>
      <sz val="13"/>
      <name val="Calibri"/>
      <family val="34"/>
    </font>
    <font>
      <b/>
      <sz val="11"/>
      <name val="Calibri"/>
      <family val="34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name val="Calibri"/>
      <family val="2"/>
    </font>
    <font>
      <b/>
      <sz val="10"/>
      <color rgb="FF000000"/>
      <name val="Times New Roman"/>
      <family val="1"/>
    </font>
    <font>
      <sz val="10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4">
    <xf numFmtId="0" fontId="0" fillId="2" borderId="0" xfId="0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6" fillId="2" borderId="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8" fillId="0" borderId="1" xfId="1" applyFont="1" applyBorder="1" applyAlignment="1" applyProtection="1">
      <alignment horizontal="center" vertical="center" wrapText="1"/>
      <protection locked="0" hidden="1"/>
    </xf>
    <xf numFmtId="164" fontId="8" fillId="0" borderId="1" xfId="1" applyNumberFormat="1" applyFont="1" applyBorder="1" applyAlignment="1" applyProtection="1">
      <alignment horizontal="center" vertical="center" wrapText="1"/>
      <protection locked="0" hidden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252200</xdr:colOff>
      <xdr:row>6</xdr:row>
      <xdr:rowOff>66674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042900" cy="1381124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0</xdr:row>
      <xdr:rowOff>0</xdr:rowOff>
    </xdr:from>
    <xdr:to>
      <xdr:col>6</xdr:col>
      <xdr:colOff>1095375</xdr:colOff>
      <xdr:row>4</xdr:row>
      <xdr:rowOff>188162</xdr:rowOff>
    </xdr:to>
    <xdr:pic>
      <xdr:nvPicPr>
        <xdr:cNvPr id="3" name="2 Imagen" descr="logo sso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477375" y="0"/>
          <a:ext cx="914400" cy="11025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zoomScale="120" zoomScaleNormal="120" workbookViewId="0">
      <selection activeCell="G94" sqref="G94"/>
    </sheetView>
  </sheetViews>
  <sheetFormatPr baseColWidth="10" defaultColWidth="9.33203125" defaultRowHeight="12.75" x14ac:dyDescent="0.2"/>
  <cols>
    <col min="1" max="1" width="31.33203125" customWidth="1"/>
    <col min="2" max="2" width="15" customWidth="1"/>
    <col min="3" max="3" width="11.83203125" customWidth="1"/>
    <col min="4" max="4" width="31" customWidth="1"/>
    <col min="5" max="5" width="22.1640625" customWidth="1"/>
    <col min="6" max="6" width="28.1640625" customWidth="1"/>
    <col min="7" max="7" width="21" customWidth="1"/>
  </cols>
  <sheetData>
    <row r="1" spans="1:7" ht="18.95" customHeight="1" x14ac:dyDescent="0.2">
      <c r="A1" s="8" t="s">
        <v>0</v>
      </c>
      <c r="B1" s="8"/>
      <c r="C1" s="8"/>
      <c r="D1" s="8"/>
      <c r="E1" s="8"/>
      <c r="F1" s="8"/>
      <c r="G1" s="8"/>
    </row>
    <row r="2" spans="1:7" ht="18.95" customHeight="1" x14ac:dyDescent="0.2">
      <c r="A2" s="8" t="s">
        <v>1</v>
      </c>
      <c r="B2" s="8"/>
      <c r="C2" s="8"/>
      <c r="D2" s="8"/>
      <c r="E2" s="8"/>
      <c r="F2" s="8"/>
      <c r="G2" s="8"/>
    </row>
    <row r="3" spans="1:7" ht="18.95" customHeight="1" x14ac:dyDescent="0.2">
      <c r="D3" s="10" t="s">
        <v>14</v>
      </c>
      <c r="E3" s="10"/>
      <c r="F3" s="10"/>
    </row>
    <row r="4" spans="1:7" ht="15.95" customHeight="1" x14ac:dyDescent="0.2">
      <c r="D4" s="11" t="s">
        <v>10</v>
      </c>
      <c r="E4" s="11"/>
      <c r="F4" s="1" t="s">
        <v>15</v>
      </c>
    </row>
    <row r="5" spans="1:7" ht="15.95" customHeight="1" x14ac:dyDescent="0.2"/>
    <row r="6" spans="1:7" ht="15.95" customHeight="1" x14ac:dyDescent="0.2">
      <c r="A6" s="3"/>
      <c r="B6" s="3"/>
      <c r="C6" s="9" t="s">
        <v>7</v>
      </c>
      <c r="D6" s="9"/>
      <c r="E6" s="9"/>
      <c r="F6" s="3"/>
      <c r="G6" s="3"/>
    </row>
    <row r="7" spans="1:7" ht="15.95" customHeight="1" x14ac:dyDescent="0.2">
      <c r="A7" s="4" t="s">
        <v>2</v>
      </c>
      <c r="B7" s="3" t="s">
        <v>3</v>
      </c>
      <c r="C7" s="2" t="s">
        <v>4</v>
      </c>
      <c r="D7" s="3" t="s">
        <v>5</v>
      </c>
      <c r="E7" s="3" t="s">
        <v>6</v>
      </c>
      <c r="F7" s="2" t="s">
        <v>8</v>
      </c>
      <c r="G7" s="3" t="s">
        <v>9</v>
      </c>
    </row>
    <row r="8" spans="1:7" ht="24.75" customHeight="1" x14ac:dyDescent="0.2">
      <c r="A8" s="12" t="s">
        <v>16</v>
      </c>
      <c r="B8" s="13">
        <v>22750</v>
      </c>
      <c r="C8" s="5" t="s">
        <v>11</v>
      </c>
      <c r="D8" s="5" t="s">
        <v>12</v>
      </c>
      <c r="E8" s="12" t="s">
        <v>102</v>
      </c>
      <c r="F8" s="12" t="s">
        <v>103</v>
      </c>
      <c r="G8" s="6">
        <v>245</v>
      </c>
    </row>
    <row r="9" spans="1:7" ht="24.75" customHeight="1" x14ac:dyDescent="0.2">
      <c r="A9" s="12" t="s">
        <v>17</v>
      </c>
      <c r="B9" s="13">
        <v>28800</v>
      </c>
      <c r="C9" s="5" t="s">
        <v>11</v>
      </c>
      <c r="D9" s="5" t="s">
        <v>12</v>
      </c>
      <c r="E9" s="12" t="s">
        <v>104</v>
      </c>
      <c r="F9" s="12" t="s">
        <v>105</v>
      </c>
      <c r="G9" s="6">
        <f>169+245</f>
        <v>414</v>
      </c>
    </row>
    <row r="10" spans="1:7" ht="24.75" customHeight="1" x14ac:dyDescent="0.2">
      <c r="A10" s="12" t="s">
        <v>18</v>
      </c>
      <c r="B10" s="13">
        <v>21600</v>
      </c>
      <c r="C10" s="5" t="s">
        <v>11</v>
      </c>
      <c r="D10" s="5" t="s">
        <v>12</v>
      </c>
      <c r="E10" s="12" t="s">
        <v>104</v>
      </c>
      <c r="F10" s="12" t="s">
        <v>105</v>
      </c>
      <c r="G10" s="6">
        <v>216</v>
      </c>
    </row>
    <row r="11" spans="1:7" ht="24.75" customHeight="1" x14ac:dyDescent="0.2">
      <c r="A11" s="12" t="s">
        <v>19</v>
      </c>
      <c r="B11" s="13">
        <v>28800</v>
      </c>
      <c r="C11" s="5" t="s">
        <v>11</v>
      </c>
      <c r="D11" s="5" t="s">
        <v>12</v>
      </c>
      <c r="E11" s="12" t="s">
        <v>104</v>
      </c>
      <c r="F11" s="12" t="s">
        <v>105</v>
      </c>
      <c r="G11" s="6">
        <f>54+245</f>
        <v>299</v>
      </c>
    </row>
    <row r="12" spans="1:7" ht="24.75" customHeight="1" x14ac:dyDescent="0.2">
      <c r="A12" s="12" t="s">
        <v>20</v>
      </c>
      <c r="B12" s="13">
        <v>24600</v>
      </c>
      <c r="C12" s="5" t="s">
        <v>11</v>
      </c>
      <c r="D12" s="5" t="s">
        <v>12</v>
      </c>
      <c r="E12" s="12" t="s">
        <v>104</v>
      </c>
      <c r="F12" s="12" t="s">
        <v>105</v>
      </c>
      <c r="G12" s="6">
        <f>169+216</f>
        <v>385</v>
      </c>
    </row>
    <row r="13" spans="1:7" ht="24.75" customHeight="1" x14ac:dyDescent="0.2">
      <c r="A13" s="12" t="s">
        <v>21</v>
      </c>
      <c r="B13" s="13">
        <v>54200.01</v>
      </c>
      <c r="C13" s="5" t="s">
        <v>11</v>
      </c>
      <c r="D13" s="5" t="s">
        <v>12</v>
      </c>
      <c r="E13" s="12" t="s">
        <v>104</v>
      </c>
      <c r="F13" s="12" t="s">
        <v>105</v>
      </c>
      <c r="G13" s="6">
        <f>672+556</f>
        <v>1228</v>
      </c>
    </row>
    <row r="14" spans="1:7" ht="24.75" customHeight="1" x14ac:dyDescent="0.2">
      <c r="A14" s="12" t="s">
        <v>22</v>
      </c>
      <c r="B14" s="13">
        <v>55900.01</v>
      </c>
      <c r="C14" s="5" t="s">
        <v>11</v>
      </c>
      <c r="D14" s="5" t="s">
        <v>12</v>
      </c>
      <c r="E14" s="12" t="s">
        <v>104</v>
      </c>
      <c r="F14" s="12" t="s">
        <v>105</v>
      </c>
      <c r="G14" s="6">
        <v>556</v>
      </c>
    </row>
    <row r="15" spans="1:7" ht="24.75" customHeight="1" x14ac:dyDescent="0.2">
      <c r="A15" s="12" t="s">
        <v>23</v>
      </c>
      <c r="B15" s="13">
        <v>158299.70000000001</v>
      </c>
      <c r="C15" s="5" t="s">
        <v>11</v>
      </c>
      <c r="D15" s="5" t="s">
        <v>12</v>
      </c>
      <c r="E15" s="12" t="s">
        <v>106</v>
      </c>
      <c r="F15" s="12" t="s">
        <v>107</v>
      </c>
      <c r="G15" s="6">
        <v>5</v>
      </c>
    </row>
    <row r="16" spans="1:7" ht="24.75" customHeight="1" x14ac:dyDescent="0.2">
      <c r="A16" s="12" t="s">
        <v>24</v>
      </c>
      <c r="B16" s="13">
        <v>93553</v>
      </c>
      <c r="C16" s="5" t="s">
        <v>11</v>
      </c>
      <c r="D16" s="5" t="s">
        <v>12</v>
      </c>
      <c r="E16" s="12" t="s">
        <v>106</v>
      </c>
      <c r="F16" s="12" t="s">
        <v>107</v>
      </c>
      <c r="G16" s="6">
        <v>5</v>
      </c>
    </row>
    <row r="17" spans="1:7" ht="24.75" customHeight="1" x14ac:dyDescent="0.2">
      <c r="A17" s="12" t="s">
        <v>25</v>
      </c>
      <c r="B17" s="13">
        <v>117100.23</v>
      </c>
      <c r="C17" s="5" t="s">
        <v>11</v>
      </c>
      <c r="D17" s="5" t="s">
        <v>12</v>
      </c>
      <c r="E17" s="12" t="s">
        <v>104</v>
      </c>
      <c r="F17" s="12" t="s">
        <v>108</v>
      </c>
      <c r="G17" s="6">
        <v>89</v>
      </c>
    </row>
    <row r="18" spans="1:7" ht="24.75" customHeight="1" x14ac:dyDescent="0.2">
      <c r="A18" s="12" t="s">
        <v>26</v>
      </c>
      <c r="B18" s="13">
        <v>120300.05</v>
      </c>
      <c r="C18" s="5" t="s">
        <v>11</v>
      </c>
      <c r="D18" s="5" t="s">
        <v>12</v>
      </c>
      <c r="E18" s="12" t="s">
        <v>104</v>
      </c>
      <c r="F18" s="12" t="s">
        <v>108</v>
      </c>
      <c r="G18" s="6">
        <v>46</v>
      </c>
    </row>
    <row r="19" spans="1:7" ht="24.75" customHeight="1" x14ac:dyDescent="0.2">
      <c r="A19" s="12" t="s">
        <v>27</v>
      </c>
      <c r="B19" s="13">
        <v>53900</v>
      </c>
      <c r="C19" s="5" t="s">
        <v>11</v>
      </c>
      <c r="D19" s="5" t="s">
        <v>12</v>
      </c>
      <c r="E19" s="12" t="s">
        <v>104</v>
      </c>
      <c r="F19" s="12" t="s">
        <v>108</v>
      </c>
      <c r="G19" s="6">
        <v>46</v>
      </c>
    </row>
    <row r="20" spans="1:7" ht="24.75" customHeight="1" x14ac:dyDescent="0.2">
      <c r="A20" s="12" t="s">
        <v>28</v>
      </c>
      <c r="B20" s="13">
        <v>67300.31</v>
      </c>
      <c r="C20" s="5" t="s">
        <v>11</v>
      </c>
      <c r="D20" s="5" t="s">
        <v>12</v>
      </c>
      <c r="E20" s="12" t="s">
        <v>104</v>
      </c>
      <c r="F20" s="12" t="s">
        <v>108</v>
      </c>
      <c r="G20" s="6">
        <f>672+46+43</f>
        <v>761</v>
      </c>
    </row>
    <row r="21" spans="1:7" ht="24.75" customHeight="1" x14ac:dyDescent="0.2">
      <c r="A21" s="12" t="s">
        <v>29</v>
      </c>
      <c r="B21" s="13">
        <v>22600</v>
      </c>
      <c r="C21" s="5" t="s">
        <v>11</v>
      </c>
      <c r="D21" s="5" t="s">
        <v>12</v>
      </c>
      <c r="E21" s="12" t="s">
        <v>104</v>
      </c>
      <c r="F21" s="12" t="s">
        <v>108</v>
      </c>
      <c r="G21" s="6">
        <v>43</v>
      </c>
    </row>
    <row r="22" spans="1:7" ht="24.75" customHeight="1" x14ac:dyDescent="0.2">
      <c r="A22" s="12" t="s">
        <v>30</v>
      </c>
      <c r="B22" s="13">
        <v>24200</v>
      </c>
      <c r="C22" s="5" t="s">
        <v>11</v>
      </c>
      <c r="D22" s="5" t="s">
        <v>12</v>
      </c>
      <c r="E22" s="12" t="s">
        <v>104</v>
      </c>
      <c r="F22" s="12" t="s">
        <v>109</v>
      </c>
      <c r="G22" s="6">
        <v>319</v>
      </c>
    </row>
    <row r="23" spans="1:7" ht="24.75" customHeight="1" x14ac:dyDescent="0.2">
      <c r="A23" s="12" t="s">
        <v>31</v>
      </c>
      <c r="B23" s="13">
        <v>21300</v>
      </c>
      <c r="C23" s="5" t="s">
        <v>11</v>
      </c>
      <c r="D23" s="5" t="s">
        <v>12</v>
      </c>
      <c r="E23" s="12" t="s">
        <v>104</v>
      </c>
      <c r="F23" s="12" t="s">
        <v>109</v>
      </c>
      <c r="G23" s="6">
        <f>19+219</f>
        <v>238</v>
      </c>
    </row>
    <row r="24" spans="1:7" ht="24.75" customHeight="1" x14ac:dyDescent="0.2">
      <c r="A24" s="12" t="s">
        <v>32</v>
      </c>
      <c r="B24" s="13">
        <v>25500</v>
      </c>
      <c r="C24" s="5" t="s">
        <v>11</v>
      </c>
      <c r="D24" s="5" t="s">
        <v>12</v>
      </c>
      <c r="E24" s="12" t="s">
        <v>104</v>
      </c>
      <c r="F24" s="12" t="s">
        <v>109</v>
      </c>
      <c r="G24" s="6">
        <v>219</v>
      </c>
    </row>
    <row r="25" spans="1:7" ht="24.75" customHeight="1" x14ac:dyDescent="0.2">
      <c r="A25" s="12" t="s">
        <v>33</v>
      </c>
      <c r="B25" s="13">
        <v>28400</v>
      </c>
      <c r="C25" s="5" t="s">
        <v>11</v>
      </c>
      <c r="D25" s="5" t="s">
        <v>12</v>
      </c>
      <c r="E25" s="12" t="s">
        <v>104</v>
      </c>
      <c r="F25" s="12" t="s">
        <v>109</v>
      </c>
      <c r="G25" s="6">
        <v>19</v>
      </c>
    </row>
    <row r="26" spans="1:7" ht="24.75" customHeight="1" x14ac:dyDescent="0.2">
      <c r="A26" s="12" t="s">
        <v>34</v>
      </c>
      <c r="B26" s="13">
        <v>21300</v>
      </c>
      <c r="C26" s="5" t="s">
        <v>11</v>
      </c>
      <c r="D26" s="5" t="s">
        <v>12</v>
      </c>
      <c r="E26" s="12" t="s">
        <v>104</v>
      </c>
      <c r="F26" s="12" t="s">
        <v>109</v>
      </c>
      <c r="G26" s="6">
        <f>38+1221</f>
        <v>1259</v>
      </c>
    </row>
    <row r="27" spans="1:7" ht="24.75" customHeight="1" x14ac:dyDescent="0.2">
      <c r="A27" s="12" t="s">
        <v>35</v>
      </c>
      <c r="B27" s="13">
        <v>17100</v>
      </c>
      <c r="C27" s="5" t="s">
        <v>11</v>
      </c>
      <c r="D27" s="5" t="s">
        <v>12</v>
      </c>
      <c r="E27" s="12" t="s">
        <v>104</v>
      </c>
      <c r="F27" s="12" t="s">
        <v>110</v>
      </c>
      <c r="G27" s="6">
        <v>194</v>
      </c>
    </row>
    <row r="28" spans="1:7" ht="24.75" customHeight="1" x14ac:dyDescent="0.2">
      <c r="A28" s="12" t="s">
        <v>36</v>
      </c>
      <c r="B28" s="13">
        <v>28400</v>
      </c>
      <c r="C28" s="5" t="s">
        <v>11</v>
      </c>
      <c r="D28" s="5" t="s">
        <v>12</v>
      </c>
      <c r="E28" s="12" t="s">
        <v>104</v>
      </c>
      <c r="F28" s="12" t="s">
        <v>108</v>
      </c>
      <c r="G28" s="6">
        <f>86+38</f>
        <v>124</v>
      </c>
    </row>
    <row r="29" spans="1:7" ht="24.75" customHeight="1" x14ac:dyDescent="0.2">
      <c r="A29" s="12" t="s">
        <v>37</v>
      </c>
      <c r="B29" s="13">
        <v>28400</v>
      </c>
      <c r="C29" s="5" t="s">
        <v>11</v>
      </c>
      <c r="D29" s="5" t="s">
        <v>12</v>
      </c>
      <c r="E29" s="12" t="s">
        <v>104</v>
      </c>
      <c r="F29" s="12" t="s">
        <v>108</v>
      </c>
      <c r="G29" s="6">
        <v>556</v>
      </c>
    </row>
    <row r="30" spans="1:7" ht="24.75" customHeight="1" x14ac:dyDescent="0.2">
      <c r="A30" s="12" t="s">
        <v>38</v>
      </c>
      <c r="B30" s="13">
        <v>86500</v>
      </c>
      <c r="C30" s="5" t="s">
        <v>11</v>
      </c>
      <c r="D30" s="5" t="s">
        <v>12</v>
      </c>
      <c r="E30" s="12" t="s">
        <v>104</v>
      </c>
      <c r="F30" s="12" t="s">
        <v>108</v>
      </c>
      <c r="G30" s="6">
        <v>61</v>
      </c>
    </row>
    <row r="31" spans="1:7" ht="24.75" customHeight="1" x14ac:dyDescent="0.2">
      <c r="A31" s="12" t="s">
        <v>39</v>
      </c>
      <c r="B31" s="13">
        <v>27100</v>
      </c>
      <c r="C31" s="5" t="s">
        <v>11</v>
      </c>
      <c r="D31" s="5" t="s">
        <v>12</v>
      </c>
      <c r="E31" s="12" t="s">
        <v>104</v>
      </c>
      <c r="F31" s="12" t="s">
        <v>108</v>
      </c>
      <c r="G31" s="6">
        <f>556+61</f>
        <v>617</v>
      </c>
    </row>
    <row r="32" spans="1:7" ht="24.75" customHeight="1" x14ac:dyDescent="0.2">
      <c r="A32" s="12" t="s">
        <v>40</v>
      </c>
      <c r="B32" s="13">
        <v>322001.45</v>
      </c>
      <c r="C32" s="5" t="s">
        <v>11</v>
      </c>
      <c r="D32" s="5" t="s">
        <v>12</v>
      </c>
      <c r="E32" s="12" t="s">
        <v>104</v>
      </c>
      <c r="F32" s="12" t="s">
        <v>108</v>
      </c>
      <c r="G32" s="6">
        <v>69</v>
      </c>
    </row>
    <row r="33" spans="1:7" ht="24.75" customHeight="1" x14ac:dyDescent="0.2">
      <c r="A33" s="12" t="s">
        <v>41</v>
      </c>
      <c r="B33" s="13">
        <v>27600.02</v>
      </c>
      <c r="C33" s="5" t="s">
        <v>11</v>
      </c>
      <c r="D33" s="5" t="s">
        <v>12</v>
      </c>
      <c r="E33" s="12" t="s">
        <v>104</v>
      </c>
      <c r="F33" s="12" t="s">
        <v>108</v>
      </c>
      <c r="G33" s="6">
        <v>556</v>
      </c>
    </row>
    <row r="34" spans="1:7" ht="24.75" customHeight="1" x14ac:dyDescent="0.2">
      <c r="A34" s="12" t="s">
        <v>42</v>
      </c>
      <c r="B34" s="13">
        <v>28400</v>
      </c>
      <c r="C34" s="5" t="s">
        <v>11</v>
      </c>
      <c r="D34" s="5" t="s">
        <v>12</v>
      </c>
      <c r="E34" s="12" t="s">
        <v>104</v>
      </c>
      <c r="F34" s="12" t="s">
        <v>108</v>
      </c>
      <c r="G34" s="6">
        <f>286+1221</f>
        <v>1507</v>
      </c>
    </row>
    <row r="35" spans="1:7" ht="24.75" customHeight="1" x14ac:dyDescent="0.2">
      <c r="A35" s="12" t="s">
        <v>43</v>
      </c>
      <c r="B35" s="13">
        <v>32600</v>
      </c>
      <c r="C35" s="5" t="s">
        <v>11</v>
      </c>
      <c r="D35" s="5" t="s">
        <v>12</v>
      </c>
      <c r="E35" s="12" t="s">
        <v>104</v>
      </c>
      <c r="F35" s="12" t="s">
        <v>108</v>
      </c>
      <c r="G35" s="6">
        <f>235+1221</f>
        <v>1456</v>
      </c>
    </row>
    <row r="36" spans="1:7" ht="24.75" customHeight="1" x14ac:dyDescent="0.2">
      <c r="A36" s="12" t="s">
        <v>44</v>
      </c>
      <c r="B36" s="13">
        <v>24200</v>
      </c>
      <c r="C36" s="5" t="s">
        <v>11</v>
      </c>
      <c r="D36" s="5" t="s">
        <v>12</v>
      </c>
      <c r="E36" s="12" t="s">
        <v>104</v>
      </c>
      <c r="F36" s="12" t="s">
        <v>108</v>
      </c>
      <c r="G36" s="6">
        <f>235+33</f>
        <v>268</v>
      </c>
    </row>
    <row r="37" spans="1:7" ht="24.75" customHeight="1" x14ac:dyDescent="0.2">
      <c r="A37" s="12" t="s">
        <v>45</v>
      </c>
      <c r="B37" s="13">
        <v>11300</v>
      </c>
      <c r="C37" s="5" t="s">
        <v>11</v>
      </c>
      <c r="D37" s="5" t="s">
        <v>12</v>
      </c>
      <c r="E37" s="12" t="s">
        <v>104</v>
      </c>
      <c r="F37" s="12" t="s">
        <v>108</v>
      </c>
      <c r="G37" s="6">
        <f>1221+86</f>
        <v>1307</v>
      </c>
    </row>
    <row r="38" spans="1:7" ht="24.75" customHeight="1" x14ac:dyDescent="0.2">
      <c r="A38" s="12" t="s">
        <v>46</v>
      </c>
      <c r="B38" s="13">
        <v>31300</v>
      </c>
      <c r="C38" s="5" t="s">
        <v>11</v>
      </c>
      <c r="D38" s="5" t="s">
        <v>12</v>
      </c>
      <c r="E38" s="12" t="s">
        <v>104</v>
      </c>
      <c r="F38" s="12" t="s">
        <v>108</v>
      </c>
      <c r="G38" s="6">
        <f>162+286</f>
        <v>448</v>
      </c>
    </row>
    <row r="39" spans="1:7" ht="24.75" customHeight="1" x14ac:dyDescent="0.2">
      <c r="A39" s="12" t="s">
        <v>47</v>
      </c>
      <c r="B39" s="13">
        <v>92721.74</v>
      </c>
      <c r="C39" s="5" t="s">
        <v>11</v>
      </c>
      <c r="D39" s="5" t="s">
        <v>12</v>
      </c>
      <c r="E39" s="12" t="s">
        <v>111</v>
      </c>
      <c r="F39" s="12" t="s">
        <v>107</v>
      </c>
      <c r="G39" s="6">
        <v>4</v>
      </c>
    </row>
    <row r="40" spans="1:7" ht="24.75" customHeight="1" x14ac:dyDescent="0.2">
      <c r="A40" s="12" t="s">
        <v>48</v>
      </c>
      <c r="B40" s="13">
        <v>84067.09</v>
      </c>
      <c r="C40" s="5" t="s">
        <v>11</v>
      </c>
      <c r="D40" s="5" t="s">
        <v>12</v>
      </c>
      <c r="E40" s="12" t="s">
        <v>111</v>
      </c>
      <c r="F40" s="12" t="s">
        <v>112</v>
      </c>
      <c r="G40" s="6">
        <v>4</v>
      </c>
    </row>
    <row r="41" spans="1:7" ht="24.75" customHeight="1" x14ac:dyDescent="0.2">
      <c r="A41" s="12" t="s">
        <v>49</v>
      </c>
      <c r="B41" s="13">
        <v>59126.46</v>
      </c>
      <c r="C41" s="5" t="s">
        <v>11</v>
      </c>
      <c r="D41" s="5" t="s">
        <v>12</v>
      </c>
      <c r="E41" s="12" t="s">
        <v>111</v>
      </c>
      <c r="F41" s="12" t="s">
        <v>112</v>
      </c>
      <c r="G41" s="6">
        <v>4</v>
      </c>
    </row>
    <row r="42" spans="1:7" ht="24.75" customHeight="1" x14ac:dyDescent="0.2">
      <c r="A42" s="12" t="s">
        <v>50</v>
      </c>
      <c r="B42" s="13">
        <v>68601.509999999995</v>
      </c>
      <c r="C42" s="5" t="s">
        <v>11</v>
      </c>
      <c r="D42" s="5" t="s">
        <v>12</v>
      </c>
      <c r="E42" s="12" t="s">
        <v>111</v>
      </c>
      <c r="F42" s="12" t="s">
        <v>113</v>
      </c>
      <c r="G42" s="6">
        <v>5</v>
      </c>
    </row>
    <row r="43" spans="1:7" ht="24.75" customHeight="1" x14ac:dyDescent="0.2">
      <c r="A43" s="12" t="s">
        <v>51</v>
      </c>
      <c r="B43" s="13">
        <v>21847.98</v>
      </c>
      <c r="C43" s="5" t="s">
        <v>11</v>
      </c>
      <c r="D43" s="5" t="s">
        <v>12</v>
      </c>
      <c r="E43" s="12" t="s">
        <v>111</v>
      </c>
      <c r="F43" s="12" t="s">
        <v>112</v>
      </c>
      <c r="G43" s="6">
        <v>5</v>
      </c>
    </row>
    <row r="44" spans="1:7" ht="24.75" customHeight="1" x14ac:dyDescent="0.2">
      <c r="A44" s="12" t="s">
        <v>52</v>
      </c>
      <c r="B44" s="13">
        <v>74274</v>
      </c>
      <c r="C44" s="5" t="s">
        <v>11</v>
      </c>
      <c r="D44" s="5" t="s">
        <v>12</v>
      </c>
      <c r="E44" s="12" t="s">
        <v>111</v>
      </c>
      <c r="F44" s="12" t="s">
        <v>112</v>
      </c>
      <c r="G44" s="6">
        <v>4</v>
      </c>
    </row>
    <row r="45" spans="1:7" ht="24.75" customHeight="1" x14ac:dyDescent="0.2">
      <c r="A45" s="12" t="s">
        <v>53</v>
      </c>
      <c r="B45" s="13">
        <v>54317.08</v>
      </c>
      <c r="C45" s="5" t="s">
        <v>11</v>
      </c>
      <c r="D45" s="5" t="s">
        <v>12</v>
      </c>
      <c r="E45" s="12" t="s">
        <v>111</v>
      </c>
      <c r="F45" s="12" t="s">
        <v>112</v>
      </c>
      <c r="G45" s="6">
        <v>4</v>
      </c>
    </row>
    <row r="46" spans="1:7" ht="24.75" customHeight="1" x14ac:dyDescent="0.2">
      <c r="A46" s="12" t="s">
        <v>54</v>
      </c>
      <c r="B46" s="13">
        <v>61599</v>
      </c>
      <c r="C46" s="5" t="s">
        <v>11</v>
      </c>
      <c r="D46" s="5" t="s">
        <v>12</v>
      </c>
      <c r="E46" s="12" t="s">
        <v>111</v>
      </c>
      <c r="F46" s="12" t="s">
        <v>112</v>
      </c>
      <c r="G46" s="6">
        <v>4</v>
      </c>
    </row>
    <row r="47" spans="1:7" ht="24.75" customHeight="1" x14ac:dyDescent="0.2">
      <c r="A47" s="12" t="s">
        <v>55</v>
      </c>
      <c r="B47" s="13">
        <v>73729.600000000006</v>
      </c>
      <c r="C47" s="5" t="s">
        <v>11</v>
      </c>
      <c r="D47" s="5" t="s">
        <v>12</v>
      </c>
      <c r="E47" s="12" t="s">
        <v>111</v>
      </c>
      <c r="F47" s="12" t="s">
        <v>112</v>
      </c>
      <c r="G47" s="6">
        <v>4</v>
      </c>
    </row>
    <row r="48" spans="1:7" ht="24.75" customHeight="1" x14ac:dyDescent="0.2">
      <c r="A48" s="12" t="s">
        <v>56</v>
      </c>
      <c r="B48" s="13">
        <v>36850.51</v>
      </c>
      <c r="C48" s="5" t="s">
        <v>11</v>
      </c>
      <c r="D48" s="5" t="s">
        <v>12</v>
      </c>
      <c r="E48" s="12" t="s">
        <v>111</v>
      </c>
      <c r="F48" s="12" t="s">
        <v>113</v>
      </c>
      <c r="G48" s="6">
        <v>3</v>
      </c>
    </row>
    <row r="49" spans="1:7" ht="24.75" customHeight="1" x14ac:dyDescent="0.2">
      <c r="A49" s="12" t="s">
        <v>57</v>
      </c>
      <c r="B49" s="13">
        <v>30044.720000000001</v>
      </c>
      <c r="C49" s="5" t="s">
        <v>11</v>
      </c>
      <c r="D49" s="5" t="s">
        <v>12</v>
      </c>
      <c r="E49" s="12" t="s">
        <v>111</v>
      </c>
      <c r="F49" s="12" t="s">
        <v>113</v>
      </c>
      <c r="G49" s="6">
        <v>3</v>
      </c>
    </row>
    <row r="50" spans="1:7" ht="24.75" customHeight="1" x14ac:dyDescent="0.2">
      <c r="A50" s="12" t="s">
        <v>58</v>
      </c>
      <c r="B50" s="13">
        <v>30891.05</v>
      </c>
      <c r="C50" s="5" t="s">
        <v>11</v>
      </c>
      <c r="D50" s="5" t="s">
        <v>12</v>
      </c>
      <c r="E50" s="12" t="s">
        <v>111</v>
      </c>
      <c r="F50" s="12" t="s">
        <v>113</v>
      </c>
      <c r="G50" s="6">
        <v>3</v>
      </c>
    </row>
    <row r="51" spans="1:7" ht="24.75" customHeight="1" x14ac:dyDescent="0.2">
      <c r="A51" s="12" t="s">
        <v>59</v>
      </c>
      <c r="B51" s="13">
        <v>51225</v>
      </c>
      <c r="C51" s="5" t="s">
        <v>11</v>
      </c>
      <c r="D51" s="5" t="s">
        <v>12</v>
      </c>
      <c r="E51" s="12" t="s">
        <v>111</v>
      </c>
      <c r="F51" s="12" t="s">
        <v>112</v>
      </c>
      <c r="G51" s="6">
        <v>2</v>
      </c>
    </row>
    <row r="52" spans="1:7" ht="24.75" customHeight="1" x14ac:dyDescent="0.2">
      <c r="A52" s="12" t="s">
        <v>60</v>
      </c>
      <c r="B52" s="13">
        <v>187600.02</v>
      </c>
      <c r="C52" s="5" t="s">
        <v>11</v>
      </c>
      <c r="D52" s="5" t="s">
        <v>12</v>
      </c>
      <c r="E52" s="12" t="s">
        <v>111</v>
      </c>
      <c r="F52" s="12" t="s">
        <v>114</v>
      </c>
      <c r="G52" s="6">
        <v>169</v>
      </c>
    </row>
    <row r="53" spans="1:7" ht="24.75" customHeight="1" x14ac:dyDescent="0.2">
      <c r="A53" s="12" t="s">
        <v>61</v>
      </c>
      <c r="B53" s="13">
        <v>152323.01</v>
      </c>
      <c r="C53" s="5" t="s">
        <v>11</v>
      </c>
      <c r="D53" s="5" t="s">
        <v>12</v>
      </c>
      <c r="E53" s="12" t="s">
        <v>111</v>
      </c>
      <c r="F53" s="12" t="s">
        <v>114</v>
      </c>
      <c r="G53" s="6">
        <v>86</v>
      </c>
    </row>
    <row r="54" spans="1:7" ht="24.75" customHeight="1" x14ac:dyDescent="0.2">
      <c r="A54" s="12" t="s">
        <v>62</v>
      </c>
      <c r="B54" s="13">
        <v>69831.69</v>
      </c>
      <c r="C54" s="5" t="s">
        <v>11</v>
      </c>
      <c r="D54" s="5" t="s">
        <v>12</v>
      </c>
      <c r="E54" s="12" t="s">
        <v>111</v>
      </c>
      <c r="F54" s="12" t="s">
        <v>112</v>
      </c>
      <c r="G54" s="6">
        <v>3</v>
      </c>
    </row>
    <row r="55" spans="1:7" ht="24.75" customHeight="1" x14ac:dyDescent="0.2">
      <c r="A55" s="12" t="s">
        <v>63</v>
      </c>
      <c r="B55" s="13">
        <v>140505.01</v>
      </c>
      <c r="C55" s="5" t="s">
        <v>11</v>
      </c>
      <c r="D55" s="5" t="s">
        <v>12</v>
      </c>
      <c r="E55" s="12" t="s">
        <v>111</v>
      </c>
      <c r="F55" s="12" t="s">
        <v>114</v>
      </c>
      <c r="G55" s="6">
        <v>286</v>
      </c>
    </row>
    <row r="56" spans="1:7" ht="24.75" customHeight="1" x14ac:dyDescent="0.2">
      <c r="A56" s="12" t="s">
        <v>64</v>
      </c>
      <c r="B56" s="13">
        <v>32771.9</v>
      </c>
      <c r="C56" s="5" t="s">
        <v>11</v>
      </c>
      <c r="D56" s="5" t="s">
        <v>12</v>
      </c>
      <c r="E56" s="12" t="s">
        <v>111</v>
      </c>
      <c r="F56" s="12" t="s">
        <v>113</v>
      </c>
      <c r="G56" s="7">
        <v>5</v>
      </c>
    </row>
    <row r="57" spans="1:7" ht="24.75" customHeight="1" x14ac:dyDescent="0.2">
      <c r="A57" s="12" t="s">
        <v>65</v>
      </c>
      <c r="B57" s="13">
        <v>35238.58</v>
      </c>
      <c r="C57" s="5" t="s">
        <v>11</v>
      </c>
      <c r="D57" s="5" t="s">
        <v>12</v>
      </c>
      <c r="E57" s="12" t="s">
        <v>111</v>
      </c>
      <c r="F57" s="12" t="s">
        <v>113</v>
      </c>
      <c r="G57" s="6">
        <v>3</v>
      </c>
    </row>
    <row r="58" spans="1:7" ht="24.75" customHeight="1" x14ac:dyDescent="0.2">
      <c r="A58" s="12" t="s">
        <v>66</v>
      </c>
      <c r="B58" s="13">
        <v>19436</v>
      </c>
      <c r="C58" s="5" t="s">
        <v>11</v>
      </c>
      <c r="D58" s="5" t="s">
        <v>12</v>
      </c>
      <c r="E58" s="12" t="s">
        <v>111</v>
      </c>
      <c r="F58" s="12" t="s">
        <v>113</v>
      </c>
      <c r="G58" s="6">
        <v>1221</v>
      </c>
    </row>
    <row r="59" spans="1:7" ht="24.75" customHeight="1" x14ac:dyDescent="0.2">
      <c r="A59" s="12" t="s">
        <v>67</v>
      </c>
      <c r="B59" s="13">
        <v>118710.19</v>
      </c>
      <c r="C59" s="5" t="s">
        <v>11</v>
      </c>
      <c r="D59" s="5" t="s">
        <v>12</v>
      </c>
      <c r="E59" s="12" t="s">
        <v>115</v>
      </c>
      <c r="F59" s="12" t="s">
        <v>113</v>
      </c>
      <c r="G59" s="6">
        <v>199</v>
      </c>
    </row>
    <row r="60" spans="1:7" ht="24.75" customHeight="1" x14ac:dyDescent="0.2">
      <c r="A60" s="12" t="s">
        <v>68</v>
      </c>
      <c r="B60" s="13">
        <v>5500</v>
      </c>
      <c r="C60" s="5" t="s">
        <v>11</v>
      </c>
      <c r="D60" s="5" t="s">
        <v>12</v>
      </c>
      <c r="E60" s="12" t="s">
        <v>111</v>
      </c>
      <c r="F60" s="12" t="s">
        <v>113</v>
      </c>
      <c r="G60" s="6">
        <v>2</v>
      </c>
    </row>
    <row r="61" spans="1:7" ht="24.75" customHeight="1" x14ac:dyDescent="0.2">
      <c r="A61" s="12" t="s">
        <v>69</v>
      </c>
      <c r="B61" s="13">
        <v>17850</v>
      </c>
      <c r="C61" s="5" t="s">
        <v>11</v>
      </c>
      <c r="D61" s="5" t="s">
        <v>12</v>
      </c>
      <c r="E61" s="12" t="s">
        <v>13</v>
      </c>
      <c r="F61" s="12" t="s">
        <v>69</v>
      </c>
      <c r="G61" s="6">
        <v>61</v>
      </c>
    </row>
    <row r="62" spans="1:7" ht="24.75" customHeight="1" x14ac:dyDescent="0.2">
      <c r="A62" s="12" t="s">
        <v>70</v>
      </c>
      <c r="B62" s="13">
        <v>74687.210000000006</v>
      </c>
      <c r="C62" s="5" t="s">
        <v>11</v>
      </c>
      <c r="D62" s="5" t="s">
        <v>12</v>
      </c>
      <c r="E62" s="12" t="s">
        <v>111</v>
      </c>
      <c r="F62" s="12" t="s">
        <v>113</v>
      </c>
      <c r="G62" s="6">
        <v>5</v>
      </c>
    </row>
    <row r="63" spans="1:7" ht="24.75" customHeight="1" x14ac:dyDescent="0.2">
      <c r="A63" s="12" t="s">
        <v>71</v>
      </c>
      <c r="B63" s="13">
        <v>62110</v>
      </c>
      <c r="C63" s="5" t="s">
        <v>11</v>
      </c>
      <c r="D63" s="5" t="s">
        <v>12</v>
      </c>
      <c r="E63" s="12" t="s">
        <v>12</v>
      </c>
      <c r="F63" s="12" t="s">
        <v>71</v>
      </c>
      <c r="G63" s="6">
        <v>672</v>
      </c>
    </row>
    <row r="64" spans="1:7" ht="24.75" customHeight="1" x14ac:dyDescent="0.2">
      <c r="A64" s="12" t="s">
        <v>72</v>
      </c>
      <c r="B64" s="13">
        <v>352507.05</v>
      </c>
      <c r="C64" s="5" t="s">
        <v>11</v>
      </c>
      <c r="D64" s="5" t="s">
        <v>12</v>
      </c>
      <c r="E64" s="12" t="s">
        <v>115</v>
      </c>
      <c r="F64" s="12" t="s">
        <v>116</v>
      </c>
      <c r="G64" s="6">
        <v>199</v>
      </c>
    </row>
    <row r="65" spans="1:7" ht="24.75" customHeight="1" x14ac:dyDescent="0.2">
      <c r="A65" s="12" t="s">
        <v>73</v>
      </c>
      <c r="B65" s="13">
        <v>25311.48</v>
      </c>
      <c r="C65" s="5" t="s">
        <v>11</v>
      </c>
      <c r="D65" s="5" t="s">
        <v>12</v>
      </c>
      <c r="E65" s="12" t="s">
        <v>117</v>
      </c>
      <c r="F65" s="12" t="s">
        <v>118</v>
      </c>
      <c r="G65" s="6">
        <v>194</v>
      </c>
    </row>
    <row r="66" spans="1:7" ht="24.75" customHeight="1" x14ac:dyDescent="0.2">
      <c r="A66" s="12" t="s">
        <v>74</v>
      </c>
      <c r="B66" s="13">
        <v>298577.7</v>
      </c>
      <c r="C66" s="5" t="s">
        <v>11</v>
      </c>
      <c r="D66" s="5" t="s">
        <v>12</v>
      </c>
      <c r="E66" s="12" t="s">
        <v>119</v>
      </c>
      <c r="F66" s="12" t="s">
        <v>120</v>
      </c>
      <c r="G66" s="6">
        <v>216</v>
      </c>
    </row>
    <row r="67" spans="1:7" ht="24.75" customHeight="1" x14ac:dyDescent="0.2">
      <c r="A67" s="12" t="s">
        <v>75</v>
      </c>
      <c r="B67" s="13">
        <v>182518.8</v>
      </c>
      <c r="C67" s="5" t="s">
        <v>11</v>
      </c>
      <c r="D67" s="5" t="s">
        <v>12</v>
      </c>
      <c r="E67" s="12" t="s">
        <v>119</v>
      </c>
      <c r="F67" s="12" t="s">
        <v>121</v>
      </c>
      <c r="G67" s="6">
        <v>216</v>
      </c>
    </row>
    <row r="68" spans="1:7" ht="24.75" customHeight="1" x14ac:dyDescent="0.2">
      <c r="A68" s="12" t="s">
        <v>76</v>
      </c>
      <c r="B68" s="13">
        <v>310208.63</v>
      </c>
      <c r="C68" s="5" t="s">
        <v>11</v>
      </c>
      <c r="D68" s="5" t="s">
        <v>12</v>
      </c>
      <c r="E68" s="12" t="s">
        <v>122</v>
      </c>
      <c r="F68" s="12" t="s">
        <v>121</v>
      </c>
      <c r="G68" s="6">
        <v>80</v>
      </c>
    </row>
    <row r="69" spans="1:7" ht="24.75" customHeight="1" x14ac:dyDescent="0.2">
      <c r="A69" s="12" t="s">
        <v>77</v>
      </c>
      <c r="B69" s="13">
        <v>319089.05</v>
      </c>
      <c r="C69" s="5" t="s">
        <v>11</v>
      </c>
      <c r="D69" s="5" t="s">
        <v>12</v>
      </c>
      <c r="E69" s="12" t="s">
        <v>123</v>
      </c>
      <c r="F69" s="12" t="s">
        <v>124</v>
      </c>
      <c r="G69" s="6">
        <v>113</v>
      </c>
    </row>
    <row r="70" spans="1:7" ht="24.75" customHeight="1" x14ac:dyDescent="0.2">
      <c r="A70" s="12" t="s">
        <v>78</v>
      </c>
      <c r="B70" s="13">
        <v>276176.37</v>
      </c>
      <c r="C70" s="5" t="s">
        <v>11</v>
      </c>
      <c r="D70" s="5" t="s">
        <v>12</v>
      </c>
      <c r="E70" s="12" t="s">
        <v>125</v>
      </c>
      <c r="F70" s="12" t="s">
        <v>126</v>
      </c>
      <c r="G70" s="6">
        <v>100</v>
      </c>
    </row>
    <row r="71" spans="1:7" ht="24.75" customHeight="1" x14ac:dyDescent="0.2">
      <c r="A71" s="12" t="s">
        <v>79</v>
      </c>
      <c r="B71" s="13">
        <v>199797.7</v>
      </c>
      <c r="C71" s="5" t="s">
        <v>11</v>
      </c>
      <c r="D71" s="5" t="s">
        <v>12</v>
      </c>
      <c r="E71" s="12" t="s">
        <v>102</v>
      </c>
      <c r="F71" s="12" t="s">
        <v>127</v>
      </c>
      <c r="G71" s="6">
        <v>245</v>
      </c>
    </row>
    <row r="72" spans="1:7" ht="24.75" customHeight="1" x14ac:dyDescent="0.2">
      <c r="A72" s="12" t="s">
        <v>80</v>
      </c>
      <c r="B72" s="13">
        <v>118957.3</v>
      </c>
      <c r="C72" s="5" t="s">
        <v>11</v>
      </c>
      <c r="D72" s="5" t="s">
        <v>12</v>
      </c>
      <c r="E72" s="12" t="s">
        <v>128</v>
      </c>
      <c r="F72" s="12" t="s">
        <v>129</v>
      </c>
      <c r="G72" s="6">
        <v>162</v>
      </c>
    </row>
    <row r="73" spans="1:7" ht="24.75" customHeight="1" x14ac:dyDescent="0.2">
      <c r="A73" s="12" t="s">
        <v>81</v>
      </c>
      <c r="B73" s="13">
        <v>306250.17</v>
      </c>
      <c r="C73" s="5" t="s">
        <v>11</v>
      </c>
      <c r="D73" s="5" t="s">
        <v>12</v>
      </c>
      <c r="E73" s="12" t="s">
        <v>130</v>
      </c>
      <c r="F73" s="12" t="s">
        <v>131</v>
      </c>
      <c r="G73" s="6">
        <v>25</v>
      </c>
    </row>
    <row r="74" spans="1:7" ht="24.75" customHeight="1" x14ac:dyDescent="0.2">
      <c r="A74" s="12" t="s">
        <v>82</v>
      </c>
      <c r="B74" s="13">
        <v>25500</v>
      </c>
      <c r="C74" s="5" t="s">
        <v>11</v>
      </c>
      <c r="D74" s="5" t="s">
        <v>12</v>
      </c>
      <c r="E74" s="12" t="s">
        <v>104</v>
      </c>
      <c r="F74" s="12" t="s">
        <v>108</v>
      </c>
      <c r="G74" s="6">
        <f>86+113</f>
        <v>199</v>
      </c>
    </row>
    <row r="75" spans="1:7" ht="24.75" customHeight="1" x14ac:dyDescent="0.2">
      <c r="A75" s="12" t="s">
        <v>83</v>
      </c>
      <c r="B75" s="13">
        <v>24200</v>
      </c>
      <c r="C75" s="5" t="s">
        <v>11</v>
      </c>
      <c r="D75" s="5" t="s">
        <v>12</v>
      </c>
      <c r="E75" s="12" t="s">
        <v>104</v>
      </c>
      <c r="F75" s="12" t="s">
        <v>108</v>
      </c>
      <c r="G75" s="6">
        <f>194+113</f>
        <v>307</v>
      </c>
    </row>
    <row r="76" spans="1:7" ht="24.75" customHeight="1" x14ac:dyDescent="0.2">
      <c r="A76" s="12" t="s">
        <v>84</v>
      </c>
      <c r="B76" s="13">
        <v>37100</v>
      </c>
      <c r="C76" s="5" t="s">
        <v>11</v>
      </c>
      <c r="D76" s="5" t="s">
        <v>12</v>
      </c>
      <c r="E76" s="12" t="s">
        <v>104</v>
      </c>
      <c r="F76" s="12" t="s">
        <v>108</v>
      </c>
      <c r="G76" s="6">
        <v>672</v>
      </c>
    </row>
    <row r="77" spans="1:7" ht="24.75" customHeight="1" x14ac:dyDescent="0.2">
      <c r="A77" s="12" t="s">
        <v>85</v>
      </c>
      <c r="B77" s="13">
        <v>26800.04</v>
      </c>
      <c r="C77" s="5" t="s">
        <v>11</v>
      </c>
      <c r="D77" s="5" t="s">
        <v>12</v>
      </c>
      <c r="E77" s="12" t="s">
        <v>104</v>
      </c>
      <c r="F77" s="12" t="s">
        <v>108</v>
      </c>
      <c r="G77" s="6">
        <f>194+69</f>
        <v>263</v>
      </c>
    </row>
    <row r="78" spans="1:7" ht="24.75" customHeight="1" x14ac:dyDescent="0.2">
      <c r="A78" s="12" t="s">
        <v>86</v>
      </c>
      <c r="B78" s="13">
        <v>246149.1</v>
      </c>
      <c r="C78" s="5" t="s">
        <v>11</v>
      </c>
      <c r="D78" s="5" t="s">
        <v>12</v>
      </c>
      <c r="E78" s="12" t="s">
        <v>104</v>
      </c>
      <c r="F78" s="12" t="s">
        <v>132</v>
      </c>
      <c r="G78" s="6">
        <v>100</v>
      </c>
    </row>
    <row r="79" spans="1:7" ht="24.75" customHeight="1" x14ac:dyDescent="0.2">
      <c r="A79" s="12" t="s">
        <v>87</v>
      </c>
      <c r="B79" s="13">
        <v>71660.100000000006</v>
      </c>
      <c r="C79" s="5" t="s">
        <v>11</v>
      </c>
      <c r="D79" s="5" t="s">
        <v>12</v>
      </c>
      <c r="E79" s="12" t="s">
        <v>104</v>
      </c>
      <c r="F79" s="12" t="s">
        <v>133</v>
      </c>
      <c r="G79" s="6">
        <v>61</v>
      </c>
    </row>
    <row r="80" spans="1:7" ht="24.75" customHeight="1" x14ac:dyDescent="0.2">
      <c r="A80" s="12" t="s">
        <v>88</v>
      </c>
      <c r="B80" s="13">
        <v>41300</v>
      </c>
      <c r="C80" s="5" t="s">
        <v>11</v>
      </c>
      <c r="D80" s="5" t="s">
        <v>12</v>
      </c>
      <c r="E80" s="12" t="s">
        <v>104</v>
      </c>
      <c r="F80" s="12" t="s">
        <v>108</v>
      </c>
      <c r="G80" s="6">
        <f>219+11</f>
        <v>230</v>
      </c>
    </row>
    <row r="81" spans="1:7" ht="24.75" customHeight="1" x14ac:dyDescent="0.2">
      <c r="A81" s="12" t="s">
        <v>89</v>
      </c>
      <c r="B81" s="13">
        <v>67350.09</v>
      </c>
      <c r="C81" s="5" t="s">
        <v>11</v>
      </c>
      <c r="D81" s="5" t="s">
        <v>12</v>
      </c>
      <c r="E81" s="12" t="s">
        <v>104</v>
      </c>
      <c r="F81" s="12" t="s">
        <v>132</v>
      </c>
      <c r="G81" s="6">
        <v>216</v>
      </c>
    </row>
    <row r="82" spans="1:7" ht="24.75" customHeight="1" x14ac:dyDescent="0.2">
      <c r="A82" s="12" t="s">
        <v>90</v>
      </c>
      <c r="B82" s="13">
        <v>20400.11</v>
      </c>
      <c r="C82" s="5" t="s">
        <v>11</v>
      </c>
      <c r="D82" s="5" t="s">
        <v>12</v>
      </c>
      <c r="E82" s="12" t="s">
        <v>104</v>
      </c>
      <c r="F82" s="12" t="s">
        <v>108</v>
      </c>
      <c r="G82" s="6">
        <v>46</v>
      </c>
    </row>
    <row r="83" spans="1:7" ht="24.75" customHeight="1" x14ac:dyDescent="0.2">
      <c r="A83" s="12" t="s">
        <v>91</v>
      </c>
      <c r="B83" s="13">
        <v>79022.36</v>
      </c>
      <c r="C83" s="5" t="s">
        <v>11</v>
      </c>
      <c r="D83" s="5" t="s">
        <v>12</v>
      </c>
      <c r="E83" s="12" t="s">
        <v>134</v>
      </c>
      <c r="F83" s="12" t="s">
        <v>135</v>
      </c>
      <c r="G83" s="6">
        <v>61</v>
      </c>
    </row>
    <row r="84" spans="1:7" ht="24.75" customHeight="1" x14ac:dyDescent="0.2">
      <c r="A84" s="12" t="s">
        <v>92</v>
      </c>
      <c r="B84" s="13">
        <v>175110.21</v>
      </c>
      <c r="C84" s="5" t="s">
        <v>11</v>
      </c>
      <c r="D84" s="5" t="s">
        <v>12</v>
      </c>
      <c r="E84" s="12" t="s">
        <v>136</v>
      </c>
      <c r="F84" s="12" t="s">
        <v>132</v>
      </c>
      <c r="G84" s="6">
        <v>86</v>
      </c>
    </row>
    <row r="85" spans="1:7" ht="24.75" customHeight="1" x14ac:dyDescent="0.2">
      <c r="A85" s="12" t="s">
        <v>93</v>
      </c>
      <c r="B85" s="13">
        <v>115512.7</v>
      </c>
      <c r="C85" s="5" t="s">
        <v>11</v>
      </c>
      <c r="D85" s="5" t="s">
        <v>12</v>
      </c>
      <c r="E85" s="12" t="s">
        <v>137</v>
      </c>
      <c r="F85" s="12" t="s">
        <v>132</v>
      </c>
      <c r="G85" s="6">
        <v>235</v>
      </c>
    </row>
    <row r="86" spans="1:7" ht="24.75" customHeight="1" x14ac:dyDescent="0.2">
      <c r="A86" s="12" t="s">
        <v>94</v>
      </c>
      <c r="B86" s="13">
        <v>341256.1</v>
      </c>
      <c r="C86" s="5" t="s">
        <v>11</v>
      </c>
      <c r="D86" s="5" t="s">
        <v>12</v>
      </c>
      <c r="E86" s="12" t="s">
        <v>138</v>
      </c>
      <c r="F86" s="12" t="s">
        <v>132</v>
      </c>
      <c r="G86" s="6">
        <v>286</v>
      </c>
    </row>
    <row r="87" spans="1:7" ht="24.75" customHeight="1" x14ac:dyDescent="0.2">
      <c r="A87" s="12" t="s">
        <v>95</v>
      </c>
      <c r="B87" s="13">
        <v>178375.87</v>
      </c>
      <c r="C87" s="5" t="s">
        <v>11</v>
      </c>
      <c r="D87" s="5" t="s">
        <v>12</v>
      </c>
      <c r="E87" s="12" t="s">
        <v>139</v>
      </c>
      <c r="F87" s="12" t="s">
        <v>140</v>
      </c>
      <c r="G87" s="7">
        <v>169</v>
      </c>
    </row>
    <row r="88" spans="1:7" ht="24.75" customHeight="1" x14ac:dyDescent="0.2">
      <c r="A88" s="12" t="s">
        <v>96</v>
      </c>
      <c r="B88" s="13">
        <v>205757.99</v>
      </c>
      <c r="C88" s="5" t="s">
        <v>11</v>
      </c>
      <c r="D88" s="5" t="s">
        <v>12</v>
      </c>
      <c r="E88" s="12" t="s">
        <v>141</v>
      </c>
      <c r="F88" s="12" t="s">
        <v>142</v>
      </c>
      <c r="G88" s="7">
        <v>250</v>
      </c>
    </row>
    <row r="89" spans="1:7" ht="24.75" customHeight="1" x14ac:dyDescent="0.2">
      <c r="A89" s="12" t="s">
        <v>97</v>
      </c>
      <c r="B89" s="13">
        <v>1007360.25</v>
      </c>
      <c r="C89" s="5" t="s">
        <v>11</v>
      </c>
      <c r="D89" s="5" t="s">
        <v>12</v>
      </c>
      <c r="E89" s="12" t="s">
        <v>117</v>
      </c>
      <c r="F89" s="12" t="s">
        <v>143</v>
      </c>
      <c r="G89" s="7">
        <v>194</v>
      </c>
    </row>
    <row r="90" spans="1:7" ht="24.75" customHeight="1" x14ac:dyDescent="0.2">
      <c r="A90" s="12" t="s">
        <v>98</v>
      </c>
      <c r="B90" s="13">
        <v>47210</v>
      </c>
      <c r="C90" s="5" t="s">
        <v>11</v>
      </c>
      <c r="D90" s="5" t="s">
        <v>12</v>
      </c>
      <c r="E90" s="12" t="s">
        <v>122</v>
      </c>
      <c r="F90" s="12" t="s">
        <v>120</v>
      </c>
      <c r="G90" s="7">
        <v>80</v>
      </c>
    </row>
    <row r="91" spans="1:7" ht="24.75" customHeight="1" x14ac:dyDescent="0.2">
      <c r="A91" s="12" t="s">
        <v>99</v>
      </c>
      <c r="B91" s="13">
        <v>71479</v>
      </c>
      <c r="C91" s="5" t="s">
        <v>11</v>
      </c>
      <c r="D91" s="5" t="s">
        <v>12</v>
      </c>
      <c r="E91" s="12" t="s">
        <v>122</v>
      </c>
      <c r="F91" s="12" t="s">
        <v>142</v>
      </c>
      <c r="G91" s="7">
        <v>80</v>
      </c>
    </row>
    <row r="92" spans="1:7" ht="24.75" customHeight="1" x14ac:dyDescent="0.2">
      <c r="A92" s="12" t="s">
        <v>100</v>
      </c>
      <c r="B92" s="13">
        <v>26873.119999999999</v>
      </c>
      <c r="C92" s="5" t="s">
        <v>11</v>
      </c>
      <c r="D92" s="5" t="s">
        <v>12</v>
      </c>
      <c r="E92" s="12" t="s">
        <v>141</v>
      </c>
      <c r="F92" s="12" t="s">
        <v>142</v>
      </c>
      <c r="G92" s="7">
        <f>38+113</f>
        <v>151</v>
      </c>
    </row>
    <row r="93" spans="1:7" ht="24.75" customHeight="1" x14ac:dyDescent="0.2">
      <c r="A93" s="12" t="s">
        <v>101</v>
      </c>
      <c r="B93" s="13">
        <v>24626.14</v>
      </c>
      <c r="C93" s="5" t="s">
        <v>11</v>
      </c>
      <c r="D93" s="5" t="s">
        <v>12</v>
      </c>
      <c r="E93" s="12" t="s">
        <v>125</v>
      </c>
      <c r="F93" s="12" t="s">
        <v>144</v>
      </c>
      <c r="G93" s="7">
        <v>80</v>
      </c>
    </row>
  </sheetData>
  <mergeCells count="5">
    <mergeCell ref="A1:G1"/>
    <mergeCell ref="A2:G2"/>
    <mergeCell ref="C6:E6"/>
    <mergeCell ref="D3:F3"/>
    <mergeCell ref="D4:E4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36  D.1.15 Aplicación de los recursos (FAIS) 3T.xlsx</dc:title>
  <dc:creator>Server SSO</dc:creator>
  <cp:lastModifiedBy>Server SSO</cp:lastModifiedBy>
  <cp:lastPrinted>2019-05-09T20:07:54Z</cp:lastPrinted>
  <dcterms:created xsi:type="dcterms:W3CDTF">2019-04-03T15:23:56Z</dcterms:created>
  <dcterms:modified xsi:type="dcterms:W3CDTF">2021-05-17T16:38:06Z</dcterms:modified>
</cp:coreProperties>
</file>