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olors3.xml" ContentType="application/vnd.ms-office.chartcolorstyle+xml"/>
  <Override PartName="/xl/drawings/drawing2.xml" ContentType="application/vnd.openxmlformats-officedocument.drawing+xml"/>
  <Override PartName="/xl/charts/style3.xml" ContentType="application/vnd.ms-office.chartstyle+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4 Substantive Testing\01 Significant\01 Export Sales\03 Other working for significant Risk\"/>
    </mc:Choice>
  </mc:AlternateContent>
  <xr:revisionPtr revIDLastSave="0" documentId="13_ncr:1_{CF8FC3A6-4AB8-4FAD-9AA7-73E369555221}" xr6:coauthVersionLast="47" xr6:coauthVersionMax="47" xr10:uidLastSave="{00000000-0000-0000-0000-000000000000}"/>
  <bookViews>
    <workbookView xWindow="-110" yWindow="-110" windowWidth="19420" windowHeight="10420" xr2:uid="{00000000-000D-0000-FFFF-FFFF00000000}"/>
  </bookViews>
  <sheets>
    <sheet name="ES 410 Customerwise analysis" sheetId="1" r:id="rId1"/>
    <sheet name="ES 410 Buyer analysis"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8" i="2" l="1"/>
  <c r="D19" i="2" s="1"/>
  <c r="M19" i="2" l="1"/>
  <c r="K19" i="2"/>
  <c r="J19" i="2"/>
  <c r="C19" i="2"/>
  <c r="I19" i="2"/>
  <c r="H19" i="2"/>
  <c r="O19" i="2"/>
  <c r="G19" i="2"/>
  <c r="P19" i="2"/>
  <c r="N19" i="2"/>
  <c r="F19" i="2"/>
  <c r="E19" i="2"/>
  <c r="L19" i="2"/>
  <c r="I21" i="1"/>
  <c r="F22" i="1" s="1"/>
  <c r="I19" i="1"/>
  <c r="H20" i="1" s="1"/>
  <c r="E22" i="1" l="1"/>
  <c r="D22" i="1"/>
  <c r="D20" i="1"/>
  <c r="G20" i="1"/>
  <c r="F20" i="1"/>
  <c r="E20" i="1"/>
  <c r="C20" i="1"/>
  <c r="G22" i="1"/>
  <c r="C22" i="1"/>
  <c r="H22" i="1"/>
</calcChain>
</file>

<file path=xl/sharedStrings.xml><?xml version="1.0" encoding="utf-8"?>
<sst xmlns="http://schemas.openxmlformats.org/spreadsheetml/2006/main" count="105" uniqueCount="65">
  <si>
    <t>Nurul Faruk Hasan &amp; Co</t>
  </si>
  <si>
    <t>Chartered Accountants</t>
  </si>
  <si>
    <t>Client name</t>
  </si>
  <si>
    <t>Cosmopolitan Industries Pvt. Ltd. (CIPL)</t>
  </si>
  <si>
    <t>Working Paper Title</t>
  </si>
  <si>
    <t>Working Paper #</t>
  </si>
  <si>
    <t>Preparer</t>
  </si>
  <si>
    <t>Mahdi Mohammad Mehrab</t>
  </si>
  <si>
    <t>Date Completed</t>
  </si>
  <si>
    <t>Reviewer</t>
  </si>
  <si>
    <t>Rounak Rayhan Shuban</t>
  </si>
  <si>
    <t>Date Reviewed</t>
  </si>
  <si>
    <t xml:space="preserve">Further Reviewed </t>
  </si>
  <si>
    <t>Humaun Ahamed</t>
  </si>
  <si>
    <t xml:space="preserve">Final Reviewed </t>
  </si>
  <si>
    <t>Faruk Uddin Ahammed, FCA, CISA</t>
  </si>
  <si>
    <t>Balance Sheet Date</t>
  </si>
  <si>
    <t>Purpose:</t>
  </si>
  <si>
    <t>Procedure:</t>
  </si>
  <si>
    <t>Conclusion:</t>
  </si>
  <si>
    <t>Export Sales</t>
  </si>
  <si>
    <t>Risk:</t>
  </si>
  <si>
    <t>1. Revenue may be accounted for before issuing commercial invoice and receiving Bill of Lading to show a better performance by the management of the company.</t>
  </si>
  <si>
    <t>Assertion:</t>
  </si>
  <si>
    <t>Control:</t>
  </si>
  <si>
    <t>Customerwise Analysis</t>
  </si>
  <si>
    <r>
      <t>To carry out customerwise analysis on Export Sales</t>
    </r>
    <r>
      <rPr>
        <b/>
        <sz val="12"/>
        <color rgb="FFFF0000"/>
        <rFont val="Calibri"/>
        <family val="2"/>
        <scheme val="minor"/>
      </rPr>
      <t xml:space="preserve"> </t>
    </r>
    <r>
      <rPr>
        <sz val="12"/>
        <rFont val="Calibri"/>
        <family val="2"/>
        <scheme val="minor"/>
      </rPr>
      <t xml:space="preserve">in order </t>
    </r>
    <r>
      <rPr>
        <sz val="12"/>
        <color theme="1"/>
        <rFont val="Calibri"/>
        <family val="2"/>
        <scheme val="minor"/>
      </rPr>
      <t>to find out the buyer distribution.</t>
    </r>
  </si>
  <si>
    <t>Step 1: Collect ledger;
Step 2: Segregate and remove the reversal entries;
Step 3: Figure out monthly revenue using Pivot Table;
Step 4: Prepare graphical analysis on customerwise Export Sales;
Step 5: Obtain justification for the unusual changes.</t>
  </si>
  <si>
    <t>Buyer</t>
  </si>
  <si>
    <t>EDL</t>
  </si>
  <si>
    <t>DWC</t>
  </si>
  <si>
    <t>Other</t>
  </si>
  <si>
    <t>EGMCL</t>
  </si>
  <si>
    <t>GTL</t>
  </si>
  <si>
    <t>PGCL</t>
  </si>
  <si>
    <t>Grand Total</t>
  </si>
  <si>
    <t>% of total Export Sales</t>
  </si>
  <si>
    <t>Export Sales 2020-21</t>
  </si>
  <si>
    <t>Export Sales 2019-20</t>
  </si>
  <si>
    <t>ACADEMY</t>
  </si>
  <si>
    <t>AMAZON</t>
  </si>
  <si>
    <t>C and A SOURCING LIMITED</t>
  </si>
  <si>
    <t>DUNNES</t>
  </si>
  <si>
    <t>IN7</t>
  </si>
  <si>
    <t>JCP</t>
  </si>
  <si>
    <t>LEVIS</t>
  </si>
  <si>
    <t>NAUTICA</t>
  </si>
  <si>
    <t>SAINSBURYS</t>
  </si>
  <si>
    <t>Sub.con</t>
  </si>
  <si>
    <t>TESCO</t>
  </si>
  <si>
    <t>UNIQLO</t>
  </si>
  <si>
    <t>WALMART</t>
  </si>
  <si>
    <t>Customer</t>
  </si>
  <si>
    <t>EDL is the primary customer of CIPL followed by DWC.</t>
  </si>
  <si>
    <t>Buyerwise Analysis</t>
  </si>
  <si>
    <t>UNIQLO is the primary buyer of CIPL followed by Levis.</t>
  </si>
  <si>
    <t>ES 410</t>
  </si>
  <si>
    <t>ES 400</t>
  </si>
  <si>
    <t>Risk, assertion &amp; control in RoMM</t>
  </si>
  <si>
    <t>Occurrence</t>
  </si>
  <si>
    <t>1. Revenue is recognized based on Commercial Invoice, Bill of Lading and other documents, i.e. packing list and gate pass. Commercial invoice and Bill of Lading are confirmed by Mr. Alauddin Chowdhury, Manager-Commercial Department. After confirmation from Mr. Alauddin, Mr. Rifat, Executive of Accounts and Finance records revenue in SAP. 
2. The Company  is taking confirmation from the Parent to confirm the balance at the end of each month.</t>
  </si>
  <si>
    <t>Tickmark Legend:</t>
  </si>
  <si>
    <t>(a)</t>
  </si>
  <si>
    <t>From the above analysis and graph it can be noticed that maximum sales taken place to Epic Designers Limited, Hong Kong which is approximately 92% and from the balance almost 6% sold to Epic Garments DWC - LLC.</t>
  </si>
  <si>
    <t>From the above analysis and graph it can be noticed that maximum sales taken place to UNIQLO which is approximately 57% and from the balance almost 29% sold to LEVIS.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</si>
</sst>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yy;@"/>
    <numFmt numFmtId="165" formatCode="_(* #,##0_);_(* \(#,##0\);_(* &quot;-&quot;??_);_(@_)"/>
    <numFmt numFmtId="166" formatCode="_(* #,##0_);_(* \(\ #,##0\ \);_(* &quot;-&quot;??_);_(\ @_ \)"/>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0"/>
      <name val="Arial"/>
      <family val="2"/>
    </font>
    <font>
      <sz val="12"/>
      <name val="Calibri"/>
      <family val="2"/>
      <scheme val="minor"/>
    </font>
    <font>
      <b/>
      <sz val="12"/>
      <color rgb="FF000000"/>
      <name val="Calibri"/>
      <family val="2"/>
      <scheme val="minor"/>
    </font>
    <font>
      <b/>
      <sz val="12"/>
      <color rgb="FFFF0000"/>
      <name val="Calibri"/>
      <family val="2"/>
      <scheme val="minor"/>
    </font>
    <font>
      <sz val="12"/>
      <color theme="1"/>
      <name val="Calibri"/>
      <family val="2"/>
      <scheme val="minor"/>
    </font>
    <font>
      <b/>
      <sz val="12"/>
      <name val="Calibri"/>
      <family val="2"/>
      <scheme val="minor"/>
    </font>
    <font>
      <b/>
      <sz val="12"/>
      <color theme="1"/>
      <name val="Calibri"/>
      <family val="2"/>
      <scheme val="minor"/>
    </font>
    <font>
      <sz val="12"/>
      <color rgb="FFFF0000"/>
      <name val="Calibri"/>
      <family val="2"/>
      <scheme val="minor"/>
    </font>
    <font>
      <b/>
      <sz val="12"/>
      <color theme="0"/>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92D050"/>
        <bgColor indexed="64"/>
      </patternFill>
    </fill>
  </fills>
  <borders count="10">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xf numFmtId="43" fontId="5" fillId="0" borderId="0" applyFont="0" applyFill="0" applyBorder="0" applyAlignment="0" applyProtection="0"/>
  </cellStyleXfs>
  <cellXfs count="51">
    <xf numFmtId="0" fontId="0" fillId="0" borderId="0" xfId="0"/>
    <xf numFmtId="0" fontId="6" fillId="2" borderId="0" xfId="3" applyFont="1" applyFill="1" applyAlignment="1">
      <alignment vertical="top"/>
    </xf>
    <xf numFmtId="0" fontId="6" fillId="2" borderId="0" xfId="3" applyFont="1" applyFill="1" applyAlignment="1">
      <alignment horizontal="right" vertical="top"/>
    </xf>
    <xf numFmtId="0" fontId="0" fillId="2" borderId="0" xfId="0" applyFill="1"/>
    <xf numFmtId="0" fontId="8" fillId="2" borderId="0" xfId="0" applyFont="1" applyFill="1" applyAlignment="1">
      <alignment vertical="top" wrapText="1"/>
    </xf>
    <xf numFmtId="0" fontId="9" fillId="2" borderId="0" xfId="0" applyFont="1" applyFill="1"/>
    <xf numFmtId="15" fontId="8" fillId="2" borderId="2" xfId="0" applyNumberFormat="1" applyFont="1" applyFill="1" applyBorder="1" applyAlignment="1">
      <alignment horizontal="left" vertical="top" wrapText="1"/>
    </xf>
    <xf numFmtId="0" fontId="11" fillId="2" borderId="0" xfId="0" applyFont="1" applyFill="1" applyAlignment="1">
      <alignment horizontal="right" indent="1"/>
    </xf>
    <xf numFmtId="0" fontId="11" fillId="2" borderId="0" xfId="0" applyFont="1" applyFill="1" applyAlignment="1">
      <alignment horizontal="right" vertical="top" indent="1"/>
    </xf>
    <xf numFmtId="0" fontId="12" fillId="2" borderId="0" xfId="0" applyFont="1" applyFill="1"/>
    <xf numFmtId="0" fontId="13" fillId="3" borderId="2" xfId="0" applyFont="1" applyFill="1" applyBorder="1"/>
    <xf numFmtId="165" fontId="13" fillId="3" borderId="2" xfId="4" applyNumberFormat="1" applyFont="1" applyFill="1" applyBorder="1" applyAlignment="1">
      <alignment horizontal="center"/>
    </xf>
    <xf numFmtId="17" fontId="13" fillId="3" borderId="2" xfId="4" quotePrefix="1" applyNumberFormat="1" applyFont="1" applyFill="1" applyBorder="1" applyAlignment="1">
      <alignment horizontal="center"/>
    </xf>
    <xf numFmtId="0" fontId="14" fillId="2" borderId="0" xfId="0" applyFont="1" applyFill="1"/>
    <xf numFmtId="0" fontId="14" fillId="2" borderId="0" xfId="0" applyFont="1" applyFill="1" applyAlignment="1">
      <alignment horizontal="center" vertical="center"/>
    </xf>
    <xf numFmtId="0" fontId="14" fillId="2" borderId="0" xfId="0" applyFont="1" applyFill="1" applyAlignment="1">
      <alignment horizontal="left"/>
    </xf>
    <xf numFmtId="0" fontId="14" fillId="2" borderId="0" xfId="0" applyFont="1" applyFill="1" applyAlignment="1">
      <alignment horizontal="center"/>
    </xf>
    <xf numFmtId="0" fontId="2" fillId="2" borderId="3" xfId="0" applyFont="1" applyFill="1" applyBorder="1" applyAlignment="1">
      <alignment horizontal="right"/>
    </xf>
    <xf numFmtId="0" fontId="14" fillId="2" borderId="4" xfId="0" applyFont="1" applyFill="1" applyBorder="1"/>
    <xf numFmtId="0" fontId="14" fillId="2" borderId="4" xfId="0" applyFont="1" applyFill="1" applyBorder="1" applyAlignment="1">
      <alignment horizontal="center" vertical="center"/>
    </xf>
    <xf numFmtId="0" fontId="14" fillId="2" borderId="4" xfId="0" applyFont="1" applyFill="1" applyBorder="1" applyAlignment="1">
      <alignment horizontal="left"/>
    </xf>
    <xf numFmtId="0" fontId="14" fillId="2" borderId="4" xfId="0" applyFont="1" applyFill="1" applyBorder="1" applyAlignment="1">
      <alignment horizontal="center"/>
    </xf>
    <xf numFmtId="0" fontId="0" fillId="2" borderId="5" xfId="0" applyFill="1" applyBorder="1"/>
    <xf numFmtId="0" fontId="0" fillId="2" borderId="7" xfId="0" applyFill="1" applyBorder="1"/>
    <xf numFmtId="165" fontId="0" fillId="2" borderId="0" xfId="1" applyNumberFormat="1" applyFont="1" applyFill="1"/>
    <xf numFmtId="0" fontId="2" fillId="2" borderId="6" xfId="0" applyFont="1" applyFill="1" applyBorder="1" applyAlignment="1">
      <alignment horizontal="right"/>
    </xf>
    <xf numFmtId="0" fontId="14" fillId="2" borderId="8" xfId="0" applyFont="1" applyFill="1" applyBorder="1"/>
    <xf numFmtId="0" fontId="8" fillId="2" borderId="2" xfId="0" applyFont="1" applyFill="1" applyBorder="1" applyAlignment="1">
      <alignment vertical="top" wrapText="1"/>
    </xf>
    <xf numFmtId="0" fontId="9" fillId="2" borderId="2" xfId="0" applyFont="1" applyFill="1" applyBorder="1"/>
    <xf numFmtId="166" fontId="9" fillId="2" borderId="2" xfId="1" applyNumberFormat="1" applyFont="1" applyFill="1" applyBorder="1" applyAlignment="1">
      <alignment horizontal="center"/>
    </xf>
    <xf numFmtId="0" fontId="11" fillId="2" borderId="2" xfId="0" applyFont="1" applyFill="1" applyBorder="1"/>
    <xf numFmtId="0" fontId="7" fillId="4" borderId="2" xfId="0" applyFont="1" applyFill="1" applyBorder="1" applyAlignment="1">
      <alignment vertical="center"/>
    </xf>
    <xf numFmtId="0" fontId="7" fillId="4" borderId="2" xfId="0" applyFont="1" applyFill="1" applyBorder="1" applyAlignment="1">
      <alignment horizontal="left" vertical="top"/>
    </xf>
    <xf numFmtId="0" fontId="10" fillId="4" borderId="2" xfId="0" applyFont="1" applyFill="1" applyBorder="1" applyAlignment="1">
      <alignment horizontal="left" vertical="top"/>
    </xf>
    <xf numFmtId="0" fontId="10" fillId="4" borderId="2" xfId="0" applyFont="1" applyFill="1" applyBorder="1" applyAlignment="1">
      <alignment vertical="center"/>
    </xf>
    <xf numFmtId="9" fontId="11" fillId="2" borderId="2" xfId="2" applyFont="1" applyFill="1" applyBorder="1" applyAlignment="1">
      <alignment horizontal="center"/>
    </xf>
    <xf numFmtId="0" fontId="11" fillId="2" borderId="0" xfId="0" applyFont="1" applyFill="1" applyBorder="1"/>
    <xf numFmtId="9" fontId="11" fillId="2" borderId="0" xfId="2" applyFont="1" applyFill="1" applyBorder="1" applyAlignment="1">
      <alignment horizontal="center"/>
    </xf>
    <xf numFmtId="0" fontId="2" fillId="2" borderId="0" xfId="0" applyFont="1" applyFill="1"/>
    <xf numFmtId="0" fontId="8" fillId="2" borderId="2" xfId="0" applyFont="1" applyFill="1" applyBorder="1" applyAlignment="1">
      <alignment horizontal="left" vertical="top" wrapText="1"/>
    </xf>
    <xf numFmtId="164" fontId="8" fillId="2" borderId="2" xfId="0" applyNumberFormat="1" applyFont="1" applyFill="1" applyBorder="1" applyAlignment="1">
      <alignment horizontal="left" vertical="top" wrapText="1"/>
    </xf>
    <xf numFmtId="0" fontId="0" fillId="2" borderId="0" xfId="0" applyFill="1" applyAlignment="1">
      <alignment horizontal="left" vertical="top" wrapText="1"/>
    </xf>
    <xf numFmtId="0" fontId="14" fillId="2" borderId="0" xfId="0" applyFont="1" applyFill="1" applyAlignment="1">
      <alignment horizontal="left" vertical="top" wrapText="1"/>
    </xf>
    <xf numFmtId="0" fontId="14" fillId="2" borderId="7" xfId="0" applyFont="1" applyFill="1" applyBorder="1" applyAlignment="1">
      <alignment horizontal="left" vertical="top" wrapText="1"/>
    </xf>
    <xf numFmtId="0" fontId="14" fillId="2" borderId="1" xfId="0" applyFont="1" applyFill="1" applyBorder="1" applyAlignment="1">
      <alignment horizontal="left" vertical="top" wrapText="1"/>
    </xf>
    <xf numFmtId="0" fontId="14" fillId="2" borderId="9" xfId="0" applyFont="1" applyFill="1" applyBorder="1" applyAlignment="1">
      <alignment horizontal="left" vertical="top" wrapText="1"/>
    </xf>
    <xf numFmtId="0" fontId="3" fillId="2" borderId="0" xfId="0" applyFont="1" applyFill="1" applyAlignment="1">
      <alignment horizontal="center" vertical="center"/>
    </xf>
    <xf numFmtId="0" fontId="4" fillId="2" borderId="1" xfId="0" applyFont="1" applyFill="1" applyBorder="1" applyAlignment="1">
      <alignment horizontal="center" vertical="center"/>
    </xf>
    <xf numFmtId="0" fontId="15" fillId="2" borderId="0" xfId="0" applyFont="1" applyFill="1" applyAlignment="1">
      <alignment horizontal="right"/>
    </xf>
    <xf numFmtId="0" fontId="15" fillId="2" borderId="0" xfId="0" applyFont="1" applyFill="1" applyAlignment="1">
      <alignment horizontal="justify" vertical="top"/>
    </xf>
    <xf numFmtId="0" fontId="15" fillId="2" borderId="0" xfId="0" applyFont="1" applyFill="1" applyAlignment="1">
      <alignment horizontal="center"/>
    </xf>
  </cellXfs>
  <cellStyles count="5">
    <cellStyle name="Comma" xfId="1" builtinId="3"/>
    <cellStyle name="Comma 10 11" xfId="4" xr:uid="{E44E3030-F142-49BC-BDDB-558A07ADE91C}"/>
    <cellStyle name="Normal" xfId="0" builtinId="0"/>
    <cellStyle name="Normal 2" xfId="3" xr:uid="{A70B96C9-7CEA-4F09-B029-90CC9D0E978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bg1"/>
                </a:solidFill>
                <a:latin typeface="+mn-lt"/>
                <a:ea typeface="+mn-ea"/>
                <a:cs typeface="+mn-cs"/>
              </a:defRPr>
            </a:pPr>
            <a:r>
              <a:rPr lang="en-US" sz="1800" b="1">
                <a:solidFill>
                  <a:schemeClr val="bg1"/>
                </a:solidFill>
              </a:rPr>
              <a:t>Customerwise</a:t>
            </a:r>
            <a:r>
              <a:rPr lang="en-US" sz="1800" b="1" baseline="0">
                <a:solidFill>
                  <a:schemeClr val="bg1"/>
                </a:solidFill>
              </a:rPr>
              <a:t> analysis</a:t>
            </a:r>
            <a:endParaRPr lang="en-US" sz="1800" b="1">
              <a:solidFill>
                <a:schemeClr val="bg1"/>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'ES 410 Customerwise analysis'!$B$19</c:f>
              <c:strCache>
                <c:ptCount val="1"/>
                <c:pt idx="0">
                  <c:v>Export Sales 2020-21</c:v>
                </c:pt>
              </c:strCache>
            </c:strRef>
          </c:tx>
          <c:spPr>
            <a:solidFill>
              <a:srgbClr val="FF0000"/>
            </a:solidFill>
            <a:ln>
              <a:noFill/>
            </a:ln>
            <a:effectLst/>
          </c:spPr>
          <c:invertIfNegative val="0"/>
          <c:cat>
            <c:strRef>
              <c:f>'ES 410 Customerwise analysis'!$C$18:$H$18</c:f>
              <c:strCache>
                <c:ptCount val="6"/>
                <c:pt idx="0">
                  <c:v> EDL </c:v>
                </c:pt>
                <c:pt idx="1">
                  <c:v>DWC</c:v>
                </c:pt>
                <c:pt idx="2">
                  <c:v> GTL </c:v>
                </c:pt>
                <c:pt idx="3">
                  <c:v>PGCL</c:v>
                </c:pt>
                <c:pt idx="4">
                  <c:v> EGMCL </c:v>
                </c:pt>
                <c:pt idx="5">
                  <c:v> Other </c:v>
                </c:pt>
              </c:strCache>
            </c:strRef>
          </c:cat>
          <c:val>
            <c:numRef>
              <c:f>'ES 410 Customerwise analysis'!$C$19:$H$19</c:f>
              <c:numCache>
                <c:formatCode>_(* #,##0_);_(* \(\ #,##0\ \);_(* "-"??_);_(\ @_ \)</c:formatCode>
                <c:ptCount val="6"/>
                <c:pt idx="0">
                  <c:v>58080805.120000094</c:v>
                </c:pt>
                <c:pt idx="1">
                  <c:v>3973299.5799999968</c:v>
                </c:pt>
                <c:pt idx="2">
                  <c:v>569896.16999999993</c:v>
                </c:pt>
                <c:pt idx="3">
                  <c:v>503107.76000000007</c:v>
                </c:pt>
                <c:pt idx="4">
                  <c:v>82913.600000000006</c:v>
                </c:pt>
                <c:pt idx="5">
                  <c:v>103351.99999999997</c:v>
                </c:pt>
              </c:numCache>
            </c:numRef>
          </c:val>
          <c:extLst>
            <c:ext xmlns:c16="http://schemas.microsoft.com/office/drawing/2014/chart" uri="{C3380CC4-5D6E-409C-BE32-E72D297353CC}">
              <c16:uniqueId val="{00000000-4FFA-4896-9BFA-72B456E050B0}"/>
            </c:ext>
          </c:extLst>
        </c:ser>
        <c:ser>
          <c:idx val="1"/>
          <c:order val="1"/>
          <c:tx>
            <c:strRef>
              <c:f>'ES 410 Customerwise analysis'!$B$21</c:f>
              <c:strCache>
                <c:ptCount val="1"/>
                <c:pt idx="0">
                  <c:v>Export Sales 2019-20</c:v>
                </c:pt>
              </c:strCache>
            </c:strRef>
          </c:tx>
          <c:spPr>
            <a:solidFill>
              <a:srgbClr val="92D050"/>
            </a:solidFill>
            <a:ln>
              <a:noFill/>
            </a:ln>
            <a:effectLst/>
          </c:spPr>
          <c:invertIfNegative val="0"/>
          <c:cat>
            <c:strRef>
              <c:f>'ES 410 Customerwise analysis'!$C$18:$H$18</c:f>
              <c:strCache>
                <c:ptCount val="6"/>
                <c:pt idx="0">
                  <c:v> EDL </c:v>
                </c:pt>
                <c:pt idx="1">
                  <c:v>DWC</c:v>
                </c:pt>
                <c:pt idx="2">
                  <c:v> GTL </c:v>
                </c:pt>
                <c:pt idx="3">
                  <c:v>PGCL</c:v>
                </c:pt>
                <c:pt idx="4">
                  <c:v> EGMCL </c:v>
                </c:pt>
                <c:pt idx="5">
                  <c:v> Other </c:v>
                </c:pt>
              </c:strCache>
            </c:strRef>
          </c:cat>
          <c:val>
            <c:numRef>
              <c:f>'ES 410 Customerwise analysis'!$C$21:$H$21</c:f>
              <c:numCache>
                <c:formatCode>_(* #,##0_);_(* \(\ #,##0\ \);_(* "-"??_);_(\ @_ \)</c:formatCode>
                <c:ptCount val="6"/>
                <c:pt idx="0">
                  <c:v>70158216.380000204</c:v>
                </c:pt>
                <c:pt idx="1">
                  <c:v>253608.75</c:v>
                </c:pt>
                <c:pt idx="2">
                  <c:v>73823.58</c:v>
                </c:pt>
                <c:pt idx="3">
                  <c:v>606072.59</c:v>
                </c:pt>
                <c:pt idx="4">
                  <c:v>70949.5</c:v>
                </c:pt>
                <c:pt idx="5">
                  <c:v>465598.96</c:v>
                </c:pt>
              </c:numCache>
            </c:numRef>
          </c:val>
          <c:extLst>
            <c:ext xmlns:c16="http://schemas.microsoft.com/office/drawing/2014/chart" uri="{C3380CC4-5D6E-409C-BE32-E72D297353CC}">
              <c16:uniqueId val="{00000001-4FFA-4896-9BFA-72B456E050B0}"/>
            </c:ext>
          </c:extLst>
        </c:ser>
        <c:dLbls>
          <c:showLegendKey val="0"/>
          <c:showVal val="0"/>
          <c:showCatName val="0"/>
          <c:showSerName val="0"/>
          <c:showPercent val="0"/>
          <c:showBubbleSize val="0"/>
        </c:dLbls>
        <c:gapWidth val="219"/>
        <c:overlap val="-27"/>
        <c:axId val="208739535"/>
        <c:axId val="208735791"/>
      </c:barChart>
      <c:catAx>
        <c:axId val="20873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35791"/>
        <c:crosses val="autoZero"/>
        <c:auto val="1"/>
        <c:lblAlgn val="ctr"/>
        <c:lblOffset val="100"/>
        <c:noMultiLvlLbl val="0"/>
      </c:catAx>
      <c:valAx>
        <c:axId val="208735791"/>
        <c:scaling>
          <c:orientation val="minMax"/>
        </c:scaling>
        <c:delete val="0"/>
        <c:axPos val="l"/>
        <c:majorGridlines>
          <c:spPr>
            <a:ln w="9525" cap="flat" cmpd="sng" algn="ctr">
              <a:solidFill>
                <a:schemeClr val="tx1">
                  <a:lumMod val="15000"/>
                  <a:lumOff val="85000"/>
                </a:schemeClr>
              </a:solidFill>
              <a:round/>
            </a:ln>
            <a:effectLst/>
          </c:spPr>
        </c:majorGridlines>
        <c:numFmt formatCode="_(* #,##0_);_(* \(\ #,##0\ \);_(* &quot;-&quot;??_);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395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lotArea>
      <c:layout/>
      <c:pieChart>
        <c:varyColors val="1"/>
        <c:ser>
          <c:idx val="0"/>
          <c:order val="0"/>
          <c:tx>
            <c:strRef>
              <c:f>'ES 410 Customerwise analysis'!$B$19</c:f>
              <c:strCache>
                <c:ptCount val="1"/>
                <c:pt idx="0">
                  <c:v>Export Sales 2020-21</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2-6A53-4D88-84B4-6EDB93E54A2C}"/>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A53-4D88-84B4-6EDB93E54A2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6A53-4D88-84B4-6EDB93E54A2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6A53-4D88-84B4-6EDB93E54A2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6A53-4D88-84B4-6EDB93E54A2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6A53-4D88-84B4-6EDB93E54A2C}"/>
              </c:ext>
            </c:extLst>
          </c:dPt>
          <c:dLbls>
            <c:dLbl>
              <c:idx val="0"/>
              <c:layout>
                <c:manualLayout>
                  <c:x val="9.2407112940969705E-2"/>
                  <c:y val="-3.305288696146892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7.9900949201834284E-2"/>
                      <c:h val="8.3339080718533326E-2"/>
                    </c:manualLayout>
                  </c15:layout>
                </c:ext>
                <c:ext xmlns:c16="http://schemas.microsoft.com/office/drawing/2014/chart" uri="{C3380CC4-5D6E-409C-BE32-E72D297353CC}">
                  <c16:uniqueId val="{00000002-6A53-4D88-84B4-6EDB93E54A2C}"/>
                </c:ext>
              </c:extLst>
            </c:dLbl>
            <c:dLbl>
              <c:idx val="1"/>
              <c:layout>
                <c:manualLayout>
                  <c:x val="-0.10662352189197827"/>
                  <c:y val="3.3052886961468923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6.6777851845259778E-2"/>
                      <c:h val="8.3339080718533326E-2"/>
                    </c:manualLayout>
                  </c15:layout>
                </c:ext>
                <c:ext xmlns:c16="http://schemas.microsoft.com/office/drawing/2014/chart" uri="{C3380CC4-5D6E-409C-BE32-E72D297353CC}">
                  <c16:uniqueId val="{00000003-6A53-4D88-84B4-6EDB93E54A2C}"/>
                </c:ext>
              </c:extLst>
            </c:dLbl>
            <c:dLbl>
              <c:idx val="2"/>
              <c:layout>
                <c:manualLayout>
                  <c:x val="0.18303716601768999"/>
                  <c:y val="3.3052886961468771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8.0143161062071727E-2"/>
                      <c:h val="8.3339080718533326E-2"/>
                    </c:manualLayout>
                  </c15:layout>
                </c:ext>
                <c:ext xmlns:c16="http://schemas.microsoft.com/office/drawing/2014/chart" uri="{C3380CC4-5D6E-409C-BE32-E72D297353CC}">
                  <c16:uniqueId val="{00000007-6A53-4D88-84B4-6EDB93E54A2C}"/>
                </c:ext>
              </c:extLst>
            </c:dLbl>
            <c:dLbl>
              <c:idx val="3"/>
              <c:layout>
                <c:manualLayout>
                  <c:x val="0.28077552851439463"/>
                  <c:y val="0.1950121632021428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178368116131839"/>
                      <c:h val="0.12300254507229602"/>
                    </c:manualLayout>
                  </c15:layout>
                </c:ext>
                <c:ext xmlns:c16="http://schemas.microsoft.com/office/drawing/2014/chart" uri="{C3380CC4-5D6E-409C-BE32-E72D297353CC}">
                  <c16:uniqueId val="{00000005-6A53-4D88-84B4-6EDB93E54A2C}"/>
                </c:ext>
              </c:extLst>
            </c:dLbl>
            <c:dLbl>
              <c:idx val="4"/>
              <c:delete val="1"/>
              <c:extLst>
                <c:ext xmlns:c15="http://schemas.microsoft.com/office/drawing/2012/chart" uri="{CE6537A1-D6FC-4f65-9D91-7224C49458BB}">
                  <c15:layout>
                    <c:manualLayout>
                      <c:w val="0.13456932744300956"/>
                      <c:h val="8.3339080718533326E-2"/>
                    </c:manualLayout>
                  </c15:layout>
                </c:ext>
                <c:ext xmlns:c16="http://schemas.microsoft.com/office/drawing/2014/chart" uri="{C3380CC4-5D6E-409C-BE32-E72D297353CC}">
                  <c16:uniqueId val="{00000006-6A53-4D88-84B4-6EDB93E54A2C}"/>
                </c:ext>
              </c:extLst>
            </c:dLbl>
            <c:dLbl>
              <c:idx val="5"/>
              <c:delete val="1"/>
              <c:extLst>
                <c:ext xmlns:c15="http://schemas.microsoft.com/office/drawing/2012/chart" uri="{CE6537A1-D6FC-4f65-9D91-7224C49458BB}">
                  <c15:layout>
                    <c:manualLayout>
                      <c:w val="0.20373403654530606"/>
                      <c:h val="8.3339080718533326E-2"/>
                    </c:manualLayout>
                  </c15:layout>
                </c:ext>
                <c:ext xmlns:c16="http://schemas.microsoft.com/office/drawing/2014/chart" uri="{C3380CC4-5D6E-409C-BE32-E72D297353CC}">
                  <c16:uniqueId val="{00000004-6A53-4D88-84B4-6EDB93E54A2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'ES 410 Customerwise analysis'!$C$18:$H$18</c:f>
              <c:strCache>
                <c:ptCount val="6"/>
                <c:pt idx="0">
                  <c:v> EDL </c:v>
                </c:pt>
                <c:pt idx="1">
                  <c:v>DWC</c:v>
                </c:pt>
                <c:pt idx="2">
                  <c:v> GTL </c:v>
                </c:pt>
                <c:pt idx="3">
                  <c:v>PGCL</c:v>
                </c:pt>
                <c:pt idx="4">
                  <c:v> EGMCL </c:v>
                </c:pt>
                <c:pt idx="5">
                  <c:v> Other </c:v>
                </c:pt>
              </c:strCache>
            </c:strRef>
          </c:cat>
          <c:val>
            <c:numRef>
              <c:f>'ES 410 Customerwise analysis'!$C$19:$H$19</c:f>
              <c:numCache>
                <c:formatCode>_(* #,##0_);_(* \(\ #,##0\ \);_(* "-"??_);_(\ @_ \)</c:formatCode>
                <c:ptCount val="6"/>
                <c:pt idx="0">
                  <c:v>58080805.120000094</c:v>
                </c:pt>
                <c:pt idx="1">
                  <c:v>3973299.5799999968</c:v>
                </c:pt>
                <c:pt idx="2">
                  <c:v>569896.16999999993</c:v>
                </c:pt>
                <c:pt idx="3">
                  <c:v>503107.76000000007</c:v>
                </c:pt>
                <c:pt idx="4">
                  <c:v>82913.600000000006</c:v>
                </c:pt>
                <c:pt idx="5">
                  <c:v>103351.99999999997</c:v>
                </c:pt>
              </c:numCache>
            </c:numRef>
          </c:val>
          <c:extLst>
            <c:ext xmlns:c16="http://schemas.microsoft.com/office/drawing/2014/chart" uri="{C3380CC4-5D6E-409C-BE32-E72D297353CC}">
              <c16:uniqueId val="{00000000-6A53-4D88-84B4-6EDB93E54A2C}"/>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solidFill>
          <a:schemeClr val="tx1"/>
        </a:solid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r>
              <a:rPr lang="en-US" sz="1100"/>
              <a:t>% of total Export Sales</a:t>
            </a:r>
          </a:p>
        </c:rich>
      </c:tx>
      <c:overlay val="0"/>
      <c:spPr>
        <a:noFill/>
        <a:ln>
          <a:noFill/>
        </a:ln>
        <a:effectLst/>
      </c:spPr>
      <c:txPr>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A2-4CB4-A0D4-42FD891E53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A2-4CB4-A0D4-42FD891E53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A2-4CB4-A0D4-42FD891E53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A2-4CB4-A0D4-42FD891E53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0A2-4CB4-A0D4-42FD891E53E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0A2-4CB4-A0D4-42FD891E53E5}"/>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3-DF87-4C5E-AD18-E375A4AEB30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0A2-4CB4-A0D4-42FD891E53E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0A2-4CB4-A0D4-42FD891E53E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0A2-4CB4-A0D4-42FD891E53E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0A2-4CB4-A0D4-42FD891E53E5}"/>
              </c:ext>
            </c:extLst>
          </c:dPt>
          <c:dPt>
            <c:idx val="11"/>
            <c:bubble3D val="0"/>
            <c:spPr>
              <a:solidFill>
                <a:srgbClr val="92D050"/>
              </a:solidFill>
              <a:ln w="19050">
                <a:solidFill>
                  <a:schemeClr val="lt1"/>
                </a:solidFill>
              </a:ln>
              <a:effectLst/>
            </c:spPr>
            <c:extLst>
              <c:ext xmlns:c16="http://schemas.microsoft.com/office/drawing/2014/chart" uri="{C3380CC4-5D6E-409C-BE32-E72D297353CC}">
                <c16:uniqueId val="{00000002-DF87-4C5E-AD18-E375A4AEB30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0A2-4CB4-A0D4-42FD891E53E5}"/>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'ES 410 Buyer analysis'!$C$17:$O$17</c:f>
              <c:strCache>
                <c:ptCount val="13"/>
                <c:pt idx="0">
                  <c:v> ACADEMY </c:v>
                </c:pt>
                <c:pt idx="1">
                  <c:v>AMAZON</c:v>
                </c:pt>
                <c:pt idx="2">
                  <c:v> C and A SOURCING LIMITED </c:v>
                </c:pt>
                <c:pt idx="3">
                  <c:v>DUNNES</c:v>
                </c:pt>
                <c:pt idx="4">
                  <c:v> IN7 </c:v>
                </c:pt>
                <c:pt idx="5">
                  <c:v> JCP </c:v>
                </c:pt>
                <c:pt idx="6">
                  <c:v> LEVIS </c:v>
                </c:pt>
                <c:pt idx="7">
                  <c:v>NAUTICA</c:v>
                </c:pt>
                <c:pt idx="8">
                  <c:v>SAINSBURYS</c:v>
                </c:pt>
                <c:pt idx="9">
                  <c:v>Sub.con</c:v>
                </c:pt>
                <c:pt idx="10">
                  <c:v>TESCO</c:v>
                </c:pt>
                <c:pt idx="11">
                  <c:v>UNIQLO</c:v>
                </c:pt>
                <c:pt idx="12">
                  <c:v>WALMART</c:v>
                </c:pt>
              </c:strCache>
            </c:strRef>
          </c:cat>
          <c:val>
            <c:numRef>
              <c:f>'ES 410 Buyer analysis'!$C$19:$O$19</c:f>
              <c:numCache>
                <c:formatCode>0%</c:formatCode>
                <c:ptCount val="13"/>
                <c:pt idx="0">
                  <c:v>2.2734343533344165E-4</c:v>
                </c:pt>
                <c:pt idx="1">
                  <c:v>3.7285172662325818E-2</c:v>
                </c:pt>
                <c:pt idx="2">
                  <c:v>2.2950387302395393E-2</c:v>
                </c:pt>
                <c:pt idx="3">
                  <c:v>6.9076598004591911E-3</c:v>
                </c:pt>
                <c:pt idx="4">
                  <c:v>1.8113293027693365E-3</c:v>
                </c:pt>
                <c:pt idx="5">
                  <c:v>5.0158080162710037E-3</c:v>
                </c:pt>
                <c:pt idx="6">
                  <c:v>0.28588445996017475</c:v>
                </c:pt>
                <c:pt idx="7">
                  <c:v>1.4060119379614366E-3</c:v>
                </c:pt>
                <c:pt idx="8">
                  <c:v>9.8877397961103734E-3</c:v>
                </c:pt>
                <c:pt idx="9">
                  <c:v>1.9889471147524401E-2</c:v>
                </c:pt>
                <c:pt idx="10">
                  <c:v>1.3320102431065768E-2</c:v>
                </c:pt>
                <c:pt idx="11">
                  <c:v>0.57025581828637284</c:v>
                </c:pt>
                <c:pt idx="12">
                  <c:v>2.5158695921236165E-2</c:v>
                </c:pt>
              </c:numCache>
            </c:numRef>
          </c:val>
          <c:extLst>
            <c:ext xmlns:c16="http://schemas.microsoft.com/office/drawing/2014/chart" uri="{C3380CC4-5D6E-409C-BE32-E72D297353CC}">
              <c16:uniqueId val="{00000000-DF87-4C5E-AD18-E375A4AEB30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1581726</xdr:colOff>
      <xdr:row>23</xdr:row>
      <xdr:rowOff>23091</xdr:rowOff>
    </xdr:from>
    <xdr:to>
      <xdr:col>6</xdr:col>
      <xdr:colOff>531090</xdr:colOff>
      <xdr:row>43</xdr:row>
      <xdr:rowOff>20781</xdr:rowOff>
    </xdr:to>
    <xdr:graphicFrame macro="">
      <xdr:nvGraphicFramePr>
        <xdr:cNvPr id="10" name="Chart 9">
          <a:extLst>
            <a:ext uri="{FF2B5EF4-FFF2-40B4-BE49-F238E27FC236}">
              <a16:creationId xmlns:a16="http://schemas.microsoft.com/office/drawing/2014/main" id="{8B1EE115-0D44-4497-9429-D9651B78E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461819</xdr:colOff>
      <xdr:row>22</xdr:row>
      <xdr:rowOff>69273</xdr:rowOff>
    </xdr:from>
    <xdr:to>
      <xdr:col>17</xdr:col>
      <xdr:colOff>277092</xdr:colOff>
      <xdr:row>43</xdr:row>
      <xdr:rowOff>20781</xdr:rowOff>
    </xdr:to>
    <xdr:graphicFrame macro="">
      <xdr:nvGraphicFramePr>
        <xdr:cNvPr id="11" name="Chart 10">
          <a:extLst>
            <a:ext uri="{FF2B5EF4-FFF2-40B4-BE49-F238E27FC236}">
              <a16:creationId xmlns:a16="http://schemas.microsoft.com/office/drawing/2014/main" id="{7EF889F2-DCA6-4A40-B8EB-ADBAB69ED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1281544</xdr:colOff>
      <xdr:row>21</xdr:row>
      <xdr:rowOff>150091</xdr:rowOff>
    </xdr:from>
    <xdr:to>
      <xdr:col>8</xdr:col>
      <xdr:colOff>1258455</xdr:colOff>
      <xdr:row>43</xdr:row>
      <xdr:rowOff>20782</xdr:rowOff>
    </xdr:to>
    <xdr:graphicFrame macro="">
      <xdr:nvGraphicFramePr>
        <xdr:cNvPr id="4" name="Chart 3">
          <a:extLst>
            <a:ext uri="{FF2B5EF4-FFF2-40B4-BE49-F238E27FC236}">
              <a16:creationId xmlns:a16="http://schemas.microsoft.com/office/drawing/2014/main" id="{72084268-0737-48AD-94E0-74F711BEE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abSelected="1" zoomScale="55" zoomScaleNormal="55" workbookViewId="0">
      <selection activeCell="B14" sqref="B14:K14"/>
    </sheetView>
  </sheetViews>
  <sheetFormatPr defaultColWidth="8.7265625" defaultRowHeight="14.5" x14ac:dyDescent="0.35"/>
  <cols>
    <col min="1" max="1" width="23.453125" style="3" bestFit="1" customWidth="1"/>
    <col min="2" max="2" width="24.1796875" style="3" customWidth="1"/>
    <col min="3" max="3" width="16.54296875" style="3" bestFit="1" customWidth="1"/>
    <col min="4" max="4" width="17.453125" style="3" bestFit="1" customWidth="1"/>
    <col min="5" max="5" width="14.54296875" style="3" customWidth="1"/>
    <col min="6" max="6" width="24" style="3" bestFit="1" customWidth="1"/>
    <col min="7" max="7" width="13.1796875" style="3" bestFit="1" customWidth="1"/>
    <col min="8" max="8" width="9.81640625" style="3" bestFit="1" customWidth="1"/>
    <col min="9" max="9" width="20.26953125" style="3" bestFit="1" customWidth="1"/>
    <col min="10" max="10" width="13.54296875" style="3" bestFit="1" customWidth="1"/>
    <col min="11" max="16384" width="8.7265625" style="3"/>
  </cols>
  <sheetData>
    <row r="1" spans="1:14" ht="18.5" x14ac:dyDescent="0.35">
      <c r="A1" s="46" t="s">
        <v>0</v>
      </c>
      <c r="B1" s="46"/>
      <c r="C1" s="46"/>
      <c r="D1" s="46"/>
      <c r="E1" s="46"/>
      <c r="F1" s="46"/>
      <c r="G1" s="46"/>
      <c r="H1" s="46"/>
      <c r="I1" s="46"/>
      <c r="J1" s="46"/>
      <c r="K1" s="46"/>
      <c r="L1" s="46"/>
      <c r="M1" s="46"/>
      <c r="N1" s="46"/>
    </row>
    <row r="2" spans="1:14" ht="19" thickBot="1" x14ac:dyDescent="0.4">
      <c r="A2" s="47" t="s">
        <v>1</v>
      </c>
      <c r="B2" s="47"/>
      <c r="C2" s="47"/>
      <c r="D2" s="47"/>
      <c r="E2" s="47"/>
      <c r="F2" s="47"/>
      <c r="G2" s="47"/>
      <c r="H2" s="47"/>
      <c r="I2" s="47"/>
      <c r="J2" s="47"/>
      <c r="K2" s="47"/>
      <c r="L2" s="47"/>
      <c r="M2" s="47"/>
      <c r="N2" s="47"/>
    </row>
    <row r="3" spans="1:14" ht="15.5" x14ac:dyDescent="0.35">
      <c r="A3" s="1"/>
      <c r="B3" s="2"/>
    </row>
    <row r="4" spans="1:14" s="5" customFormat="1" ht="15" customHeight="1" x14ac:dyDescent="0.35">
      <c r="A4" s="31" t="s">
        <v>2</v>
      </c>
      <c r="B4" s="39" t="s">
        <v>3</v>
      </c>
      <c r="C4" s="39"/>
      <c r="D4" s="4"/>
      <c r="E4" s="4"/>
      <c r="F4" s="4"/>
    </row>
    <row r="5" spans="1:14" s="5" customFormat="1" ht="15.5" x14ac:dyDescent="0.35">
      <c r="A5" s="32" t="s">
        <v>4</v>
      </c>
      <c r="B5" s="39" t="s">
        <v>25</v>
      </c>
      <c r="C5" s="39"/>
      <c r="I5" s="33" t="s">
        <v>5</v>
      </c>
      <c r="J5" s="27" t="s">
        <v>56</v>
      </c>
    </row>
    <row r="6" spans="1:14" s="5" customFormat="1" ht="15.5" x14ac:dyDescent="0.35">
      <c r="A6" s="33" t="s">
        <v>6</v>
      </c>
      <c r="B6" s="39" t="s">
        <v>7</v>
      </c>
      <c r="C6" s="39"/>
      <c r="I6" s="33" t="s">
        <v>8</v>
      </c>
      <c r="J6" s="6">
        <v>44397</v>
      </c>
    </row>
    <row r="7" spans="1:14" s="5" customFormat="1" ht="15.5" x14ac:dyDescent="0.35">
      <c r="A7" s="34" t="s">
        <v>9</v>
      </c>
      <c r="B7" s="39" t="s">
        <v>10</v>
      </c>
      <c r="C7" s="39"/>
      <c r="I7" s="33" t="s">
        <v>11</v>
      </c>
      <c r="J7" s="6">
        <v>44419</v>
      </c>
    </row>
    <row r="8" spans="1:14" s="5" customFormat="1" ht="15.5" x14ac:dyDescent="0.35">
      <c r="A8" s="34" t="s">
        <v>12</v>
      </c>
      <c r="B8" s="39" t="s">
        <v>13</v>
      </c>
      <c r="C8" s="39"/>
      <c r="I8" s="33" t="s">
        <v>11</v>
      </c>
      <c r="J8" s="6">
        <v>44421</v>
      </c>
    </row>
    <row r="9" spans="1:14" s="5" customFormat="1" ht="15.5" x14ac:dyDescent="0.35">
      <c r="A9" s="34" t="s">
        <v>14</v>
      </c>
      <c r="B9" s="39" t="s">
        <v>15</v>
      </c>
      <c r="C9" s="39"/>
      <c r="I9" s="33" t="s">
        <v>11</v>
      </c>
      <c r="J9" s="6">
        <v>44421</v>
      </c>
    </row>
    <row r="10" spans="1:14" s="5" customFormat="1" ht="15.5" x14ac:dyDescent="0.35">
      <c r="A10" s="31" t="s">
        <v>16</v>
      </c>
      <c r="B10" s="40">
        <v>44377</v>
      </c>
      <c r="C10" s="40"/>
    </row>
    <row r="11" spans="1:14" s="5" customFormat="1" ht="15.5" x14ac:dyDescent="0.35">
      <c r="A11" s="1"/>
      <c r="B11" s="2"/>
      <c r="C11" s="1"/>
      <c r="D11" s="1"/>
      <c r="E11" s="1"/>
      <c r="F11" s="1"/>
      <c r="G11" s="1"/>
      <c r="H11" s="1"/>
      <c r="I11" s="1"/>
      <c r="J11" s="1"/>
      <c r="K11" s="1"/>
      <c r="L11" s="1"/>
      <c r="M11" s="1"/>
      <c r="N11" s="1"/>
    </row>
    <row r="12" spans="1:14" s="5" customFormat="1" ht="15.5" x14ac:dyDescent="0.35">
      <c r="A12" s="7" t="s">
        <v>17</v>
      </c>
      <c r="B12" s="5" t="s">
        <v>26</v>
      </c>
    </row>
    <row r="13" spans="1:14" s="5" customFormat="1" ht="15.5" x14ac:dyDescent="0.35">
      <c r="A13" s="7"/>
    </row>
    <row r="14" spans="1:14" s="5" customFormat="1" ht="82" customHeight="1" x14ac:dyDescent="0.35">
      <c r="A14" s="8" t="s">
        <v>18</v>
      </c>
      <c r="B14" s="41" t="s">
        <v>27</v>
      </c>
      <c r="C14" s="41"/>
      <c r="D14" s="41"/>
      <c r="E14" s="41"/>
      <c r="F14" s="41"/>
      <c r="G14" s="41"/>
      <c r="H14" s="41"/>
      <c r="I14" s="41"/>
      <c r="J14" s="41"/>
      <c r="K14" s="41"/>
    </row>
    <row r="15" spans="1:14" s="5" customFormat="1" ht="15.5" x14ac:dyDescent="0.35">
      <c r="A15" s="7"/>
    </row>
    <row r="16" spans="1:14" s="5" customFormat="1" ht="15.5" x14ac:dyDescent="0.35">
      <c r="A16" s="7" t="s">
        <v>19</v>
      </c>
      <c r="B16" s="9" t="s">
        <v>53</v>
      </c>
    </row>
    <row r="17" spans="2:10" s="5" customFormat="1" ht="15.5" x14ac:dyDescent="0.35"/>
    <row r="18" spans="2:10" s="5" customFormat="1" ht="15.5" x14ac:dyDescent="0.35">
      <c r="B18" s="10" t="s">
        <v>52</v>
      </c>
      <c r="C18" s="11" t="s">
        <v>29</v>
      </c>
      <c r="D18" s="12" t="s">
        <v>30</v>
      </c>
      <c r="E18" s="11" t="s">
        <v>33</v>
      </c>
      <c r="F18" s="12" t="s">
        <v>34</v>
      </c>
      <c r="G18" s="11" t="s">
        <v>32</v>
      </c>
      <c r="H18" s="11" t="s">
        <v>31</v>
      </c>
      <c r="I18" s="11" t="s">
        <v>35</v>
      </c>
    </row>
    <row r="19" spans="2:10" s="5" customFormat="1" ht="15.5" x14ac:dyDescent="0.35">
      <c r="B19" s="28" t="s">
        <v>37</v>
      </c>
      <c r="C19" s="29">
        <v>58080805.120000094</v>
      </c>
      <c r="D19" s="29">
        <v>3973299.5799999968</v>
      </c>
      <c r="E19" s="29">
        <v>569896.16999999993</v>
      </c>
      <c r="F19" s="29">
        <v>503107.76000000007</v>
      </c>
      <c r="G19" s="29">
        <v>82913.600000000006</v>
      </c>
      <c r="H19" s="29">
        <v>103351.99999999997</v>
      </c>
      <c r="I19" s="29">
        <f>SUM(C19:H19)</f>
        <v>63313374.230000094</v>
      </c>
      <c r="J19" s="50" t="s">
        <v>62</v>
      </c>
    </row>
    <row r="20" spans="2:10" s="5" customFormat="1" ht="15.5" x14ac:dyDescent="0.35">
      <c r="B20" s="30" t="s">
        <v>36</v>
      </c>
      <c r="C20" s="35">
        <f>C19/$I$19</f>
        <v>0.91735444250702047</v>
      </c>
      <c r="D20" s="35">
        <f t="shared" ref="D20:H20" si="0">D19/$I$19</f>
        <v>6.2756086345455084E-2</v>
      </c>
      <c r="E20" s="35">
        <f t="shared" si="0"/>
        <v>9.0011972498847351E-3</v>
      </c>
      <c r="F20" s="35">
        <f t="shared" si="0"/>
        <v>7.9463109669743355E-3</v>
      </c>
      <c r="G20" s="35">
        <f t="shared" si="0"/>
        <v>1.3095748095623158E-3</v>
      </c>
      <c r="H20" s="35">
        <f t="shared" si="0"/>
        <v>1.6323881211029844E-3</v>
      </c>
      <c r="I20" s="35"/>
    </row>
    <row r="21" spans="2:10" s="5" customFormat="1" ht="15.5" x14ac:dyDescent="0.35">
      <c r="B21" s="28" t="s">
        <v>38</v>
      </c>
      <c r="C21" s="29">
        <v>70158216.380000204</v>
      </c>
      <c r="D21" s="29">
        <v>253608.75</v>
      </c>
      <c r="E21" s="29">
        <v>73823.58</v>
      </c>
      <c r="F21" s="29">
        <v>606072.59</v>
      </c>
      <c r="G21" s="29">
        <v>70949.5</v>
      </c>
      <c r="H21" s="29">
        <v>465598.96</v>
      </c>
      <c r="I21" s="29">
        <f>SUM(C21:H21)</f>
        <v>71628269.760000199</v>
      </c>
    </row>
    <row r="22" spans="2:10" s="5" customFormat="1" ht="15.5" x14ac:dyDescent="0.35">
      <c r="B22" s="30" t="s">
        <v>36</v>
      </c>
      <c r="C22" s="35">
        <f>C21/$I$21</f>
        <v>0.97947663143440988</v>
      </c>
      <c r="D22" s="35">
        <f t="shared" ref="D22:H22" si="1">D21/$I$21</f>
        <v>3.5406237069490719E-3</v>
      </c>
      <c r="E22" s="35">
        <f t="shared" si="1"/>
        <v>1.0306486565619338E-3</v>
      </c>
      <c r="F22" s="35">
        <f t="shared" si="1"/>
        <v>8.4613601868469626E-3</v>
      </c>
      <c r="G22" s="35">
        <f t="shared" si="1"/>
        <v>9.9052371693083598E-4</v>
      </c>
      <c r="H22" s="35">
        <f t="shared" si="1"/>
        <v>6.5002122983013506E-3</v>
      </c>
      <c r="I22" s="35"/>
    </row>
    <row r="23" spans="2:10" s="5" customFormat="1" ht="15.5" x14ac:dyDescent="0.35"/>
    <row r="45" spans="1:13" x14ac:dyDescent="0.35">
      <c r="B45" s="48" t="s">
        <v>61</v>
      </c>
    </row>
    <row r="46" spans="1:13" x14ac:dyDescent="0.35">
      <c r="B46" s="48" t="s">
        <v>62</v>
      </c>
      <c r="C46" s="49" t="s">
        <v>63</v>
      </c>
      <c r="D46" s="49"/>
      <c r="E46" s="49"/>
      <c r="F46" s="49"/>
      <c r="G46" s="49"/>
      <c r="H46" s="49"/>
      <c r="I46" s="49"/>
      <c r="J46" s="49"/>
      <c r="K46" s="49"/>
      <c r="L46" s="49"/>
      <c r="M46" s="49"/>
    </row>
    <row r="47" spans="1:13" x14ac:dyDescent="0.35">
      <c r="C47" s="49"/>
      <c r="D47" s="49"/>
      <c r="E47" s="49"/>
      <c r="F47" s="49"/>
      <c r="G47" s="49"/>
      <c r="H47" s="49"/>
      <c r="I47" s="49"/>
      <c r="J47" s="49"/>
      <c r="K47" s="49"/>
      <c r="L47" s="49"/>
      <c r="M47" s="49"/>
    </row>
    <row r="48" spans="1:13" ht="15" thickBot="1" x14ac:dyDescent="0.4">
      <c r="A48" s="38" t="s">
        <v>58</v>
      </c>
      <c r="C48" s="49"/>
      <c r="D48" s="49"/>
      <c r="E48" s="49"/>
      <c r="F48" s="49"/>
      <c r="G48" s="49"/>
      <c r="H48" s="49"/>
      <c r="I48" s="49"/>
      <c r="J48" s="49"/>
      <c r="K48" s="49"/>
      <c r="L48" s="49"/>
      <c r="M48" s="49"/>
    </row>
    <row r="49" spans="1:14" x14ac:dyDescent="0.35">
      <c r="A49" s="17" t="s">
        <v>21</v>
      </c>
      <c r="B49" s="18" t="s">
        <v>22</v>
      </c>
      <c r="C49" s="19"/>
      <c r="D49" s="18"/>
      <c r="E49" s="18"/>
      <c r="F49" s="20"/>
      <c r="G49" s="21"/>
      <c r="H49" s="18"/>
      <c r="I49" s="18"/>
      <c r="J49" s="18"/>
      <c r="K49" s="18"/>
      <c r="L49" s="18"/>
      <c r="M49" s="18"/>
      <c r="N49" s="22"/>
    </row>
    <row r="50" spans="1:14" x14ac:dyDescent="0.35">
      <c r="B50" s="24"/>
      <c r="C50" s="14"/>
      <c r="D50" s="13"/>
      <c r="E50" s="13"/>
      <c r="F50" s="15"/>
      <c r="G50" s="16"/>
      <c r="H50" s="13"/>
      <c r="I50" s="13"/>
      <c r="J50" s="13"/>
      <c r="K50" s="13"/>
      <c r="L50" s="13"/>
      <c r="M50" s="13"/>
      <c r="N50" s="23"/>
    </row>
    <row r="51" spans="1:14" x14ac:dyDescent="0.35">
      <c r="A51" s="25" t="s">
        <v>23</v>
      </c>
      <c r="B51" s="13" t="s">
        <v>59</v>
      </c>
      <c r="C51" s="14"/>
      <c r="D51" s="13"/>
      <c r="E51" s="13"/>
      <c r="F51" s="15"/>
      <c r="G51" s="16"/>
      <c r="H51" s="13"/>
      <c r="I51" s="13"/>
      <c r="J51" s="13"/>
      <c r="K51" s="13"/>
      <c r="L51" s="13"/>
      <c r="M51" s="13"/>
      <c r="N51" s="23"/>
    </row>
    <row r="52" spans="1:14" x14ac:dyDescent="0.35">
      <c r="A52" s="25"/>
      <c r="B52" s="13"/>
      <c r="C52" s="14"/>
      <c r="D52" s="13"/>
      <c r="E52" s="13"/>
      <c r="F52" s="15"/>
      <c r="G52" s="16"/>
      <c r="H52" s="13"/>
      <c r="I52" s="13"/>
      <c r="J52" s="13"/>
      <c r="K52" s="13"/>
      <c r="L52" s="13"/>
      <c r="M52" s="13"/>
      <c r="N52" s="23"/>
    </row>
    <row r="53" spans="1:14" x14ac:dyDescent="0.35">
      <c r="A53" s="25" t="s">
        <v>24</v>
      </c>
      <c r="B53" s="42" t="s">
        <v>60</v>
      </c>
      <c r="C53" s="42"/>
      <c r="D53" s="42"/>
      <c r="E53" s="42"/>
      <c r="F53" s="42"/>
      <c r="G53" s="42"/>
      <c r="H53" s="42"/>
      <c r="I53" s="42"/>
      <c r="J53" s="42"/>
      <c r="K53" s="42"/>
      <c r="L53" s="42"/>
      <c r="M53" s="42"/>
      <c r="N53" s="43"/>
    </row>
    <row r="54" spans="1:14" x14ac:dyDescent="0.35">
      <c r="A54" s="25"/>
      <c r="B54" s="42"/>
      <c r="C54" s="42"/>
      <c r="D54" s="42"/>
      <c r="E54" s="42"/>
      <c r="F54" s="42"/>
      <c r="G54" s="42"/>
      <c r="H54" s="42"/>
      <c r="I54" s="42"/>
      <c r="J54" s="42"/>
      <c r="K54" s="42"/>
      <c r="L54" s="42"/>
      <c r="M54" s="42"/>
      <c r="N54" s="43"/>
    </row>
    <row r="55" spans="1:14" ht="15" thickBot="1" x14ac:dyDescent="0.4">
      <c r="A55" s="26"/>
      <c r="B55" s="44"/>
      <c r="C55" s="44"/>
      <c r="D55" s="44"/>
      <c r="E55" s="44"/>
      <c r="F55" s="44"/>
      <c r="G55" s="44"/>
      <c r="H55" s="44"/>
      <c r="I55" s="44"/>
      <c r="J55" s="44"/>
      <c r="K55" s="44"/>
      <c r="L55" s="44"/>
      <c r="M55" s="44"/>
      <c r="N55" s="45"/>
    </row>
  </sheetData>
  <mergeCells count="12">
    <mergeCell ref="B7:C7"/>
    <mergeCell ref="A1:N1"/>
    <mergeCell ref="A2:N2"/>
    <mergeCell ref="B4:C4"/>
    <mergeCell ref="B5:C5"/>
    <mergeCell ref="B6:C6"/>
    <mergeCell ref="B8:C8"/>
    <mergeCell ref="B9:C9"/>
    <mergeCell ref="B10:C10"/>
    <mergeCell ref="B14:K14"/>
    <mergeCell ref="B53:N55"/>
    <mergeCell ref="C46:M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8076-EB20-4E6D-860F-55EE84C1B698}">
  <dimension ref="A1:Q56"/>
  <sheetViews>
    <sheetView zoomScale="55" zoomScaleNormal="55" workbookViewId="0">
      <selection activeCell="F9" sqref="F9"/>
    </sheetView>
  </sheetViews>
  <sheetFormatPr defaultColWidth="8.7265625" defaultRowHeight="14.5" x14ac:dyDescent="0.35"/>
  <cols>
    <col min="1" max="1" width="23.453125" style="3" bestFit="1" customWidth="1"/>
    <col min="2" max="2" width="24.1796875" style="3" customWidth="1"/>
    <col min="3" max="3" width="16.54296875" style="3" bestFit="1" customWidth="1"/>
    <col min="4" max="4" width="11.453125" style="3" bestFit="1" customWidth="1"/>
    <col min="5" max="5" width="28.6328125" style="3" bestFit="1" customWidth="1"/>
    <col min="6" max="6" width="9.81640625" style="3" bestFit="1" customWidth="1"/>
    <col min="7" max="7" width="13.1796875" style="3" bestFit="1" customWidth="1"/>
    <col min="8" max="8" width="9.81640625" style="3" bestFit="1" customWidth="1"/>
    <col min="9" max="9" width="20.26953125" style="3" bestFit="1" customWidth="1"/>
    <col min="10" max="10" width="10.6328125" style="3" bestFit="1" customWidth="1"/>
    <col min="11" max="11" width="12.90625" style="3" bestFit="1" customWidth="1"/>
    <col min="12" max="12" width="11.453125" style="3" bestFit="1" customWidth="1"/>
    <col min="13" max="13" width="9.81640625" style="3" bestFit="1" customWidth="1"/>
    <col min="14" max="14" width="12.6328125" style="3" bestFit="1" customWidth="1"/>
    <col min="15" max="15" width="11.453125" style="3" bestFit="1" customWidth="1"/>
    <col min="16" max="16" width="12.6328125" style="3" bestFit="1" customWidth="1"/>
    <col min="17" max="16384" width="8.7265625" style="3"/>
  </cols>
  <sheetData>
    <row r="1" spans="1:14" ht="18.5" x14ac:dyDescent="0.35">
      <c r="A1" s="46" t="s">
        <v>0</v>
      </c>
      <c r="B1" s="46"/>
      <c r="C1" s="46"/>
      <c r="D1" s="46"/>
      <c r="E1" s="46"/>
      <c r="F1" s="46"/>
      <c r="G1" s="46"/>
      <c r="H1" s="46"/>
      <c r="I1" s="46"/>
      <c r="J1" s="46"/>
      <c r="K1" s="46"/>
      <c r="L1" s="46"/>
      <c r="M1" s="46"/>
      <c r="N1" s="46"/>
    </row>
    <row r="2" spans="1:14" ht="19" thickBot="1" x14ac:dyDescent="0.4">
      <c r="A2" s="47" t="s">
        <v>1</v>
      </c>
      <c r="B2" s="47"/>
      <c r="C2" s="47"/>
      <c r="D2" s="47"/>
      <c r="E2" s="47"/>
      <c r="F2" s="47"/>
      <c r="G2" s="47"/>
      <c r="H2" s="47"/>
      <c r="I2" s="47"/>
      <c r="J2" s="47"/>
      <c r="K2" s="47"/>
      <c r="L2" s="47"/>
      <c r="M2" s="47"/>
      <c r="N2" s="47"/>
    </row>
    <row r="3" spans="1:14" ht="15.5" x14ac:dyDescent="0.35">
      <c r="A3" s="1"/>
      <c r="B3" s="2"/>
    </row>
    <row r="4" spans="1:14" s="5" customFormat="1" ht="15" customHeight="1" x14ac:dyDescent="0.35">
      <c r="A4" s="31" t="s">
        <v>2</v>
      </c>
      <c r="B4" s="39" t="s">
        <v>3</v>
      </c>
      <c r="C4" s="39"/>
      <c r="D4" s="4"/>
      <c r="E4" s="4"/>
      <c r="F4" s="4"/>
    </row>
    <row r="5" spans="1:14" s="5" customFormat="1" ht="15.5" x14ac:dyDescent="0.35">
      <c r="A5" s="32" t="s">
        <v>4</v>
      </c>
      <c r="B5" s="39" t="s">
        <v>54</v>
      </c>
      <c r="C5" s="39"/>
      <c r="I5" s="33" t="s">
        <v>5</v>
      </c>
      <c r="J5" s="27" t="s">
        <v>57</v>
      </c>
    </row>
    <row r="6" spans="1:14" s="5" customFormat="1" ht="15.5" x14ac:dyDescent="0.35">
      <c r="A6" s="33" t="s">
        <v>6</v>
      </c>
      <c r="B6" s="39" t="s">
        <v>7</v>
      </c>
      <c r="C6" s="39"/>
      <c r="I6" s="33" t="s">
        <v>8</v>
      </c>
      <c r="J6" s="6">
        <v>44397</v>
      </c>
    </row>
    <row r="7" spans="1:14" s="5" customFormat="1" ht="15.5" x14ac:dyDescent="0.35">
      <c r="A7" s="34" t="s">
        <v>9</v>
      </c>
      <c r="B7" s="39" t="s">
        <v>10</v>
      </c>
      <c r="C7" s="39"/>
      <c r="I7" s="33" t="s">
        <v>11</v>
      </c>
      <c r="J7" s="6">
        <v>44419</v>
      </c>
    </row>
    <row r="8" spans="1:14" s="5" customFormat="1" ht="15.5" x14ac:dyDescent="0.35">
      <c r="A8" s="34" t="s">
        <v>12</v>
      </c>
      <c r="B8" s="39" t="s">
        <v>13</v>
      </c>
      <c r="C8" s="39"/>
      <c r="I8" s="33" t="s">
        <v>11</v>
      </c>
      <c r="J8" s="6">
        <v>44421</v>
      </c>
    </row>
    <row r="9" spans="1:14" s="5" customFormat="1" ht="15.5" x14ac:dyDescent="0.35">
      <c r="A9" s="34" t="s">
        <v>14</v>
      </c>
      <c r="B9" s="39" t="s">
        <v>15</v>
      </c>
      <c r="C9" s="39"/>
      <c r="I9" s="33" t="s">
        <v>11</v>
      </c>
      <c r="J9" s="6">
        <v>44421</v>
      </c>
    </row>
    <row r="10" spans="1:14" s="5" customFormat="1" ht="15.5" x14ac:dyDescent="0.35">
      <c r="A10" s="31" t="s">
        <v>16</v>
      </c>
      <c r="B10" s="40">
        <v>44377</v>
      </c>
      <c r="C10" s="40"/>
    </row>
    <row r="11" spans="1:14" s="5" customFormat="1" ht="15.5" x14ac:dyDescent="0.35">
      <c r="A11" s="1"/>
      <c r="B11" s="2"/>
      <c r="C11" s="1"/>
      <c r="D11" s="1"/>
      <c r="E11" s="1"/>
      <c r="F11" s="1"/>
      <c r="G11" s="1"/>
      <c r="H11" s="1"/>
      <c r="I11" s="1"/>
      <c r="J11" s="1"/>
      <c r="K11" s="1"/>
      <c r="L11" s="1"/>
      <c r="M11" s="1"/>
      <c r="N11" s="1"/>
    </row>
    <row r="12" spans="1:14" s="5" customFormat="1" ht="15.5" x14ac:dyDescent="0.35">
      <c r="A12" s="7" t="s">
        <v>17</v>
      </c>
      <c r="B12" s="5" t="s">
        <v>26</v>
      </c>
    </row>
    <row r="13" spans="1:14" s="5" customFormat="1" ht="15.5" x14ac:dyDescent="0.35">
      <c r="A13" s="7"/>
    </row>
    <row r="14" spans="1:14" s="5" customFormat="1" ht="82" customHeight="1" x14ac:dyDescent="0.35">
      <c r="A14" s="8" t="s">
        <v>18</v>
      </c>
      <c r="B14" s="41" t="s">
        <v>27</v>
      </c>
      <c r="C14" s="41"/>
      <c r="D14" s="41"/>
      <c r="E14" s="41"/>
      <c r="F14" s="41"/>
      <c r="G14" s="41"/>
      <c r="H14" s="41"/>
      <c r="I14" s="41"/>
      <c r="J14" s="41"/>
      <c r="K14" s="41"/>
    </row>
    <row r="15" spans="1:14" s="5" customFormat="1" ht="15.5" x14ac:dyDescent="0.35">
      <c r="A15" s="7" t="s">
        <v>19</v>
      </c>
      <c r="B15" s="9" t="s">
        <v>55</v>
      </c>
    </row>
    <row r="16" spans="1:14" s="5" customFormat="1" ht="15.5" x14ac:dyDescent="0.35"/>
    <row r="17" spans="2:17" s="5" customFormat="1" ht="15.5" x14ac:dyDescent="0.35">
      <c r="B17" s="10" t="s">
        <v>28</v>
      </c>
      <c r="C17" s="11" t="s">
        <v>39</v>
      </c>
      <c r="D17" s="12" t="s">
        <v>40</v>
      </c>
      <c r="E17" s="11" t="s">
        <v>41</v>
      </c>
      <c r="F17" s="12" t="s">
        <v>42</v>
      </c>
      <c r="G17" s="11" t="s">
        <v>43</v>
      </c>
      <c r="H17" s="11" t="s">
        <v>44</v>
      </c>
      <c r="I17" s="11" t="s">
        <v>45</v>
      </c>
      <c r="J17" s="12" t="s">
        <v>46</v>
      </c>
      <c r="K17" s="12" t="s">
        <v>47</v>
      </c>
      <c r="L17" s="12" t="s">
        <v>48</v>
      </c>
      <c r="M17" s="12" t="s">
        <v>49</v>
      </c>
      <c r="N17" s="12" t="s">
        <v>50</v>
      </c>
      <c r="O17" s="12" t="s">
        <v>51</v>
      </c>
      <c r="P17" s="12" t="s">
        <v>35</v>
      </c>
    </row>
    <row r="18" spans="2:17" s="5" customFormat="1" ht="15.5" x14ac:dyDescent="0.35">
      <c r="B18" s="28" t="s">
        <v>20</v>
      </c>
      <c r="C18" s="29">
        <v>14393.88</v>
      </c>
      <c r="D18" s="29">
        <v>2360650.0900000003</v>
      </c>
      <c r="E18" s="29">
        <v>1453066.46</v>
      </c>
      <c r="F18" s="29">
        <v>437347.25</v>
      </c>
      <c r="G18" s="29">
        <v>114681.37</v>
      </c>
      <c r="H18" s="29">
        <v>317567.73000000004</v>
      </c>
      <c r="I18" s="29">
        <v>18100309.799999997</v>
      </c>
      <c r="J18" s="29">
        <v>89019.36</v>
      </c>
      <c r="K18" s="29">
        <v>626026.17000000004</v>
      </c>
      <c r="L18" s="29">
        <v>1259269.5300000003</v>
      </c>
      <c r="M18" s="29">
        <v>843340.62999999989</v>
      </c>
      <c r="N18" s="29">
        <v>36104820.030000009</v>
      </c>
      <c r="O18" s="29">
        <v>1592881.9300000002</v>
      </c>
      <c r="P18" s="29">
        <f>SUM(C18:O18)</f>
        <v>63313374.230000012</v>
      </c>
      <c r="Q18" s="50" t="s">
        <v>62</v>
      </c>
    </row>
    <row r="19" spans="2:17" s="5" customFormat="1" ht="15.5" x14ac:dyDescent="0.35">
      <c r="B19" s="30" t="s">
        <v>36</v>
      </c>
      <c r="C19" s="35">
        <f>C18/$P$18</f>
        <v>2.2734343533344165E-4</v>
      </c>
      <c r="D19" s="35">
        <f t="shared" ref="D19:P19" si="0">D18/$P$18</f>
        <v>3.7285172662325818E-2</v>
      </c>
      <c r="E19" s="35">
        <f t="shared" si="0"/>
        <v>2.2950387302395393E-2</v>
      </c>
      <c r="F19" s="35">
        <f t="shared" si="0"/>
        <v>6.9076598004591911E-3</v>
      </c>
      <c r="G19" s="35">
        <f t="shared" si="0"/>
        <v>1.8113293027693365E-3</v>
      </c>
      <c r="H19" s="35">
        <f t="shared" si="0"/>
        <v>5.0158080162710037E-3</v>
      </c>
      <c r="I19" s="35">
        <f t="shared" si="0"/>
        <v>0.28588445996017475</v>
      </c>
      <c r="J19" s="35">
        <f t="shared" si="0"/>
        <v>1.4060119379614366E-3</v>
      </c>
      <c r="K19" s="35">
        <f t="shared" si="0"/>
        <v>9.8877397961103734E-3</v>
      </c>
      <c r="L19" s="35">
        <f t="shared" si="0"/>
        <v>1.9889471147524401E-2</v>
      </c>
      <c r="M19" s="35">
        <f t="shared" si="0"/>
        <v>1.3320102431065768E-2</v>
      </c>
      <c r="N19" s="35">
        <f t="shared" si="0"/>
        <v>0.57025581828637284</v>
      </c>
      <c r="O19" s="35">
        <f t="shared" si="0"/>
        <v>2.5158695921236165E-2</v>
      </c>
      <c r="P19" s="35">
        <f t="shared" si="0"/>
        <v>1</v>
      </c>
    </row>
    <row r="20" spans="2:17" s="5" customFormat="1" ht="15.5" x14ac:dyDescent="0.35">
      <c r="B20" s="36"/>
      <c r="C20" s="37"/>
      <c r="D20" s="37"/>
      <c r="E20" s="37"/>
      <c r="F20" s="37"/>
      <c r="G20" s="37"/>
      <c r="H20" s="37"/>
      <c r="I20" s="37"/>
      <c r="J20" s="37"/>
      <c r="K20" s="37"/>
      <c r="L20" s="37"/>
      <c r="M20" s="37"/>
      <c r="N20" s="37"/>
      <c r="O20" s="37"/>
      <c r="P20" s="37"/>
    </row>
    <row r="21" spans="2:17" s="5" customFormat="1" ht="15.5" x14ac:dyDescent="0.35"/>
    <row r="45" spans="2:13" x14ac:dyDescent="0.35">
      <c r="B45" s="48" t="s">
        <v>61</v>
      </c>
    </row>
    <row r="46" spans="2:13" x14ac:dyDescent="0.35">
      <c r="B46" s="48" t="s">
        <v>62</v>
      </c>
      <c r="C46" s="49" t="s">
        <v>64</v>
      </c>
      <c r="D46" s="49"/>
      <c r="E46" s="49"/>
      <c r="F46" s="49"/>
      <c r="G46" s="49"/>
      <c r="H46" s="49"/>
      <c r="I46" s="49"/>
      <c r="J46" s="49"/>
      <c r="K46" s="49"/>
      <c r="L46" s="49"/>
      <c r="M46" s="49"/>
    </row>
    <row r="47" spans="2:13" x14ac:dyDescent="0.35">
      <c r="C47" s="49"/>
      <c r="D47" s="49"/>
      <c r="E47" s="49"/>
      <c r="F47" s="49"/>
      <c r="G47" s="49"/>
      <c r="H47" s="49"/>
      <c r="I47" s="49"/>
      <c r="J47" s="49"/>
      <c r="K47" s="49"/>
      <c r="L47" s="49"/>
      <c r="M47" s="49"/>
    </row>
    <row r="48" spans="2:13" x14ac:dyDescent="0.35">
      <c r="C48" s="49"/>
      <c r="D48" s="49"/>
      <c r="E48" s="49"/>
      <c r="F48" s="49"/>
      <c r="G48" s="49"/>
      <c r="H48" s="49"/>
      <c r="I48" s="49"/>
      <c r="J48" s="49"/>
      <c r="K48" s="49"/>
      <c r="L48" s="49"/>
      <c r="M48" s="49"/>
    </row>
    <row r="49" spans="1:14" ht="15" thickBot="1" x14ac:dyDescent="0.4">
      <c r="A49" s="38" t="s">
        <v>58</v>
      </c>
    </row>
    <row r="50" spans="1:14" x14ac:dyDescent="0.35">
      <c r="A50" s="17" t="s">
        <v>21</v>
      </c>
      <c r="B50" s="18" t="s">
        <v>22</v>
      </c>
      <c r="C50" s="19"/>
      <c r="D50" s="18"/>
      <c r="E50" s="18"/>
      <c r="F50" s="20"/>
      <c r="G50" s="21"/>
      <c r="H50" s="18"/>
      <c r="I50" s="18"/>
      <c r="J50" s="18"/>
      <c r="K50" s="18"/>
      <c r="L50" s="18"/>
      <c r="M50" s="18"/>
      <c r="N50" s="22"/>
    </row>
    <row r="51" spans="1:14" x14ac:dyDescent="0.35">
      <c r="B51" s="24"/>
      <c r="C51" s="14"/>
      <c r="D51" s="13"/>
      <c r="E51" s="13"/>
      <c r="F51" s="15"/>
      <c r="G51" s="16"/>
      <c r="H51" s="13"/>
      <c r="I51" s="13"/>
      <c r="J51" s="13"/>
      <c r="K51" s="13"/>
      <c r="L51" s="13"/>
      <c r="M51" s="13"/>
      <c r="N51" s="23"/>
    </row>
    <row r="52" spans="1:14" x14ac:dyDescent="0.35">
      <c r="A52" s="25" t="s">
        <v>23</v>
      </c>
      <c r="B52" s="13" t="s">
        <v>59</v>
      </c>
      <c r="C52" s="14"/>
      <c r="D52" s="13"/>
      <c r="E52" s="13"/>
      <c r="F52" s="15"/>
      <c r="G52" s="16"/>
      <c r="H52" s="13"/>
      <c r="I52" s="13"/>
      <c r="J52" s="13"/>
      <c r="K52" s="13"/>
      <c r="L52" s="13"/>
      <c r="M52" s="13"/>
      <c r="N52" s="23"/>
    </row>
    <row r="53" spans="1:14" x14ac:dyDescent="0.35">
      <c r="A53" s="25"/>
      <c r="B53" s="13"/>
      <c r="C53" s="14"/>
      <c r="D53" s="13"/>
      <c r="E53" s="13"/>
      <c r="F53" s="15"/>
      <c r="G53" s="16"/>
      <c r="H53" s="13"/>
      <c r="I53" s="13"/>
      <c r="J53" s="13"/>
      <c r="K53" s="13"/>
      <c r="L53" s="13"/>
      <c r="M53" s="13"/>
      <c r="N53" s="23"/>
    </row>
    <row r="54" spans="1:14" x14ac:dyDescent="0.35">
      <c r="A54" s="25" t="s">
        <v>24</v>
      </c>
      <c r="B54" s="42" t="s">
        <v>60</v>
      </c>
      <c r="C54" s="42"/>
      <c r="D54" s="42"/>
      <c r="E54" s="42"/>
      <c r="F54" s="42"/>
      <c r="G54" s="42"/>
      <c r="H54" s="42"/>
      <c r="I54" s="42"/>
      <c r="J54" s="42"/>
      <c r="K54" s="42"/>
      <c r="L54" s="42"/>
      <c r="M54" s="42"/>
      <c r="N54" s="43"/>
    </row>
    <row r="55" spans="1:14" x14ac:dyDescent="0.35">
      <c r="A55" s="25"/>
      <c r="B55" s="42"/>
      <c r="C55" s="42"/>
      <c r="D55" s="42"/>
      <c r="E55" s="42"/>
      <c r="F55" s="42"/>
      <c r="G55" s="42"/>
      <c r="H55" s="42"/>
      <c r="I55" s="42"/>
      <c r="J55" s="42"/>
      <c r="K55" s="42"/>
      <c r="L55" s="42"/>
      <c r="M55" s="42"/>
      <c r="N55" s="43"/>
    </row>
    <row r="56" spans="1:14" ht="15" thickBot="1" x14ac:dyDescent="0.4">
      <c r="A56" s="26"/>
      <c r="B56" s="44"/>
      <c r="C56" s="44"/>
      <c r="D56" s="44"/>
      <c r="E56" s="44"/>
      <c r="F56" s="44"/>
      <c r="G56" s="44"/>
      <c r="H56" s="44"/>
      <c r="I56" s="44"/>
      <c r="J56" s="44"/>
      <c r="K56" s="44"/>
      <c r="L56" s="44"/>
      <c r="M56" s="44"/>
      <c r="N56" s="45"/>
    </row>
  </sheetData>
  <mergeCells count="12">
    <mergeCell ref="B7:C7"/>
    <mergeCell ref="A1:N1"/>
    <mergeCell ref="A2:N2"/>
    <mergeCell ref="B4:C4"/>
    <mergeCell ref="B5:C5"/>
    <mergeCell ref="B6:C6"/>
    <mergeCell ref="B54:N56"/>
    <mergeCell ref="B8:C8"/>
    <mergeCell ref="B9:C9"/>
    <mergeCell ref="B10:C10"/>
    <mergeCell ref="B14:K14"/>
    <mergeCell ref="C46:M48"/>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95671E-697E-4541-B002-F33A2115A0D9}"/>
</file>

<file path=customXml/itemProps2.xml><?xml version="1.0" encoding="utf-8"?>
<ds:datastoreItem xmlns:ds="http://schemas.openxmlformats.org/officeDocument/2006/customXml" ds:itemID="{6D0C3FAD-BDC0-4F9E-AA13-A4651B4C260B}"/>
</file>

<file path=customXml/itemProps3.xml><?xml version="1.0" encoding="utf-8"?>
<ds:datastoreItem xmlns:ds="http://schemas.openxmlformats.org/officeDocument/2006/customXml" ds:itemID="{373E4BE0-3B29-412C-AB67-9620CC5BCD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 410 Customerwise analysis</vt:lpstr>
      <vt:lpstr>ES 410 Buyer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Triple M</dc:creator>
  <cp:lastModifiedBy>Mahdi</cp:lastModifiedBy>
  <dcterms:created xsi:type="dcterms:W3CDTF">2015-06-05T18:17:20Z</dcterms:created>
  <dcterms:modified xsi:type="dcterms:W3CDTF">2021-09-16T05:40:41Z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2021-09-04T07:46:41Z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e49d39ed-812c-4da8-8a93-677dcf9020e5</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