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erdouse\Desktop\Epic group deliverables\1. NEW after sir review\EPL\02 Deliverables-H and Hr\"/>
    </mc:Choice>
  </mc:AlternateContent>
  <xr:revisionPtr revIDLastSave="0" documentId="13_ncr:1_{949BBE20-969C-4CCC-A63B-525C93AC658B}" xr6:coauthVersionLast="45" xr6:coauthVersionMax="47" xr10:uidLastSave="{00000000-0000-0000-0000-000000000000}"/>
  <bookViews>
    <workbookView xWindow="-110" yWindow="-110" windowWidth="19420" windowHeight="10420" activeTab="2" xr2:uid="{69111534-8A48-4C52-9442-7F2C984326F9}"/>
  </bookViews>
  <sheets>
    <sheet name="Balance Sheet" sheetId="1" r:id="rId1"/>
    <sheet name="Profit or Loss Account" sheetId="2" r:id="rId2"/>
    <sheet name="TM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P22" i="2" s="1"/>
  <c r="N38" i="1"/>
  <c r="P38" i="1" s="1"/>
  <c r="N39" i="1"/>
  <c r="P39" i="1" s="1"/>
  <c r="N40" i="1"/>
  <c r="P40" i="1" s="1"/>
  <c r="N37" i="1"/>
  <c r="N33" i="1"/>
  <c r="H38" i="1"/>
  <c r="J38" i="1" s="1"/>
  <c r="H39" i="1"/>
  <c r="J39" i="1" s="1"/>
  <c r="H40" i="1"/>
  <c r="J40" i="1" s="1"/>
  <c r="H33" i="1"/>
  <c r="J33" i="1" s="1"/>
  <c r="N27" i="1"/>
  <c r="P27" i="1" s="1"/>
  <c r="N26" i="1"/>
  <c r="P26" i="1" s="1"/>
  <c r="N22" i="1"/>
  <c r="N21" i="1"/>
  <c r="P21" i="1" s="1"/>
  <c r="D34" i="1" l="1"/>
  <c r="L23" i="2"/>
  <c r="F23" i="2"/>
  <c r="D23" i="2"/>
  <c r="H22" i="2"/>
  <c r="J22" i="2" s="1"/>
  <c r="L41" i="1"/>
  <c r="F41" i="1"/>
  <c r="D41" i="1"/>
  <c r="H37" i="1"/>
  <c r="J37" i="1" s="1"/>
  <c r="N35" i="1"/>
  <c r="L34" i="1"/>
  <c r="H34" i="1"/>
  <c r="F34" i="1"/>
  <c r="N34" i="1"/>
  <c r="L28" i="1"/>
  <c r="F28" i="1"/>
  <c r="D28" i="1"/>
  <c r="H27" i="1"/>
  <c r="J27" i="1" s="1"/>
  <c r="H26" i="1"/>
  <c r="J26" i="1" s="1"/>
  <c r="O23" i="1"/>
  <c r="M23" i="1"/>
  <c r="L23" i="1"/>
  <c r="I23" i="1"/>
  <c r="F23" i="1"/>
  <c r="E23" i="1"/>
  <c r="D23" i="1"/>
  <c r="D29" i="1" s="1"/>
  <c r="H22" i="1"/>
  <c r="J22" i="1" s="1"/>
  <c r="N23" i="1"/>
  <c r="H21" i="1"/>
  <c r="J21" i="1" s="1"/>
  <c r="G21" i="1"/>
  <c r="H23" i="2" l="1"/>
  <c r="J23" i="2" s="1"/>
  <c r="N23" i="2"/>
  <c r="L42" i="1"/>
  <c r="L29" i="1"/>
  <c r="F42" i="1"/>
  <c r="N42" i="1" s="1"/>
  <c r="H41" i="1"/>
  <c r="D42" i="1"/>
  <c r="H28" i="1"/>
  <c r="F29" i="1"/>
  <c r="H29" i="1" s="1"/>
  <c r="N28" i="1"/>
  <c r="H23" i="1"/>
  <c r="N41" i="1"/>
  <c r="H42" i="1" l="1"/>
  <c r="N29" i="1"/>
</calcChain>
</file>

<file path=xl/sharedStrings.xml><?xml version="1.0" encoding="utf-8"?>
<sst xmlns="http://schemas.openxmlformats.org/spreadsheetml/2006/main" count="125" uniqueCount="83">
  <si>
    <t>Nurul Faruk Hasan &amp; Co</t>
  </si>
  <si>
    <t>Chartered Accountants</t>
  </si>
  <si>
    <t>Client Name:</t>
  </si>
  <si>
    <t>Epic Pearl Limited (Liaison Office)</t>
  </si>
  <si>
    <t xml:space="preserve">Accounting period: </t>
  </si>
  <si>
    <t xml:space="preserve">Prepared by: </t>
  </si>
  <si>
    <t xml:space="preserve">Reviewed by: </t>
  </si>
  <si>
    <t>Humaun Ahmed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</si>
  <si>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</si>
  <si>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</si>
  <si>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</si>
  <si>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</si>
  <si>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</si>
  <si>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</si>
  <si>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</si>
  <si>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</si>
  <si>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</si>
  <si>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</si>
  <si>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</si>
  <si>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ASSETS</t>
  </si>
  <si>
    <t>Non-current assets</t>
  </si>
  <si>
    <t xml:space="preserve">Property, plant and equipment </t>
  </si>
  <si>
    <t>Right-of-use assets</t>
  </si>
  <si>
    <t>b</t>
  </si>
  <si>
    <t>Total Non-current assets</t>
  </si>
  <si>
    <t>Current assets</t>
  </si>
  <si>
    <t xml:space="preserve">Advances and deposits </t>
  </si>
  <si>
    <t>c</t>
  </si>
  <si>
    <t>Cash and cash equivalents</t>
  </si>
  <si>
    <t>d</t>
  </si>
  <si>
    <t>Total current assets</t>
  </si>
  <si>
    <t>Total assets</t>
  </si>
  <si>
    <t>SHAREHOLDERS'  EQUITY AND LIABILITIES</t>
  </si>
  <si>
    <t>Non-current liabilities</t>
  </si>
  <si>
    <t>Lease liability- net of current portion</t>
  </si>
  <si>
    <t>e</t>
  </si>
  <si>
    <t>Total non-current liabilities</t>
  </si>
  <si>
    <t>Current liabilities</t>
  </si>
  <si>
    <t>Lease liability - current portion</t>
  </si>
  <si>
    <t>f</t>
  </si>
  <si>
    <t>Accounts payable</t>
  </si>
  <si>
    <t>g</t>
  </si>
  <si>
    <t>Liabilities for expenses</t>
  </si>
  <si>
    <t>h</t>
  </si>
  <si>
    <t>Current account with Epic Pearl Limited, Hong Kong</t>
  </si>
  <si>
    <t>i</t>
  </si>
  <si>
    <t>Total current liabilities</t>
  </si>
  <si>
    <t>Total liabilities and shareholders' equity</t>
  </si>
  <si>
    <t>The Liaison Office started its commercial operation in Bangladesh w.e.f. 1st July, 2018.</t>
  </si>
  <si>
    <t>Variance Analysis- Profit and Loss and other comprehensive income</t>
  </si>
  <si>
    <t>Profit and Loss Account</t>
  </si>
  <si>
    <t>Operating expenses</t>
  </si>
  <si>
    <t>Administrative expenses</t>
  </si>
  <si>
    <t>j</t>
  </si>
  <si>
    <t>Total operating expenses (B)</t>
  </si>
  <si>
    <t>Tick Mark</t>
  </si>
  <si>
    <t>Head name</t>
  </si>
  <si>
    <t>Reasons of variance</t>
  </si>
  <si>
    <t>a</t>
  </si>
  <si>
    <t>Right-of-Use Asset</t>
  </si>
  <si>
    <t>Lease liabilities- current portion</t>
  </si>
  <si>
    <t>01 July 2020 to 30 June 2021</t>
  </si>
  <si>
    <t>Md. Nahid Hasan Badhan</t>
  </si>
  <si>
    <t>Perform analytical review of financial position of the Company as at 30 June 2021 (FY 2020-21) with financial position as at 30 June 2020 (FY 2019-20).</t>
  </si>
  <si>
    <t>Perform analytical review of financial performance of the Company for the year ended on 30 June 2021 (FY 2020-21) with financial performance for the year ended on 30 June 2020 (FY 2019-20).</t>
  </si>
  <si>
    <t>Date: 13 Sept 2021</t>
  </si>
  <si>
    <t>Statement of Profit and Loss and other comprehensive income for the year ended 30 June 2021</t>
  </si>
  <si>
    <t>FY 2020-21</t>
  </si>
  <si>
    <t>FY 2019-20</t>
  </si>
  <si>
    <t>FY 2018-19</t>
  </si>
  <si>
    <t>Balance Sheet at 30 June 2021</t>
  </si>
  <si>
    <t>Lease liabilities- net of current portion</t>
  </si>
  <si>
    <t>Lease liability long term have been decreased by 14% during the year because of adjustment made and transferred to current portion during the year.</t>
  </si>
  <si>
    <t>Right-of-Use Asset have been decreased by 14% during the year because of RoU depreciation.</t>
  </si>
  <si>
    <t>Advances and deposits have been decreased by 90% during the year because advances and deposit adjusted.</t>
  </si>
  <si>
    <t>Lease liability long term have been increased by 3% during the year because of transferred from Lease liabilities- net of current portion during the year.</t>
  </si>
  <si>
    <t>Accounts payable decreased by 38% or approximately  USD 4,698 because of purchase of fixed assets during the year.</t>
  </si>
  <si>
    <t>Liabilities for expenses have been increased by 37% or approximately USD 26,291 because of creation of provision for several expenses .</t>
  </si>
  <si>
    <t>Administrative expenses have been decreased by 15% due to Covid 19.</t>
  </si>
  <si>
    <t>Current account with Epic Pearl Limited, Hong Kong has been increased by 2611% or approximately USD 63,247 because of remittance received is less than operations cost during the year.</t>
  </si>
  <si>
    <r>
      <t xml:space="preserve">Date: </t>
    </r>
    <r>
      <rPr>
        <sz val="10"/>
        <rFont val="Calibri"/>
        <family val="2"/>
        <scheme val="minor"/>
      </rPr>
      <t>13 Sept 2021</t>
    </r>
  </si>
  <si>
    <t>Property, plant and equipment have been decreased by 22%  or approximately USD 6,623 because of assets addition and accumulated depreciation.</t>
  </si>
  <si>
    <t>Cash and cash equivalents have  been inecreased by 184% or approximately USD 96,584 because of contribution from Current account with Epic Pearl Limited, Hong Kong.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</si>
</sst>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7">
    <xf numFmtId="0" fontId="0" fillId="0" borderId="0" xfId="0"/>
    <xf numFmtId="0" fontId="5" fillId="0" borderId="0" xfId="3" applyFont="1"/>
    <xf numFmtId="164" fontId="5" fillId="0" borderId="0" xfId="4" applyNumberFormat="1" applyFont="1" applyFill="1" applyAlignment="1"/>
    <xf numFmtId="164" fontId="4" fillId="0" borderId="0" xfId="4" applyNumberFormat="1" applyFont="1" applyFill="1" applyAlignment="1"/>
    <xf numFmtId="164" fontId="4" fillId="0" borderId="0" xfId="4" applyNumberFormat="1" applyFont="1" applyFill="1" applyAlignment="1">
      <alignment horizontal="left"/>
    </xf>
    <xf numFmtId="0" fontId="4" fillId="0" borderId="0" xfId="3" applyFont="1"/>
    <xf numFmtId="164" fontId="4" fillId="0" borderId="0" xfId="4" applyNumberFormat="1" applyFont="1" applyFill="1" applyAlignment="1">
      <alignment vertical="center"/>
    </xf>
    <xf numFmtId="0" fontId="6" fillId="0" borderId="0" xfId="3" applyFont="1" applyAlignment="1">
      <alignment horizontal="left" vertical="top" wrapText="1"/>
    </xf>
    <xf numFmtId="0" fontId="4" fillId="0" borderId="0" xfId="6" applyFont="1"/>
    <xf numFmtId="0" fontId="5" fillId="0" borderId="0" xfId="6" applyFont="1"/>
    <xf numFmtId="164" fontId="5" fillId="0" borderId="0" xfId="7" applyNumberFormat="1" applyFont="1" applyFill="1" applyAlignment="1"/>
    <xf numFmtId="0" fontId="4" fillId="0" borderId="0" xfId="6" applyFont="1" applyAlignment="1">
      <alignment vertical="top"/>
    </xf>
    <xf numFmtId="0" fontId="4" fillId="2" borderId="1" xfId="6" applyFont="1" applyFill="1" applyBorder="1" applyAlignment="1">
      <alignment horizontal="left"/>
    </xf>
    <xf numFmtId="0" fontId="4" fillId="2" borderId="2" xfId="6" applyFont="1" applyFill="1" applyBorder="1"/>
    <xf numFmtId="0" fontId="4" fillId="2" borderId="2" xfId="7" applyNumberFormat="1" applyFont="1" applyFill="1" applyBorder="1" applyAlignment="1">
      <alignment horizontal="center"/>
    </xf>
    <xf numFmtId="0" fontId="4" fillId="2" borderId="3" xfId="6" applyFont="1" applyFill="1" applyBorder="1" applyAlignment="1">
      <alignment horizontal="left"/>
    </xf>
    <xf numFmtId="0" fontId="4" fillId="2" borderId="0" xfId="6" applyFont="1" applyFill="1"/>
    <xf numFmtId="0" fontId="4" fillId="2" borderId="0" xfId="7" applyNumberFormat="1" applyFont="1" applyFill="1" applyBorder="1" applyAlignment="1">
      <alignment horizontal="center"/>
    </xf>
    <xf numFmtId="0" fontId="6" fillId="2" borderId="0" xfId="7" applyNumberFormat="1" applyFont="1" applyFill="1" applyBorder="1" applyAlignment="1">
      <alignment horizontal="center"/>
    </xf>
    <xf numFmtId="0" fontId="4" fillId="2" borderId="0" xfId="6" applyFont="1" applyFill="1" applyAlignment="1">
      <alignment vertical="top" wrapText="1"/>
    </xf>
    <xf numFmtId="0" fontId="5" fillId="2" borderId="0" xfId="6" applyFont="1" applyFill="1"/>
    <xf numFmtId="0" fontId="4" fillId="2" borderId="0" xfId="6" applyFont="1" applyFill="1" applyAlignment="1">
      <alignment wrapText="1"/>
    </xf>
    <xf numFmtId="0" fontId="4" fillId="2" borderId="9" xfId="6" applyFont="1" applyFill="1" applyBorder="1" applyAlignment="1">
      <alignment wrapText="1"/>
    </xf>
    <xf numFmtId="0" fontId="4" fillId="3" borderId="0" xfId="7" applyNumberFormat="1" applyFont="1" applyFill="1" applyBorder="1" applyAlignment="1">
      <alignment horizontal="center"/>
    </xf>
    <xf numFmtId="0" fontId="6" fillId="2" borderId="0" xfId="6" applyFont="1" applyFill="1"/>
    <xf numFmtId="0" fontId="4" fillId="3" borderId="0" xfId="6" applyFont="1" applyFill="1"/>
    <xf numFmtId="0" fontId="4" fillId="2" borderId="0" xfId="5" applyFont="1" applyFill="1" applyAlignment="1">
      <alignment horizontal="center" vertical="center"/>
    </xf>
    <xf numFmtId="165" fontId="4" fillId="3" borderId="0" xfId="4" applyNumberFormat="1" applyFont="1" applyFill="1" applyBorder="1" applyAlignment="1">
      <alignment horizontal="center"/>
    </xf>
    <xf numFmtId="165" fontId="4" fillId="3" borderId="0" xfId="7" applyNumberFormat="1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5" xfId="6" applyFont="1" applyFill="1" applyBorder="1"/>
    <xf numFmtId="165" fontId="4" fillId="3" borderId="5" xfId="7" applyNumberFormat="1" applyFont="1" applyFill="1" applyBorder="1" applyAlignment="1">
      <alignment horizontal="center"/>
    </xf>
    <xf numFmtId="0" fontId="4" fillId="2" borderId="5" xfId="7" applyNumberFormat="1" applyFont="1" applyFill="1" applyBorder="1" applyAlignment="1">
      <alignment horizontal="center"/>
    </xf>
    <xf numFmtId="0" fontId="4" fillId="3" borderId="5" xfId="6" applyFont="1" applyFill="1" applyBorder="1" applyAlignment="1">
      <alignment horizontal="right"/>
    </xf>
    <xf numFmtId="0" fontId="5" fillId="2" borderId="5" xfId="6" applyFont="1" applyFill="1" applyBorder="1"/>
    <xf numFmtId="165" fontId="4" fillId="3" borderId="0" xfId="7" applyNumberFormat="1" applyFont="1" applyFill="1" applyBorder="1" applyAlignment="1">
      <alignment horizontal="center"/>
    </xf>
    <xf numFmtId="164" fontId="5" fillId="2" borderId="0" xfId="7" applyNumberFormat="1" applyFont="1" applyFill="1" applyAlignment="1"/>
    <xf numFmtId="164" fontId="6" fillId="2" borderId="0" xfId="7" applyNumberFormat="1" applyFont="1" applyFill="1" applyAlignment="1">
      <alignment horizontal="center"/>
    </xf>
    <xf numFmtId="43" fontId="4" fillId="2" borderId="0" xfId="6" applyNumberFormat="1" applyFont="1" applyFill="1"/>
    <xf numFmtId="164" fontId="4" fillId="2" borderId="0" xfId="1" applyNumberFormat="1" applyFont="1" applyFill="1" applyBorder="1" applyAlignment="1"/>
    <xf numFmtId="164" fontId="4" fillId="2" borderId="0" xfId="1" applyNumberFormat="1" applyFont="1" applyFill="1" applyAlignment="1"/>
    <xf numFmtId="164" fontId="6" fillId="2" borderId="0" xfId="1" applyNumberFormat="1" applyFont="1" applyFill="1" applyAlignment="1">
      <alignment horizontal="center"/>
    </xf>
    <xf numFmtId="166" fontId="4" fillId="2" borderId="0" xfId="1" applyNumberFormat="1" applyFont="1" applyFill="1" applyAlignment="1"/>
    <xf numFmtId="9" fontId="4" fillId="2" borderId="0" xfId="2" applyFont="1" applyFill="1" applyAlignment="1"/>
    <xf numFmtId="166" fontId="7" fillId="2" borderId="0" xfId="1" applyNumberFormat="1" applyFont="1" applyFill="1" applyAlignment="1"/>
    <xf numFmtId="164" fontId="5" fillId="2" borderId="0" xfId="1" applyNumberFormat="1" applyFont="1" applyFill="1" applyAlignment="1"/>
    <xf numFmtId="166" fontId="5" fillId="2" borderId="0" xfId="1" applyNumberFormat="1" applyFont="1" applyFill="1" applyAlignment="1"/>
    <xf numFmtId="164" fontId="5" fillId="3" borderId="0" xfId="1" applyNumberFormat="1" applyFont="1" applyFill="1" applyAlignment="1"/>
    <xf numFmtId="9" fontId="5" fillId="3" borderId="0" xfId="2" applyFont="1" applyFill="1" applyAlignment="1"/>
    <xf numFmtId="164" fontId="4" fillId="3" borderId="6" xfId="10" applyNumberFormat="1" applyFont="1" applyFill="1" applyBorder="1" applyAlignment="1">
      <alignment horizontal="right" vertical="center"/>
    </xf>
    <xf numFmtId="164" fontId="4" fillId="2" borderId="11" xfId="1" applyNumberFormat="1" applyFont="1" applyFill="1" applyBorder="1" applyAlignment="1"/>
    <xf numFmtId="9" fontId="4" fillId="2" borderId="0" xfId="2" applyFont="1" applyFill="1" applyBorder="1" applyAlignment="1"/>
    <xf numFmtId="0" fontId="4" fillId="0" borderId="0" xfId="6" applyFont="1" applyFill="1"/>
    <xf numFmtId="43" fontId="4" fillId="0" borderId="0" xfId="6" applyNumberFormat="1" applyFont="1" applyFill="1"/>
    <xf numFmtId="0" fontId="5" fillId="0" borderId="0" xfId="6" applyFont="1" applyFill="1"/>
    <xf numFmtId="164" fontId="4" fillId="0" borderId="0" xfId="1" applyNumberFormat="1" applyFont="1" applyFill="1" applyBorder="1" applyAlignment="1"/>
    <xf numFmtId="164" fontId="4" fillId="0" borderId="0" xfId="1" applyNumberFormat="1" applyFont="1" applyFill="1" applyAlignment="1"/>
    <xf numFmtId="164" fontId="6" fillId="0" borderId="0" xfId="1" applyNumberFormat="1" applyFont="1" applyFill="1" applyAlignment="1">
      <alignment horizontal="center"/>
    </xf>
    <xf numFmtId="166" fontId="4" fillId="0" borderId="0" xfId="1" applyNumberFormat="1" applyFont="1" applyFill="1" applyAlignment="1"/>
    <xf numFmtId="9" fontId="4" fillId="0" borderId="0" xfId="2" applyFont="1" applyFill="1" applyBorder="1" applyAlignment="1"/>
    <xf numFmtId="166" fontId="7" fillId="0" borderId="0" xfId="1" applyNumberFormat="1" applyFont="1" applyFill="1" applyAlignment="1"/>
    <xf numFmtId="164" fontId="5" fillId="0" borderId="0" xfId="1" applyNumberFormat="1" applyFont="1" applyFill="1" applyAlignment="1"/>
    <xf numFmtId="166" fontId="5" fillId="0" borderId="0" xfId="1" applyNumberFormat="1" applyFont="1" applyFill="1" applyAlignment="1"/>
    <xf numFmtId="0" fontId="6" fillId="0" borderId="0" xfId="6" applyFont="1"/>
    <xf numFmtId="0" fontId="8" fillId="0" borderId="0" xfId="0" applyFont="1" applyAlignment="1">
      <alignment horizontal="center"/>
    </xf>
    <xf numFmtId="0" fontId="8" fillId="0" borderId="0" xfId="0" applyFont="1"/>
    <xf numFmtId="164" fontId="8" fillId="3" borderId="0" xfId="1" applyNumberFormat="1" applyFont="1" applyFill="1" applyBorder="1"/>
    <xf numFmtId="0" fontId="4" fillId="0" borderId="0" xfId="3" applyFont="1" applyAlignment="1">
      <alignment horizontal="left" vertical="top"/>
    </xf>
    <xf numFmtId="0" fontId="4" fillId="0" borderId="0" xfId="3" applyFont="1" applyAlignment="1">
      <alignment horizontal="left" vertical="top" wrapText="1"/>
    </xf>
    <xf numFmtId="0" fontId="4" fillId="2" borderId="1" xfId="3" applyFont="1" applyFill="1" applyBorder="1" applyAlignment="1">
      <alignment horizontal="left"/>
    </xf>
    <xf numFmtId="0" fontId="4" fillId="2" borderId="2" xfId="3" applyFont="1" applyFill="1" applyBorder="1"/>
    <xf numFmtId="0" fontId="4" fillId="2" borderId="2" xfId="4" applyNumberFormat="1" applyFont="1" applyFill="1" applyBorder="1" applyAlignment="1">
      <alignment horizontal="center"/>
    </xf>
    <xf numFmtId="0" fontId="4" fillId="2" borderId="0" xfId="3" applyFont="1" applyFill="1" applyAlignment="1">
      <alignment horizontal="center"/>
    </xf>
    <xf numFmtId="0" fontId="4" fillId="2" borderId="0" xfId="4" applyNumberFormat="1" applyFont="1" applyFill="1" applyBorder="1" applyAlignment="1">
      <alignment horizontal="center"/>
    </xf>
    <xf numFmtId="0" fontId="4" fillId="2" borderId="3" xfId="3" applyFont="1" applyFill="1" applyBorder="1" applyAlignment="1">
      <alignment horizontal="left"/>
    </xf>
    <xf numFmtId="0" fontId="4" fillId="2" borderId="0" xfId="3" applyFont="1" applyFill="1"/>
    <xf numFmtId="0" fontId="4" fillId="3" borderId="0" xfId="4" applyNumberFormat="1" applyFont="1" applyFill="1" applyBorder="1" applyAlignment="1">
      <alignment horizontal="center"/>
    </xf>
    <xf numFmtId="0" fontId="4" fillId="2" borderId="3" xfId="3" applyFont="1" applyFill="1" applyBorder="1"/>
    <xf numFmtId="0" fontId="4" fillId="2" borderId="4" xfId="3" applyFont="1" applyFill="1" applyBorder="1" applyAlignment="1">
      <alignment horizontal="left"/>
    </xf>
    <xf numFmtId="0" fontId="4" fillId="2" borderId="5" xfId="3" applyFont="1" applyFill="1" applyBorder="1"/>
    <xf numFmtId="165" fontId="4" fillId="3" borderId="5" xfId="4" applyNumberFormat="1" applyFont="1" applyFill="1" applyBorder="1" applyAlignment="1">
      <alignment horizontal="center"/>
    </xf>
    <xf numFmtId="0" fontId="4" fillId="2" borderId="0" xfId="3" applyFont="1" applyFill="1" applyAlignment="1">
      <alignment horizontal="center" wrapText="1"/>
    </xf>
    <xf numFmtId="0" fontId="5" fillId="2" borderId="0" xfId="3" applyFont="1" applyFill="1"/>
    <xf numFmtId="164" fontId="4" fillId="2" borderId="0" xfId="4" applyNumberFormat="1" applyFont="1" applyFill="1" applyBorder="1" applyAlignment="1"/>
    <xf numFmtId="164" fontId="5" fillId="2" borderId="0" xfId="4" applyNumberFormat="1" applyFont="1" applyFill="1" applyBorder="1" applyAlignment="1"/>
    <xf numFmtId="9" fontId="5" fillId="2" borderId="0" xfId="2" applyFont="1" applyFill="1" applyBorder="1" applyAlignment="1"/>
    <xf numFmtId="43" fontId="4" fillId="2" borderId="0" xfId="3" applyNumberFormat="1" applyFont="1" applyFill="1"/>
    <xf numFmtId="0" fontId="5" fillId="2" borderId="0" xfId="3" applyFont="1" applyFill="1" applyAlignment="1">
      <alignment horizontal="center"/>
    </xf>
    <xf numFmtId="164" fontId="4" fillId="2" borderId="0" xfId="3" applyNumberFormat="1" applyFont="1" applyFill="1"/>
    <xf numFmtId="0" fontId="5" fillId="2" borderId="3" xfId="3" applyFont="1" applyFill="1" applyBorder="1"/>
    <xf numFmtId="43" fontId="5" fillId="2" borderId="0" xfId="3" applyNumberFormat="1" applyFont="1" applyFill="1"/>
    <xf numFmtId="164" fontId="5" fillId="3" borderId="0" xfId="4" applyNumberFormat="1" applyFont="1" applyFill="1" applyBorder="1" applyAlignment="1"/>
    <xf numFmtId="0" fontId="6" fillId="2" borderId="0" xfId="3" applyFont="1" applyFill="1" applyAlignment="1">
      <alignment horizontal="center"/>
    </xf>
    <xf numFmtId="164" fontId="5" fillId="3" borderId="0" xfId="3" applyNumberFormat="1" applyFont="1" applyFill="1"/>
    <xf numFmtId="164" fontId="5" fillId="2" borderId="0" xfId="3" applyNumberFormat="1" applyFont="1" applyFill="1"/>
    <xf numFmtId="9" fontId="5" fillId="3" borderId="0" xfId="2" applyFont="1" applyFill="1" applyBorder="1" applyAlignment="1"/>
    <xf numFmtId="164" fontId="6" fillId="2" borderId="0" xfId="4" applyNumberFormat="1" applyFont="1" applyFill="1" applyBorder="1" applyAlignment="1"/>
    <xf numFmtId="164" fontId="4" fillId="2" borderId="6" xfId="4" applyNumberFormat="1" applyFont="1" applyFill="1" applyBorder="1" applyAlignment="1"/>
    <xf numFmtId="164" fontId="7" fillId="2" borderId="0" xfId="4" applyNumberFormat="1" applyFont="1" applyFill="1" applyBorder="1" applyAlignment="1">
      <alignment horizontal="center"/>
    </xf>
    <xf numFmtId="164" fontId="5" fillId="3" borderId="0" xfId="3" applyNumberFormat="1" applyFont="1" applyFill="1" applyBorder="1"/>
    <xf numFmtId="164" fontId="5" fillId="3" borderId="5" xfId="4" applyNumberFormat="1" applyFont="1" applyFill="1" applyBorder="1" applyAlignment="1"/>
    <xf numFmtId="164" fontId="5" fillId="3" borderId="5" xfId="3" applyNumberFormat="1" applyFont="1" applyFill="1" applyBorder="1"/>
    <xf numFmtId="164" fontId="4" fillId="2" borderId="5" xfId="4" applyNumberFormat="1" applyFont="1" applyFill="1" applyBorder="1" applyAlignment="1"/>
    <xf numFmtId="0" fontId="7" fillId="2" borderId="0" xfId="3" applyFont="1" applyFill="1" applyAlignment="1">
      <alignment horizontal="center"/>
    </xf>
    <xf numFmtId="164" fontId="7" fillId="2" borderId="0" xfId="4" applyNumberFormat="1" applyFont="1" applyFill="1" applyBorder="1" applyAlignment="1"/>
    <xf numFmtId="164" fontId="4" fillId="2" borderId="7" xfId="4" applyNumberFormat="1" applyFont="1" applyFill="1" applyBorder="1" applyAlignment="1"/>
    <xf numFmtId="0" fontId="6" fillId="2" borderId="0" xfId="0" applyFont="1" applyFill="1" applyAlignment="1">
      <alignment horizontal="center"/>
    </xf>
    <xf numFmtId="164" fontId="5" fillId="3" borderId="0" xfId="10" applyNumberFormat="1" applyFont="1" applyFill="1" applyBorder="1"/>
    <xf numFmtId="166" fontId="4" fillId="2" borderId="7" xfId="1" applyNumberFormat="1" applyFont="1" applyFill="1" applyBorder="1" applyAlignment="1"/>
    <xf numFmtId="166" fontId="4" fillId="2" borderId="0" xfId="1" applyNumberFormat="1" applyFont="1" applyFill="1" applyBorder="1" applyAlignment="1"/>
    <xf numFmtId="164" fontId="4" fillId="2" borderId="7" xfId="1" applyNumberFormat="1" applyFont="1" applyFill="1" applyBorder="1" applyAlignment="1"/>
    <xf numFmtId="166" fontId="5" fillId="0" borderId="0" xfId="3" applyNumberFormat="1" applyFont="1"/>
    <xf numFmtId="0" fontId="5" fillId="0" borderId="0" xfId="3" applyFont="1" applyFill="1"/>
    <xf numFmtId="164" fontId="5" fillId="0" borderId="0" xfId="3" applyNumberFormat="1" applyFont="1" applyFill="1"/>
    <xf numFmtId="0" fontId="6" fillId="0" borderId="0" xfId="3" applyFont="1"/>
    <xf numFmtId="0" fontId="8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4" borderId="0" xfId="8" applyFont="1" applyFill="1" applyAlignment="1">
      <alignment horizontal="center" vertical="center"/>
    </xf>
    <xf numFmtId="0" fontId="8" fillId="0" borderId="0" xfId="8" applyFont="1" applyAlignment="1">
      <alignment horizontal="center"/>
    </xf>
    <xf numFmtId="0" fontId="8" fillId="0" borderId="0" xfId="8" applyFont="1"/>
    <xf numFmtId="0" fontId="6" fillId="0" borderId="12" xfId="8" applyFont="1" applyBorder="1" applyAlignment="1">
      <alignment horizontal="center" vertical="center"/>
    </xf>
    <xf numFmtId="0" fontId="5" fillId="0" borderId="12" xfId="8" applyFont="1" applyBorder="1" applyAlignment="1">
      <alignment horizontal="left" vertical="center"/>
    </xf>
    <xf numFmtId="0" fontId="5" fillId="0" borderId="12" xfId="8" applyFont="1" applyBorder="1" applyAlignment="1">
      <alignment horizontal="left" vertical="center" wrapText="1"/>
    </xf>
    <xf numFmtId="0" fontId="8" fillId="0" borderId="12" xfId="8" applyFont="1" applyBorder="1" applyAlignment="1">
      <alignment horizontal="left" vertical="center"/>
    </xf>
    <xf numFmtId="0" fontId="8" fillId="0" borderId="12" xfId="8" applyFont="1" applyBorder="1" applyAlignment="1">
      <alignment wrapText="1"/>
    </xf>
    <xf numFmtId="0" fontId="5" fillId="0" borderId="12" xfId="3" applyFont="1" applyBorder="1" applyAlignment="1">
      <alignment vertical="center"/>
    </xf>
    <xf numFmtId="9" fontId="8" fillId="0" borderId="0" xfId="9" applyFont="1" applyFill="1"/>
    <xf numFmtId="0" fontId="8" fillId="0" borderId="12" xfId="8" applyFont="1" applyBorder="1" applyAlignment="1">
      <alignment vertical="center" wrapText="1"/>
    </xf>
    <xf numFmtId="0" fontId="8" fillId="0" borderId="12" xfId="8" applyFont="1" applyBorder="1" applyAlignment="1">
      <alignment vertical="top" wrapText="1"/>
    </xf>
    <xf numFmtId="0" fontId="6" fillId="0" borderId="0" xfId="8" applyFont="1" applyAlignment="1">
      <alignment horizontal="center" vertical="center"/>
    </xf>
    <xf numFmtId="0" fontId="8" fillId="0" borderId="0" xfId="8" applyFont="1" applyAlignment="1">
      <alignment horizontal="left" vertical="center"/>
    </xf>
    <xf numFmtId="0" fontId="4" fillId="0" borderId="0" xfId="3" applyFont="1" applyAlignment="1">
      <alignment horizontal="center"/>
    </xf>
    <xf numFmtId="0" fontId="6" fillId="0" borderId="0" xfId="3" applyFont="1" applyAlignment="1">
      <alignment horizontal="left" vertical="top" wrapText="1"/>
    </xf>
    <xf numFmtId="0" fontId="4" fillId="2" borderId="2" xfId="3" applyFont="1" applyFill="1" applyBorder="1" applyAlignment="1">
      <alignment horizontal="center" vertical="top" wrapText="1"/>
    </xf>
    <xf numFmtId="0" fontId="4" fillId="2" borderId="0" xfId="3" applyFont="1" applyFill="1" applyAlignment="1">
      <alignment horizontal="center" vertical="top" wrapText="1"/>
    </xf>
    <xf numFmtId="0" fontId="4" fillId="2" borderId="0" xfId="3" applyFont="1" applyFill="1" applyAlignment="1">
      <alignment horizontal="center" wrapText="1"/>
    </xf>
    <xf numFmtId="0" fontId="4" fillId="3" borderId="0" xfId="3" applyFont="1" applyFill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top" wrapText="1"/>
    </xf>
    <xf numFmtId="0" fontId="4" fillId="2" borderId="2" xfId="6" applyFont="1" applyFill="1" applyBorder="1" applyAlignment="1">
      <alignment horizontal="center" wrapText="1"/>
    </xf>
    <xf numFmtId="0" fontId="4" fillId="2" borderId="8" xfId="6" applyFont="1" applyFill="1" applyBorder="1" applyAlignment="1">
      <alignment horizontal="center" wrapText="1"/>
    </xf>
    <xf numFmtId="0" fontId="4" fillId="2" borderId="3" xfId="6" applyFont="1" applyFill="1" applyBorder="1" applyAlignment="1">
      <alignment vertical="center"/>
    </xf>
    <xf numFmtId="0" fontId="4" fillId="2" borderId="4" xfId="6" applyFont="1" applyFill="1" applyBorder="1" applyAlignment="1">
      <alignment vertical="center"/>
    </xf>
    <xf numFmtId="0" fontId="4" fillId="3" borderId="0" xfId="6" applyFont="1" applyFill="1" applyAlignment="1">
      <alignment horizontal="center" vertical="center" wrapText="1"/>
    </xf>
    <xf numFmtId="0" fontId="4" fillId="3" borderId="5" xfId="6" applyFont="1" applyFill="1" applyBorder="1" applyAlignment="1">
      <alignment horizontal="center" vertical="center" wrapText="1"/>
    </xf>
    <xf numFmtId="0" fontId="4" fillId="3" borderId="9" xfId="6" applyFont="1" applyFill="1" applyBorder="1" applyAlignment="1">
      <alignment horizontal="center" vertical="center" wrapText="1"/>
    </xf>
    <xf numFmtId="0" fontId="4" fillId="3" borderId="10" xfId="6" applyFont="1" applyFill="1" applyBorder="1" applyAlignment="1">
      <alignment horizontal="center" vertical="center" wrapText="1"/>
    </xf>
  </cellXfs>
  <cellStyles count="11">
    <cellStyle name="Comma" xfId="1" builtinId="3"/>
    <cellStyle name="Comma 10" xfId="10" xr:uid="{58A0BC1F-09DC-4C37-B3F3-D827FFDD27C5}"/>
    <cellStyle name="Comma 2" xfId="4" xr:uid="{01EFD28B-52C5-4D34-BCAD-179668C09206}"/>
    <cellStyle name="Comma 2 3" xfId="7" xr:uid="{7345AA09-8203-4C86-8227-8218532B9EF4}"/>
    <cellStyle name="Normal" xfId="0" builtinId="0"/>
    <cellStyle name="Normal 2 2" xfId="5" xr:uid="{EEBF50B2-C21F-498F-BA6C-92E5F20B4DEC}"/>
    <cellStyle name="Normal 3" xfId="3" xr:uid="{814472DC-3C73-441F-97D8-28180AB71A36}"/>
    <cellStyle name="Normal 3 3" xfId="6" xr:uid="{49599EE3-6426-419F-B995-A108B69FEC6E}"/>
    <cellStyle name="Normal 6 3" xfId="8" xr:uid="{8A7473C0-E4AA-4BC9-8356-5B4227D84E5E}"/>
    <cellStyle name="Percent" xfId="2" builtinId="5"/>
    <cellStyle name="Percent 3 4" xfId="9" xr:uid="{E8761E09-8B00-45E6-B34B-9A71E2D92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https%20%20%20d.docs.live.net%205911dbbdbdc738ed%20Desktop%20EPL%2002%20Deliverables-H%20and%20Hr-EPL%20H%20Component%20Auditor%20Summary%20Memorandum_macros_.doc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4">
          <cell r="B4" t="str">
            <v>Epic Pearl Limited (Liaison Office)</v>
          </cell>
        </row>
      </sheetData>
      <sheetData sheetId="1" refreshError="1"/>
      <sheetData sheetId="2">
        <row r="2">
          <cell r="A2" t="str">
            <v>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8835-141C-4FE4-A50C-3C9FC42FCD45}">
  <dimension ref="A1:Q45"/>
  <sheetViews>
    <sheetView showGridLines="0" topLeftCell="A19" workbookViewId="0">
      <selection activeCell="D39" sqref="D39"/>
    </sheetView>
  </sheetViews>
  <sheetFormatPr defaultRowHeight="13" x14ac:dyDescent="0.3"/>
  <cols>
    <col min="1" max="1" width="19.7265625" style="1" customWidth="1"/>
    <col min="2" max="2" width="24.7265625" style="1" customWidth="1"/>
    <col min="3" max="3" width="2.1796875" style="1" customWidth="1"/>
    <col min="4" max="4" width="16.453125" style="2" bestFit="1" customWidth="1"/>
    <col min="5" max="5" width="2.54296875" style="1" customWidth="1"/>
    <col min="6" max="6" width="14.81640625" style="2" bestFit="1" customWidth="1"/>
    <col min="7" max="7" width="4.453125" style="64" customWidth="1"/>
    <col min="8" max="8" width="14.453125" style="1" bestFit="1" customWidth="1"/>
    <col min="9" max="9" width="1.81640625" style="1" customWidth="1"/>
    <col min="10" max="10" width="13.54296875" style="1" customWidth="1"/>
    <col min="11" max="11" width="2.54296875" style="2" customWidth="1"/>
    <col min="12" max="12" width="14.81640625" style="1" bestFit="1" customWidth="1"/>
    <col min="13" max="13" width="2.1796875" style="1" customWidth="1"/>
    <col min="14" max="14" width="15.453125" style="1" bestFit="1" customWidth="1"/>
    <col min="15" max="15" width="1.81640625" style="1" customWidth="1"/>
    <col min="16" max="16" width="13.1796875" style="1" customWidth="1"/>
    <col min="17" max="17" width="9.1796875" style="1" bestFit="1"/>
    <col min="18" max="250" width="9.1796875" style="1"/>
    <col min="251" max="251" width="5.81640625" style="1" customWidth="1"/>
    <col min="252" max="252" width="4.54296875" style="1" customWidth="1"/>
    <col min="253" max="254" width="3.81640625" style="1" customWidth="1"/>
    <col min="255" max="255" width="14.453125" style="1" customWidth="1"/>
    <col min="256" max="256" width="23.81640625" style="1" customWidth="1"/>
    <col min="257" max="257" width="18.81640625" style="1" customWidth="1"/>
    <col min="258" max="258" width="0.54296875" style="1" customWidth="1"/>
    <col min="259" max="506" width="9.1796875" style="1"/>
    <col min="507" max="507" width="5.81640625" style="1" customWidth="1"/>
    <col min="508" max="508" width="4.54296875" style="1" customWidth="1"/>
    <col min="509" max="510" width="3.81640625" style="1" customWidth="1"/>
    <col min="511" max="511" width="14.453125" style="1" customWidth="1"/>
    <col min="512" max="512" width="23.81640625" style="1" customWidth="1"/>
    <col min="513" max="513" width="18.81640625" style="1" customWidth="1"/>
    <col min="514" max="514" width="0.54296875" style="1" customWidth="1"/>
    <col min="515" max="762" width="9.1796875" style="1"/>
    <col min="763" max="763" width="5.81640625" style="1" customWidth="1"/>
    <col min="764" max="764" width="4.54296875" style="1" customWidth="1"/>
    <col min="765" max="766" width="3.81640625" style="1" customWidth="1"/>
    <col min="767" max="767" width="14.453125" style="1" customWidth="1"/>
    <col min="768" max="768" width="23.81640625" style="1" customWidth="1"/>
    <col min="769" max="769" width="18.81640625" style="1" customWidth="1"/>
    <col min="770" max="770" width="0.54296875" style="1" customWidth="1"/>
    <col min="771" max="1018" width="9.1796875" style="1"/>
    <col min="1019" max="1019" width="5.81640625" style="1" customWidth="1"/>
    <col min="1020" max="1020" width="4.54296875" style="1" customWidth="1"/>
    <col min="1021" max="1022" width="3.81640625" style="1" customWidth="1"/>
    <col min="1023" max="1023" width="14.453125" style="1" customWidth="1"/>
    <col min="1024" max="1024" width="23.81640625" style="1" customWidth="1"/>
    <col min="1025" max="1025" width="18.81640625" style="1" customWidth="1"/>
    <col min="1026" max="1026" width="0.54296875" style="1" customWidth="1"/>
    <col min="1027" max="1274" width="9.1796875" style="1"/>
    <col min="1275" max="1275" width="5.81640625" style="1" customWidth="1"/>
    <col min="1276" max="1276" width="4.54296875" style="1" customWidth="1"/>
    <col min="1277" max="1278" width="3.81640625" style="1" customWidth="1"/>
    <col min="1279" max="1279" width="14.453125" style="1" customWidth="1"/>
    <col min="1280" max="1280" width="23.81640625" style="1" customWidth="1"/>
    <col min="1281" max="1281" width="18.81640625" style="1" customWidth="1"/>
    <col min="1282" max="1282" width="0.54296875" style="1" customWidth="1"/>
    <col min="1283" max="1530" width="9.1796875" style="1"/>
    <col min="1531" max="1531" width="5.81640625" style="1" customWidth="1"/>
    <col min="1532" max="1532" width="4.54296875" style="1" customWidth="1"/>
    <col min="1533" max="1534" width="3.81640625" style="1" customWidth="1"/>
    <col min="1535" max="1535" width="14.453125" style="1" customWidth="1"/>
    <col min="1536" max="1536" width="23.81640625" style="1" customWidth="1"/>
    <col min="1537" max="1537" width="18.81640625" style="1" customWidth="1"/>
    <col min="1538" max="1538" width="0.54296875" style="1" customWidth="1"/>
    <col min="1539" max="1786" width="9.1796875" style="1"/>
    <col min="1787" max="1787" width="5.81640625" style="1" customWidth="1"/>
    <col min="1788" max="1788" width="4.54296875" style="1" customWidth="1"/>
    <col min="1789" max="1790" width="3.81640625" style="1" customWidth="1"/>
    <col min="1791" max="1791" width="14.453125" style="1" customWidth="1"/>
    <col min="1792" max="1792" width="23.81640625" style="1" customWidth="1"/>
    <col min="1793" max="1793" width="18.81640625" style="1" customWidth="1"/>
    <col min="1794" max="1794" width="0.54296875" style="1" customWidth="1"/>
    <col min="1795" max="2042" width="9.1796875" style="1"/>
    <col min="2043" max="2043" width="5.81640625" style="1" customWidth="1"/>
    <col min="2044" max="2044" width="4.54296875" style="1" customWidth="1"/>
    <col min="2045" max="2046" width="3.81640625" style="1" customWidth="1"/>
    <col min="2047" max="2047" width="14.453125" style="1" customWidth="1"/>
    <col min="2048" max="2048" width="23.81640625" style="1" customWidth="1"/>
    <col min="2049" max="2049" width="18.81640625" style="1" customWidth="1"/>
    <col min="2050" max="2050" width="0.54296875" style="1" customWidth="1"/>
    <col min="2051" max="2298" width="9.1796875" style="1"/>
    <col min="2299" max="2299" width="5.81640625" style="1" customWidth="1"/>
    <col min="2300" max="2300" width="4.54296875" style="1" customWidth="1"/>
    <col min="2301" max="2302" width="3.81640625" style="1" customWidth="1"/>
    <col min="2303" max="2303" width="14.453125" style="1" customWidth="1"/>
    <col min="2304" max="2304" width="23.81640625" style="1" customWidth="1"/>
    <col min="2305" max="2305" width="18.81640625" style="1" customWidth="1"/>
    <col min="2306" max="2306" width="0.54296875" style="1" customWidth="1"/>
    <col min="2307" max="2554" width="9.1796875" style="1"/>
    <col min="2555" max="2555" width="5.81640625" style="1" customWidth="1"/>
    <col min="2556" max="2556" width="4.54296875" style="1" customWidth="1"/>
    <col min="2557" max="2558" width="3.81640625" style="1" customWidth="1"/>
    <col min="2559" max="2559" width="14.453125" style="1" customWidth="1"/>
    <col min="2560" max="2560" width="23.81640625" style="1" customWidth="1"/>
    <col min="2561" max="2561" width="18.81640625" style="1" customWidth="1"/>
    <col min="2562" max="2562" width="0.54296875" style="1" customWidth="1"/>
    <col min="2563" max="2810" width="9.1796875" style="1"/>
    <col min="2811" max="2811" width="5.81640625" style="1" customWidth="1"/>
    <col min="2812" max="2812" width="4.54296875" style="1" customWidth="1"/>
    <col min="2813" max="2814" width="3.81640625" style="1" customWidth="1"/>
    <col min="2815" max="2815" width="14.453125" style="1" customWidth="1"/>
    <col min="2816" max="2816" width="23.81640625" style="1" customWidth="1"/>
    <col min="2817" max="2817" width="18.81640625" style="1" customWidth="1"/>
    <col min="2818" max="2818" width="0.54296875" style="1" customWidth="1"/>
    <col min="2819" max="3066" width="9.1796875" style="1"/>
    <col min="3067" max="3067" width="5.81640625" style="1" customWidth="1"/>
    <col min="3068" max="3068" width="4.54296875" style="1" customWidth="1"/>
    <col min="3069" max="3070" width="3.81640625" style="1" customWidth="1"/>
    <col min="3071" max="3071" width="14.453125" style="1" customWidth="1"/>
    <col min="3072" max="3072" width="23.81640625" style="1" customWidth="1"/>
    <col min="3073" max="3073" width="18.81640625" style="1" customWidth="1"/>
    <col min="3074" max="3074" width="0.54296875" style="1" customWidth="1"/>
    <col min="3075" max="3322" width="9.1796875" style="1"/>
    <col min="3323" max="3323" width="5.81640625" style="1" customWidth="1"/>
    <col min="3324" max="3324" width="4.54296875" style="1" customWidth="1"/>
    <col min="3325" max="3326" width="3.81640625" style="1" customWidth="1"/>
    <col min="3327" max="3327" width="14.453125" style="1" customWidth="1"/>
    <col min="3328" max="3328" width="23.81640625" style="1" customWidth="1"/>
    <col min="3329" max="3329" width="18.81640625" style="1" customWidth="1"/>
    <col min="3330" max="3330" width="0.54296875" style="1" customWidth="1"/>
    <col min="3331" max="3578" width="9.1796875" style="1"/>
    <col min="3579" max="3579" width="5.81640625" style="1" customWidth="1"/>
    <col min="3580" max="3580" width="4.54296875" style="1" customWidth="1"/>
    <col min="3581" max="3582" width="3.81640625" style="1" customWidth="1"/>
    <col min="3583" max="3583" width="14.453125" style="1" customWidth="1"/>
    <col min="3584" max="3584" width="23.81640625" style="1" customWidth="1"/>
    <col min="3585" max="3585" width="18.81640625" style="1" customWidth="1"/>
    <col min="3586" max="3586" width="0.54296875" style="1" customWidth="1"/>
    <col min="3587" max="3834" width="9.1796875" style="1"/>
    <col min="3835" max="3835" width="5.81640625" style="1" customWidth="1"/>
    <col min="3836" max="3836" width="4.54296875" style="1" customWidth="1"/>
    <col min="3837" max="3838" width="3.81640625" style="1" customWidth="1"/>
    <col min="3839" max="3839" width="14.453125" style="1" customWidth="1"/>
    <col min="3840" max="3840" width="23.81640625" style="1" customWidth="1"/>
    <col min="3841" max="3841" width="18.81640625" style="1" customWidth="1"/>
    <col min="3842" max="3842" width="0.54296875" style="1" customWidth="1"/>
    <col min="3843" max="4090" width="9.1796875" style="1"/>
    <col min="4091" max="4091" width="5.81640625" style="1" customWidth="1"/>
    <col min="4092" max="4092" width="4.54296875" style="1" customWidth="1"/>
    <col min="4093" max="4094" width="3.81640625" style="1" customWidth="1"/>
    <col min="4095" max="4095" width="14.453125" style="1" customWidth="1"/>
    <col min="4096" max="4096" width="23.81640625" style="1" customWidth="1"/>
    <col min="4097" max="4097" width="18.81640625" style="1" customWidth="1"/>
    <col min="4098" max="4098" width="0.54296875" style="1" customWidth="1"/>
    <col min="4099" max="4346" width="9.1796875" style="1"/>
    <col min="4347" max="4347" width="5.81640625" style="1" customWidth="1"/>
    <col min="4348" max="4348" width="4.54296875" style="1" customWidth="1"/>
    <col min="4349" max="4350" width="3.81640625" style="1" customWidth="1"/>
    <col min="4351" max="4351" width="14.453125" style="1" customWidth="1"/>
    <col min="4352" max="4352" width="23.81640625" style="1" customWidth="1"/>
    <col min="4353" max="4353" width="18.81640625" style="1" customWidth="1"/>
    <col min="4354" max="4354" width="0.54296875" style="1" customWidth="1"/>
    <col min="4355" max="4602" width="9.1796875" style="1"/>
    <col min="4603" max="4603" width="5.81640625" style="1" customWidth="1"/>
    <col min="4604" max="4604" width="4.54296875" style="1" customWidth="1"/>
    <col min="4605" max="4606" width="3.81640625" style="1" customWidth="1"/>
    <col min="4607" max="4607" width="14.453125" style="1" customWidth="1"/>
    <col min="4608" max="4608" width="23.81640625" style="1" customWidth="1"/>
    <col min="4609" max="4609" width="18.81640625" style="1" customWidth="1"/>
    <col min="4610" max="4610" width="0.54296875" style="1" customWidth="1"/>
    <col min="4611" max="4858" width="9.1796875" style="1"/>
    <col min="4859" max="4859" width="5.81640625" style="1" customWidth="1"/>
    <col min="4860" max="4860" width="4.54296875" style="1" customWidth="1"/>
    <col min="4861" max="4862" width="3.81640625" style="1" customWidth="1"/>
    <col min="4863" max="4863" width="14.453125" style="1" customWidth="1"/>
    <col min="4864" max="4864" width="23.81640625" style="1" customWidth="1"/>
    <col min="4865" max="4865" width="18.81640625" style="1" customWidth="1"/>
    <col min="4866" max="4866" width="0.54296875" style="1" customWidth="1"/>
    <col min="4867" max="5114" width="9.1796875" style="1"/>
    <col min="5115" max="5115" width="5.81640625" style="1" customWidth="1"/>
    <col min="5116" max="5116" width="4.54296875" style="1" customWidth="1"/>
    <col min="5117" max="5118" width="3.81640625" style="1" customWidth="1"/>
    <col min="5119" max="5119" width="14.453125" style="1" customWidth="1"/>
    <col min="5120" max="5120" width="23.81640625" style="1" customWidth="1"/>
    <col min="5121" max="5121" width="18.81640625" style="1" customWidth="1"/>
    <col min="5122" max="5122" width="0.54296875" style="1" customWidth="1"/>
    <col min="5123" max="5370" width="9.1796875" style="1"/>
    <col min="5371" max="5371" width="5.81640625" style="1" customWidth="1"/>
    <col min="5372" max="5372" width="4.54296875" style="1" customWidth="1"/>
    <col min="5373" max="5374" width="3.81640625" style="1" customWidth="1"/>
    <col min="5375" max="5375" width="14.453125" style="1" customWidth="1"/>
    <col min="5376" max="5376" width="23.81640625" style="1" customWidth="1"/>
    <col min="5377" max="5377" width="18.81640625" style="1" customWidth="1"/>
    <col min="5378" max="5378" width="0.54296875" style="1" customWidth="1"/>
    <col min="5379" max="5626" width="9.1796875" style="1"/>
    <col min="5627" max="5627" width="5.81640625" style="1" customWidth="1"/>
    <col min="5628" max="5628" width="4.54296875" style="1" customWidth="1"/>
    <col min="5629" max="5630" width="3.81640625" style="1" customWidth="1"/>
    <col min="5631" max="5631" width="14.453125" style="1" customWidth="1"/>
    <col min="5632" max="5632" width="23.81640625" style="1" customWidth="1"/>
    <col min="5633" max="5633" width="18.81640625" style="1" customWidth="1"/>
    <col min="5634" max="5634" width="0.54296875" style="1" customWidth="1"/>
    <col min="5635" max="5882" width="9.1796875" style="1"/>
    <col min="5883" max="5883" width="5.81640625" style="1" customWidth="1"/>
    <col min="5884" max="5884" width="4.54296875" style="1" customWidth="1"/>
    <col min="5885" max="5886" width="3.81640625" style="1" customWidth="1"/>
    <col min="5887" max="5887" width="14.453125" style="1" customWidth="1"/>
    <col min="5888" max="5888" width="23.81640625" style="1" customWidth="1"/>
    <col min="5889" max="5889" width="18.81640625" style="1" customWidth="1"/>
    <col min="5890" max="5890" width="0.54296875" style="1" customWidth="1"/>
    <col min="5891" max="6138" width="9.1796875" style="1"/>
    <col min="6139" max="6139" width="5.81640625" style="1" customWidth="1"/>
    <col min="6140" max="6140" width="4.54296875" style="1" customWidth="1"/>
    <col min="6141" max="6142" width="3.81640625" style="1" customWidth="1"/>
    <col min="6143" max="6143" width="14.453125" style="1" customWidth="1"/>
    <col min="6144" max="6144" width="23.81640625" style="1" customWidth="1"/>
    <col min="6145" max="6145" width="18.81640625" style="1" customWidth="1"/>
    <col min="6146" max="6146" width="0.54296875" style="1" customWidth="1"/>
    <col min="6147" max="6394" width="9.1796875" style="1"/>
    <col min="6395" max="6395" width="5.81640625" style="1" customWidth="1"/>
    <col min="6396" max="6396" width="4.54296875" style="1" customWidth="1"/>
    <col min="6397" max="6398" width="3.81640625" style="1" customWidth="1"/>
    <col min="6399" max="6399" width="14.453125" style="1" customWidth="1"/>
    <col min="6400" max="6400" width="23.81640625" style="1" customWidth="1"/>
    <col min="6401" max="6401" width="18.81640625" style="1" customWidth="1"/>
    <col min="6402" max="6402" width="0.54296875" style="1" customWidth="1"/>
    <col min="6403" max="6650" width="9.1796875" style="1"/>
    <col min="6651" max="6651" width="5.81640625" style="1" customWidth="1"/>
    <col min="6652" max="6652" width="4.54296875" style="1" customWidth="1"/>
    <col min="6653" max="6654" width="3.81640625" style="1" customWidth="1"/>
    <col min="6655" max="6655" width="14.453125" style="1" customWidth="1"/>
    <col min="6656" max="6656" width="23.81640625" style="1" customWidth="1"/>
    <col min="6657" max="6657" width="18.81640625" style="1" customWidth="1"/>
    <col min="6658" max="6658" width="0.54296875" style="1" customWidth="1"/>
    <col min="6659" max="6906" width="9.1796875" style="1"/>
    <col min="6907" max="6907" width="5.81640625" style="1" customWidth="1"/>
    <col min="6908" max="6908" width="4.54296875" style="1" customWidth="1"/>
    <col min="6909" max="6910" width="3.81640625" style="1" customWidth="1"/>
    <col min="6911" max="6911" width="14.453125" style="1" customWidth="1"/>
    <col min="6912" max="6912" width="23.81640625" style="1" customWidth="1"/>
    <col min="6913" max="6913" width="18.81640625" style="1" customWidth="1"/>
    <col min="6914" max="6914" width="0.54296875" style="1" customWidth="1"/>
    <col min="6915" max="7162" width="9.1796875" style="1"/>
    <col min="7163" max="7163" width="5.81640625" style="1" customWidth="1"/>
    <col min="7164" max="7164" width="4.54296875" style="1" customWidth="1"/>
    <col min="7165" max="7166" width="3.81640625" style="1" customWidth="1"/>
    <col min="7167" max="7167" width="14.453125" style="1" customWidth="1"/>
    <col min="7168" max="7168" width="23.81640625" style="1" customWidth="1"/>
    <col min="7169" max="7169" width="18.81640625" style="1" customWidth="1"/>
    <col min="7170" max="7170" width="0.54296875" style="1" customWidth="1"/>
    <col min="7171" max="7418" width="9.1796875" style="1"/>
    <col min="7419" max="7419" width="5.81640625" style="1" customWidth="1"/>
    <col min="7420" max="7420" width="4.54296875" style="1" customWidth="1"/>
    <col min="7421" max="7422" width="3.81640625" style="1" customWidth="1"/>
    <col min="7423" max="7423" width="14.453125" style="1" customWidth="1"/>
    <col min="7424" max="7424" width="23.81640625" style="1" customWidth="1"/>
    <col min="7425" max="7425" width="18.81640625" style="1" customWidth="1"/>
    <col min="7426" max="7426" width="0.54296875" style="1" customWidth="1"/>
    <col min="7427" max="7674" width="9.1796875" style="1"/>
    <col min="7675" max="7675" width="5.81640625" style="1" customWidth="1"/>
    <col min="7676" max="7676" width="4.54296875" style="1" customWidth="1"/>
    <col min="7677" max="7678" width="3.81640625" style="1" customWidth="1"/>
    <col min="7679" max="7679" width="14.453125" style="1" customWidth="1"/>
    <col min="7680" max="7680" width="23.81640625" style="1" customWidth="1"/>
    <col min="7681" max="7681" width="18.81640625" style="1" customWidth="1"/>
    <col min="7682" max="7682" width="0.54296875" style="1" customWidth="1"/>
    <col min="7683" max="7930" width="9.1796875" style="1"/>
    <col min="7931" max="7931" width="5.81640625" style="1" customWidth="1"/>
    <col min="7932" max="7932" width="4.54296875" style="1" customWidth="1"/>
    <col min="7933" max="7934" width="3.81640625" style="1" customWidth="1"/>
    <col min="7935" max="7935" width="14.453125" style="1" customWidth="1"/>
    <col min="7936" max="7936" width="23.81640625" style="1" customWidth="1"/>
    <col min="7937" max="7937" width="18.81640625" style="1" customWidth="1"/>
    <col min="7938" max="7938" width="0.54296875" style="1" customWidth="1"/>
    <col min="7939" max="8186" width="9.1796875" style="1"/>
    <col min="8187" max="8187" width="5.81640625" style="1" customWidth="1"/>
    <col min="8188" max="8188" width="4.54296875" style="1" customWidth="1"/>
    <col min="8189" max="8190" width="3.81640625" style="1" customWidth="1"/>
    <col min="8191" max="8191" width="14.453125" style="1" customWidth="1"/>
    <col min="8192" max="8192" width="23.81640625" style="1" customWidth="1"/>
    <col min="8193" max="8193" width="18.81640625" style="1" customWidth="1"/>
    <col min="8194" max="8194" width="0.54296875" style="1" customWidth="1"/>
    <col min="8195" max="8442" width="9.1796875" style="1"/>
    <col min="8443" max="8443" width="5.81640625" style="1" customWidth="1"/>
    <col min="8444" max="8444" width="4.54296875" style="1" customWidth="1"/>
    <col min="8445" max="8446" width="3.81640625" style="1" customWidth="1"/>
    <col min="8447" max="8447" width="14.453125" style="1" customWidth="1"/>
    <col min="8448" max="8448" width="23.81640625" style="1" customWidth="1"/>
    <col min="8449" max="8449" width="18.81640625" style="1" customWidth="1"/>
    <col min="8450" max="8450" width="0.54296875" style="1" customWidth="1"/>
    <col min="8451" max="8698" width="9.1796875" style="1"/>
    <col min="8699" max="8699" width="5.81640625" style="1" customWidth="1"/>
    <col min="8700" max="8700" width="4.54296875" style="1" customWidth="1"/>
    <col min="8701" max="8702" width="3.81640625" style="1" customWidth="1"/>
    <col min="8703" max="8703" width="14.453125" style="1" customWidth="1"/>
    <col min="8704" max="8704" width="23.81640625" style="1" customWidth="1"/>
    <col min="8705" max="8705" width="18.81640625" style="1" customWidth="1"/>
    <col min="8706" max="8706" width="0.54296875" style="1" customWidth="1"/>
    <col min="8707" max="8954" width="9.1796875" style="1"/>
    <col min="8955" max="8955" width="5.81640625" style="1" customWidth="1"/>
    <col min="8956" max="8956" width="4.54296875" style="1" customWidth="1"/>
    <col min="8957" max="8958" width="3.81640625" style="1" customWidth="1"/>
    <col min="8959" max="8959" width="14.453125" style="1" customWidth="1"/>
    <col min="8960" max="8960" width="23.81640625" style="1" customWidth="1"/>
    <col min="8961" max="8961" width="18.81640625" style="1" customWidth="1"/>
    <col min="8962" max="8962" width="0.54296875" style="1" customWidth="1"/>
    <col min="8963" max="9210" width="9.1796875" style="1"/>
    <col min="9211" max="9211" width="5.81640625" style="1" customWidth="1"/>
    <col min="9212" max="9212" width="4.54296875" style="1" customWidth="1"/>
    <col min="9213" max="9214" width="3.81640625" style="1" customWidth="1"/>
    <col min="9215" max="9215" width="14.453125" style="1" customWidth="1"/>
    <col min="9216" max="9216" width="23.81640625" style="1" customWidth="1"/>
    <col min="9217" max="9217" width="18.81640625" style="1" customWidth="1"/>
    <col min="9218" max="9218" width="0.54296875" style="1" customWidth="1"/>
    <col min="9219" max="9466" width="9.1796875" style="1"/>
    <col min="9467" max="9467" width="5.81640625" style="1" customWidth="1"/>
    <col min="9468" max="9468" width="4.54296875" style="1" customWidth="1"/>
    <col min="9469" max="9470" width="3.81640625" style="1" customWidth="1"/>
    <col min="9471" max="9471" width="14.453125" style="1" customWidth="1"/>
    <col min="9472" max="9472" width="23.81640625" style="1" customWidth="1"/>
    <col min="9473" max="9473" width="18.81640625" style="1" customWidth="1"/>
    <col min="9474" max="9474" width="0.54296875" style="1" customWidth="1"/>
    <col min="9475" max="9722" width="9.1796875" style="1"/>
    <col min="9723" max="9723" width="5.81640625" style="1" customWidth="1"/>
    <col min="9724" max="9724" width="4.54296875" style="1" customWidth="1"/>
    <col min="9725" max="9726" width="3.81640625" style="1" customWidth="1"/>
    <col min="9727" max="9727" width="14.453125" style="1" customWidth="1"/>
    <col min="9728" max="9728" width="23.81640625" style="1" customWidth="1"/>
    <col min="9729" max="9729" width="18.81640625" style="1" customWidth="1"/>
    <col min="9730" max="9730" width="0.54296875" style="1" customWidth="1"/>
    <col min="9731" max="9978" width="9.1796875" style="1"/>
    <col min="9979" max="9979" width="5.81640625" style="1" customWidth="1"/>
    <col min="9980" max="9980" width="4.54296875" style="1" customWidth="1"/>
    <col min="9981" max="9982" width="3.81640625" style="1" customWidth="1"/>
    <col min="9983" max="9983" width="14.453125" style="1" customWidth="1"/>
    <col min="9984" max="9984" width="23.81640625" style="1" customWidth="1"/>
    <col min="9985" max="9985" width="18.81640625" style="1" customWidth="1"/>
    <col min="9986" max="9986" width="0.54296875" style="1" customWidth="1"/>
    <col min="9987" max="10234" width="9.1796875" style="1"/>
    <col min="10235" max="10235" width="5.81640625" style="1" customWidth="1"/>
    <col min="10236" max="10236" width="4.54296875" style="1" customWidth="1"/>
    <col min="10237" max="10238" width="3.81640625" style="1" customWidth="1"/>
    <col min="10239" max="10239" width="14.453125" style="1" customWidth="1"/>
    <col min="10240" max="10240" width="23.81640625" style="1" customWidth="1"/>
    <col min="10241" max="10241" width="18.81640625" style="1" customWidth="1"/>
    <col min="10242" max="10242" width="0.54296875" style="1" customWidth="1"/>
    <col min="10243" max="10490" width="9.1796875" style="1"/>
    <col min="10491" max="10491" width="5.81640625" style="1" customWidth="1"/>
    <col min="10492" max="10492" width="4.54296875" style="1" customWidth="1"/>
    <col min="10493" max="10494" width="3.81640625" style="1" customWidth="1"/>
    <col min="10495" max="10495" width="14.453125" style="1" customWidth="1"/>
    <col min="10496" max="10496" width="23.81640625" style="1" customWidth="1"/>
    <col min="10497" max="10497" width="18.81640625" style="1" customWidth="1"/>
    <col min="10498" max="10498" width="0.54296875" style="1" customWidth="1"/>
    <col min="10499" max="10746" width="9.1796875" style="1"/>
    <col min="10747" max="10747" width="5.81640625" style="1" customWidth="1"/>
    <col min="10748" max="10748" width="4.54296875" style="1" customWidth="1"/>
    <col min="10749" max="10750" width="3.81640625" style="1" customWidth="1"/>
    <col min="10751" max="10751" width="14.453125" style="1" customWidth="1"/>
    <col min="10752" max="10752" width="23.81640625" style="1" customWidth="1"/>
    <col min="10753" max="10753" width="18.81640625" style="1" customWidth="1"/>
    <col min="10754" max="10754" width="0.54296875" style="1" customWidth="1"/>
    <col min="10755" max="11002" width="9.1796875" style="1"/>
    <col min="11003" max="11003" width="5.81640625" style="1" customWidth="1"/>
    <col min="11004" max="11004" width="4.54296875" style="1" customWidth="1"/>
    <col min="11005" max="11006" width="3.81640625" style="1" customWidth="1"/>
    <col min="11007" max="11007" width="14.453125" style="1" customWidth="1"/>
    <col min="11008" max="11008" width="23.81640625" style="1" customWidth="1"/>
    <col min="11009" max="11009" width="18.81640625" style="1" customWidth="1"/>
    <col min="11010" max="11010" width="0.54296875" style="1" customWidth="1"/>
    <col min="11011" max="11258" width="9.1796875" style="1"/>
    <col min="11259" max="11259" width="5.81640625" style="1" customWidth="1"/>
    <col min="11260" max="11260" width="4.54296875" style="1" customWidth="1"/>
    <col min="11261" max="11262" width="3.81640625" style="1" customWidth="1"/>
    <col min="11263" max="11263" width="14.453125" style="1" customWidth="1"/>
    <col min="11264" max="11264" width="23.81640625" style="1" customWidth="1"/>
    <col min="11265" max="11265" width="18.81640625" style="1" customWidth="1"/>
    <col min="11266" max="11266" width="0.54296875" style="1" customWidth="1"/>
    <col min="11267" max="11514" width="9.1796875" style="1"/>
    <col min="11515" max="11515" width="5.81640625" style="1" customWidth="1"/>
    <col min="11516" max="11516" width="4.54296875" style="1" customWidth="1"/>
    <col min="11517" max="11518" width="3.81640625" style="1" customWidth="1"/>
    <col min="11519" max="11519" width="14.453125" style="1" customWidth="1"/>
    <col min="11520" max="11520" width="23.81640625" style="1" customWidth="1"/>
    <col min="11521" max="11521" width="18.81640625" style="1" customWidth="1"/>
    <col min="11522" max="11522" width="0.54296875" style="1" customWidth="1"/>
    <col min="11523" max="11770" width="9.1796875" style="1"/>
    <col min="11771" max="11771" width="5.81640625" style="1" customWidth="1"/>
    <col min="11772" max="11772" width="4.54296875" style="1" customWidth="1"/>
    <col min="11773" max="11774" width="3.81640625" style="1" customWidth="1"/>
    <col min="11775" max="11775" width="14.453125" style="1" customWidth="1"/>
    <col min="11776" max="11776" width="23.81640625" style="1" customWidth="1"/>
    <col min="11777" max="11777" width="18.81640625" style="1" customWidth="1"/>
    <col min="11778" max="11778" width="0.54296875" style="1" customWidth="1"/>
    <col min="11779" max="12026" width="9.1796875" style="1"/>
    <col min="12027" max="12027" width="5.81640625" style="1" customWidth="1"/>
    <col min="12028" max="12028" width="4.54296875" style="1" customWidth="1"/>
    <col min="12029" max="12030" width="3.81640625" style="1" customWidth="1"/>
    <col min="12031" max="12031" width="14.453125" style="1" customWidth="1"/>
    <col min="12032" max="12032" width="23.81640625" style="1" customWidth="1"/>
    <col min="12033" max="12033" width="18.81640625" style="1" customWidth="1"/>
    <col min="12034" max="12034" width="0.54296875" style="1" customWidth="1"/>
    <col min="12035" max="12282" width="9.1796875" style="1"/>
    <col min="12283" max="12283" width="5.81640625" style="1" customWidth="1"/>
    <col min="12284" max="12284" width="4.54296875" style="1" customWidth="1"/>
    <col min="12285" max="12286" width="3.81640625" style="1" customWidth="1"/>
    <col min="12287" max="12287" width="14.453125" style="1" customWidth="1"/>
    <col min="12288" max="12288" width="23.81640625" style="1" customWidth="1"/>
    <col min="12289" max="12289" width="18.81640625" style="1" customWidth="1"/>
    <col min="12290" max="12290" width="0.54296875" style="1" customWidth="1"/>
    <col min="12291" max="12538" width="9.1796875" style="1"/>
    <col min="12539" max="12539" width="5.81640625" style="1" customWidth="1"/>
    <col min="12540" max="12540" width="4.54296875" style="1" customWidth="1"/>
    <col min="12541" max="12542" width="3.81640625" style="1" customWidth="1"/>
    <col min="12543" max="12543" width="14.453125" style="1" customWidth="1"/>
    <col min="12544" max="12544" width="23.81640625" style="1" customWidth="1"/>
    <col min="12545" max="12545" width="18.81640625" style="1" customWidth="1"/>
    <col min="12546" max="12546" width="0.54296875" style="1" customWidth="1"/>
    <col min="12547" max="12794" width="9.1796875" style="1"/>
    <col min="12795" max="12795" width="5.81640625" style="1" customWidth="1"/>
    <col min="12796" max="12796" width="4.54296875" style="1" customWidth="1"/>
    <col min="12797" max="12798" width="3.81640625" style="1" customWidth="1"/>
    <col min="12799" max="12799" width="14.453125" style="1" customWidth="1"/>
    <col min="12800" max="12800" width="23.81640625" style="1" customWidth="1"/>
    <col min="12801" max="12801" width="18.81640625" style="1" customWidth="1"/>
    <col min="12802" max="12802" width="0.54296875" style="1" customWidth="1"/>
    <col min="12803" max="13050" width="9.1796875" style="1"/>
    <col min="13051" max="13051" width="5.81640625" style="1" customWidth="1"/>
    <col min="13052" max="13052" width="4.54296875" style="1" customWidth="1"/>
    <col min="13053" max="13054" width="3.81640625" style="1" customWidth="1"/>
    <col min="13055" max="13055" width="14.453125" style="1" customWidth="1"/>
    <col min="13056" max="13056" width="23.81640625" style="1" customWidth="1"/>
    <col min="13057" max="13057" width="18.81640625" style="1" customWidth="1"/>
    <col min="13058" max="13058" width="0.54296875" style="1" customWidth="1"/>
    <col min="13059" max="13306" width="9.1796875" style="1"/>
    <col min="13307" max="13307" width="5.81640625" style="1" customWidth="1"/>
    <col min="13308" max="13308" width="4.54296875" style="1" customWidth="1"/>
    <col min="13309" max="13310" width="3.81640625" style="1" customWidth="1"/>
    <col min="13311" max="13311" width="14.453125" style="1" customWidth="1"/>
    <col min="13312" max="13312" width="23.81640625" style="1" customWidth="1"/>
    <col min="13313" max="13313" width="18.81640625" style="1" customWidth="1"/>
    <col min="13314" max="13314" width="0.54296875" style="1" customWidth="1"/>
    <col min="13315" max="13562" width="9.1796875" style="1"/>
    <col min="13563" max="13563" width="5.81640625" style="1" customWidth="1"/>
    <col min="13564" max="13564" width="4.54296875" style="1" customWidth="1"/>
    <col min="13565" max="13566" width="3.81640625" style="1" customWidth="1"/>
    <col min="13567" max="13567" width="14.453125" style="1" customWidth="1"/>
    <col min="13568" max="13568" width="23.81640625" style="1" customWidth="1"/>
    <col min="13569" max="13569" width="18.81640625" style="1" customWidth="1"/>
    <col min="13570" max="13570" width="0.54296875" style="1" customWidth="1"/>
    <col min="13571" max="13818" width="9.1796875" style="1"/>
    <col min="13819" max="13819" width="5.81640625" style="1" customWidth="1"/>
    <col min="13820" max="13820" width="4.54296875" style="1" customWidth="1"/>
    <col min="13821" max="13822" width="3.81640625" style="1" customWidth="1"/>
    <col min="13823" max="13823" width="14.453125" style="1" customWidth="1"/>
    <col min="13824" max="13824" width="23.81640625" style="1" customWidth="1"/>
    <col min="13825" max="13825" width="18.81640625" style="1" customWidth="1"/>
    <col min="13826" max="13826" width="0.54296875" style="1" customWidth="1"/>
    <col min="13827" max="14074" width="9.1796875" style="1"/>
    <col min="14075" max="14075" width="5.81640625" style="1" customWidth="1"/>
    <col min="14076" max="14076" width="4.54296875" style="1" customWidth="1"/>
    <col min="14077" max="14078" width="3.81640625" style="1" customWidth="1"/>
    <col min="14079" max="14079" width="14.453125" style="1" customWidth="1"/>
    <col min="14080" max="14080" width="23.81640625" style="1" customWidth="1"/>
    <col min="14081" max="14081" width="18.81640625" style="1" customWidth="1"/>
    <col min="14082" max="14082" width="0.54296875" style="1" customWidth="1"/>
    <col min="14083" max="14330" width="9.1796875" style="1"/>
    <col min="14331" max="14331" width="5.81640625" style="1" customWidth="1"/>
    <col min="14332" max="14332" width="4.54296875" style="1" customWidth="1"/>
    <col min="14333" max="14334" width="3.81640625" style="1" customWidth="1"/>
    <col min="14335" max="14335" width="14.453125" style="1" customWidth="1"/>
    <col min="14336" max="14336" width="23.81640625" style="1" customWidth="1"/>
    <col min="14337" max="14337" width="18.81640625" style="1" customWidth="1"/>
    <col min="14338" max="14338" width="0.54296875" style="1" customWidth="1"/>
    <col min="14339" max="14586" width="9.1796875" style="1"/>
    <col min="14587" max="14587" width="5.81640625" style="1" customWidth="1"/>
    <col min="14588" max="14588" width="4.54296875" style="1" customWidth="1"/>
    <col min="14589" max="14590" width="3.81640625" style="1" customWidth="1"/>
    <col min="14591" max="14591" width="14.453125" style="1" customWidth="1"/>
    <col min="14592" max="14592" width="23.81640625" style="1" customWidth="1"/>
    <col min="14593" max="14593" width="18.81640625" style="1" customWidth="1"/>
    <col min="14594" max="14594" width="0.54296875" style="1" customWidth="1"/>
    <col min="14595" max="14842" width="9.1796875" style="1"/>
    <col min="14843" max="14843" width="5.81640625" style="1" customWidth="1"/>
    <col min="14844" max="14844" width="4.54296875" style="1" customWidth="1"/>
    <col min="14845" max="14846" width="3.81640625" style="1" customWidth="1"/>
    <col min="14847" max="14847" width="14.453125" style="1" customWidth="1"/>
    <col min="14848" max="14848" width="23.81640625" style="1" customWidth="1"/>
    <col min="14849" max="14849" width="18.81640625" style="1" customWidth="1"/>
    <col min="14850" max="14850" width="0.54296875" style="1" customWidth="1"/>
    <col min="14851" max="15098" width="9.1796875" style="1"/>
    <col min="15099" max="15099" width="5.81640625" style="1" customWidth="1"/>
    <col min="15100" max="15100" width="4.54296875" style="1" customWidth="1"/>
    <col min="15101" max="15102" width="3.81640625" style="1" customWidth="1"/>
    <col min="15103" max="15103" width="14.453125" style="1" customWidth="1"/>
    <col min="15104" max="15104" width="23.81640625" style="1" customWidth="1"/>
    <col min="15105" max="15105" width="18.81640625" style="1" customWidth="1"/>
    <col min="15106" max="15106" width="0.54296875" style="1" customWidth="1"/>
    <col min="15107" max="15354" width="9.1796875" style="1"/>
    <col min="15355" max="15355" width="5.81640625" style="1" customWidth="1"/>
    <col min="15356" max="15356" width="4.54296875" style="1" customWidth="1"/>
    <col min="15357" max="15358" width="3.81640625" style="1" customWidth="1"/>
    <col min="15359" max="15359" width="14.453125" style="1" customWidth="1"/>
    <col min="15360" max="15360" width="23.81640625" style="1" customWidth="1"/>
    <col min="15361" max="15361" width="18.81640625" style="1" customWidth="1"/>
    <col min="15362" max="15362" width="0.54296875" style="1" customWidth="1"/>
    <col min="15363" max="15610" width="9.1796875" style="1"/>
    <col min="15611" max="15611" width="5.81640625" style="1" customWidth="1"/>
    <col min="15612" max="15612" width="4.54296875" style="1" customWidth="1"/>
    <col min="15613" max="15614" width="3.81640625" style="1" customWidth="1"/>
    <col min="15615" max="15615" width="14.453125" style="1" customWidth="1"/>
    <col min="15616" max="15616" width="23.81640625" style="1" customWidth="1"/>
    <col min="15617" max="15617" width="18.81640625" style="1" customWidth="1"/>
    <col min="15618" max="15618" width="0.54296875" style="1" customWidth="1"/>
    <col min="15619" max="15866" width="9.1796875" style="1"/>
    <col min="15867" max="15867" width="5.81640625" style="1" customWidth="1"/>
    <col min="15868" max="15868" width="4.54296875" style="1" customWidth="1"/>
    <col min="15869" max="15870" width="3.81640625" style="1" customWidth="1"/>
    <col min="15871" max="15871" width="14.453125" style="1" customWidth="1"/>
    <col min="15872" max="15872" width="23.81640625" style="1" customWidth="1"/>
    <col min="15873" max="15873" width="18.81640625" style="1" customWidth="1"/>
    <col min="15874" max="15874" width="0.54296875" style="1" customWidth="1"/>
    <col min="15875" max="16122" width="9.1796875" style="1"/>
    <col min="16123" max="16123" width="5.81640625" style="1" customWidth="1"/>
    <col min="16124" max="16124" width="4.54296875" style="1" customWidth="1"/>
    <col min="16125" max="16126" width="3.81640625" style="1" customWidth="1"/>
    <col min="16127" max="16127" width="14.453125" style="1" customWidth="1"/>
    <col min="16128" max="16128" width="23.81640625" style="1" customWidth="1"/>
    <col min="16129" max="16129" width="18.81640625" style="1" customWidth="1"/>
    <col min="16130" max="16130" width="0.54296875" style="1" customWidth="1"/>
    <col min="16131" max="16379" width="9.1796875" style="1"/>
    <col min="16380" max="16384" width="8.81640625" style="1" customWidth="1"/>
  </cols>
  <sheetData>
    <row r="1" spans="1:16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x14ac:dyDescent="0.3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ht="12.75" customHeight="1" x14ac:dyDescent="0.3">
      <c r="A3" s="2"/>
    </row>
    <row r="4" spans="1:16" ht="12.75" customHeight="1" x14ac:dyDescent="0.3">
      <c r="A4" s="3" t="s">
        <v>2</v>
      </c>
      <c r="B4" s="1" t="s">
        <v>3</v>
      </c>
    </row>
    <row r="5" spans="1:16" ht="15" customHeight="1" x14ac:dyDescent="0.3">
      <c r="A5" s="3" t="s">
        <v>4</v>
      </c>
      <c r="B5" s="1" t="s">
        <v>61</v>
      </c>
    </row>
    <row r="6" spans="1:16" ht="12.75" customHeight="1" x14ac:dyDescent="0.3">
      <c r="A6" s="3" t="s">
        <v>5</v>
      </c>
      <c r="B6" s="1" t="s">
        <v>62</v>
      </c>
      <c r="N6" s="4" t="s">
        <v>80</v>
      </c>
    </row>
    <row r="7" spans="1:16" ht="13.75" customHeight="1" x14ac:dyDescent="0.3">
      <c r="A7" s="3" t="s">
        <v>6</v>
      </c>
      <c r="B7" s="1" t="s">
        <v>7</v>
      </c>
      <c r="N7" s="4" t="s">
        <v>65</v>
      </c>
    </row>
    <row r="8" spans="1:16" ht="13.75" customHeight="1" x14ac:dyDescent="0.3">
      <c r="A8" s="3"/>
      <c r="B8" s="5"/>
      <c r="N8" s="4"/>
    </row>
    <row r="9" spans="1:16" ht="13.75" customHeight="1" x14ac:dyDescent="0.3">
      <c r="A9" s="3" t="s">
        <v>8</v>
      </c>
      <c r="B9" s="132" t="s">
        <v>63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</row>
    <row r="10" spans="1:16" ht="13.75" customHeight="1" x14ac:dyDescent="0.3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 x14ac:dyDescent="0.3">
      <c r="A11" s="5" t="s">
        <v>9</v>
      </c>
    </row>
    <row r="12" spans="1:16" ht="12.75" customHeight="1" x14ac:dyDescent="0.3">
      <c r="A12" s="67" t="s">
        <v>70</v>
      </c>
    </row>
    <row r="13" spans="1:16" ht="12.75" customHeight="1" x14ac:dyDescent="0.3">
      <c r="A13" s="68"/>
    </row>
    <row r="14" spans="1:16" s="5" customFormat="1" x14ac:dyDescent="0.3">
      <c r="A14" s="69"/>
      <c r="B14" s="70"/>
      <c r="C14" s="70"/>
      <c r="D14" s="71" t="s">
        <v>10</v>
      </c>
      <c r="E14" s="70"/>
      <c r="F14" s="71" t="s">
        <v>11</v>
      </c>
      <c r="G14" s="72" t="s">
        <v>12</v>
      </c>
      <c r="H14" s="133" t="s">
        <v>13</v>
      </c>
      <c r="I14" s="133"/>
      <c r="J14" s="133"/>
      <c r="K14" s="71"/>
      <c r="L14" s="73" t="s">
        <v>14</v>
      </c>
      <c r="M14" s="73"/>
      <c r="N14" s="135" t="s">
        <v>15</v>
      </c>
      <c r="O14" s="135"/>
      <c r="P14" s="135"/>
    </row>
    <row r="15" spans="1:16" s="5" customFormat="1" x14ac:dyDescent="0.3">
      <c r="A15" s="74"/>
      <c r="B15" s="75"/>
      <c r="C15" s="75"/>
      <c r="D15" s="73"/>
      <c r="E15" s="75"/>
      <c r="F15" s="73"/>
      <c r="G15" s="72"/>
      <c r="H15" s="134"/>
      <c r="I15" s="134"/>
      <c r="J15" s="134"/>
      <c r="K15" s="73"/>
      <c r="L15" s="73"/>
      <c r="M15" s="73"/>
      <c r="N15" s="135"/>
      <c r="O15" s="135"/>
      <c r="P15" s="135"/>
    </row>
    <row r="16" spans="1:16" s="5" customFormat="1" ht="10.5" customHeight="1" x14ac:dyDescent="0.3">
      <c r="A16" s="74"/>
      <c r="B16" s="75"/>
      <c r="C16" s="75"/>
      <c r="D16" s="76"/>
      <c r="E16" s="75"/>
      <c r="F16" s="76"/>
      <c r="G16" s="72"/>
      <c r="H16" s="136" t="s">
        <v>16</v>
      </c>
      <c r="I16" s="73"/>
      <c r="J16" s="136" t="s">
        <v>17</v>
      </c>
      <c r="K16" s="73"/>
      <c r="L16" s="76"/>
      <c r="M16" s="73"/>
      <c r="N16" s="136" t="s">
        <v>16</v>
      </c>
      <c r="O16" s="135"/>
      <c r="P16" s="136" t="s">
        <v>17</v>
      </c>
    </row>
    <row r="17" spans="1:16" s="5" customFormat="1" x14ac:dyDescent="0.3">
      <c r="A17" s="77" t="s">
        <v>18</v>
      </c>
      <c r="B17" s="26"/>
      <c r="C17" s="75"/>
      <c r="D17" s="27">
        <v>44377</v>
      </c>
      <c r="E17" s="75"/>
      <c r="F17" s="27">
        <v>44012</v>
      </c>
      <c r="G17" s="72"/>
      <c r="H17" s="136"/>
      <c r="I17" s="73"/>
      <c r="J17" s="136"/>
      <c r="K17" s="73"/>
      <c r="L17" s="27">
        <v>43646</v>
      </c>
      <c r="M17" s="73"/>
      <c r="N17" s="136"/>
      <c r="O17" s="135"/>
      <c r="P17" s="136"/>
    </row>
    <row r="18" spans="1:16" s="5" customFormat="1" x14ac:dyDescent="0.3">
      <c r="A18" s="78"/>
      <c r="B18" s="29"/>
      <c r="C18" s="79"/>
      <c r="D18" s="80"/>
      <c r="E18" s="79"/>
      <c r="F18" s="80"/>
      <c r="G18" s="72"/>
      <c r="H18" s="137"/>
      <c r="I18" s="73"/>
      <c r="J18" s="137"/>
      <c r="K18" s="73"/>
      <c r="L18" s="27"/>
      <c r="M18" s="73"/>
      <c r="N18" s="136"/>
      <c r="O18" s="81"/>
      <c r="P18" s="136"/>
    </row>
    <row r="19" spans="1:16" x14ac:dyDescent="0.3">
      <c r="A19" s="77" t="s">
        <v>19</v>
      </c>
      <c r="B19" s="82"/>
      <c r="C19" s="82"/>
      <c r="D19" s="83"/>
      <c r="E19" s="82"/>
      <c r="F19" s="84"/>
      <c r="G19" s="115"/>
      <c r="H19" s="82"/>
      <c r="I19" s="82"/>
      <c r="J19" s="85"/>
      <c r="K19" s="84"/>
      <c r="L19" s="84"/>
      <c r="M19" s="84"/>
      <c r="N19" s="82"/>
      <c r="O19" s="84"/>
      <c r="P19" s="84"/>
    </row>
    <row r="20" spans="1:16" x14ac:dyDescent="0.3">
      <c r="A20" s="77" t="s">
        <v>20</v>
      </c>
      <c r="B20" s="86"/>
      <c r="C20" s="82"/>
      <c r="D20" s="83"/>
      <c r="E20" s="82"/>
      <c r="F20" s="83"/>
      <c r="G20" s="87"/>
      <c r="H20" s="88"/>
      <c r="I20" s="88"/>
      <c r="J20" s="51"/>
      <c r="K20" s="83"/>
      <c r="L20" s="83"/>
      <c r="M20" s="83"/>
      <c r="N20" s="88"/>
      <c r="O20" s="83"/>
      <c r="P20" s="51"/>
    </row>
    <row r="21" spans="1:16" x14ac:dyDescent="0.3">
      <c r="A21" s="89" t="s">
        <v>21</v>
      </c>
      <c r="B21" s="90"/>
      <c r="C21" s="82"/>
      <c r="D21" s="91">
        <v>23632.000000000007</v>
      </c>
      <c r="E21" s="82"/>
      <c r="F21" s="91">
        <v>30255.16</v>
      </c>
      <c r="G21" s="92" t="str">
        <f>[1]TM!$A$2</f>
        <v>a</v>
      </c>
      <c r="H21" s="93">
        <f>D21-F21</f>
        <v>-6623.1599999999926</v>
      </c>
      <c r="I21" s="94"/>
      <c r="J21" s="95">
        <f>H21/F21</f>
        <v>-0.21891009665789216</v>
      </c>
      <c r="K21" s="96"/>
      <c r="L21" s="91">
        <v>45184.94</v>
      </c>
      <c r="M21" s="84"/>
      <c r="N21" s="93">
        <f>F21-L21</f>
        <v>-14929.780000000002</v>
      </c>
      <c r="O21" s="84"/>
      <c r="P21" s="95">
        <f>N21/L21</f>
        <v>-0.33041495684181504</v>
      </c>
    </row>
    <row r="22" spans="1:16" x14ac:dyDescent="0.3">
      <c r="A22" s="89" t="s">
        <v>22</v>
      </c>
      <c r="B22" s="90"/>
      <c r="C22" s="82"/>
      <c r="D22" s="91">
        <v>116863.79</v>
      </c>
      <c r="E22" s="82"/>
      <c r="F22" s="91">
        <v>136615.43</v>
      </c>
      <c r="G22" s="92" t="s">
        <v>23</v>
      </c>
      <c r="H22" s="93">
        <f>D22-F22</f>
        <v>-19751.64</v>
      </c>
      <c r="I22" s="94"/>
      <c r="J22" s="95">
        <f>H22/F22</f>
        <v>-0.14457839791596017</v>
      </c>
      <c r="K22" s="96"/>
      <c r="L22" s="91">
        <v>0</v>
      </c>
      <c r="M22" s="84"/>
      <c r="N22" s="93">
        <f>F22-L22</f>
        <v>136615.43</v>
      </c>
      <c r="O22" s="84"/>
      <c r="P22" s="95">
        <v>1</v>
      </c>
    </row>
    <row r="23" spans="1:16" x14ac:dyDescent="0.3">
      <c r="A23" s="77" t="s">
        <v>24</v>
      </c>
      <c r="B23" s="90"/>
      <c r="C23" s="82"/>
      <c r="D23" s="97">
        <f>SUM(D21:D22)</f>
        <v>140495.79</v>
      </c>
      <c r="E23" s="97">
        <f>SUM(E21:E22)</f>
        <v>0</v>
      </c>
      <c r="F23" s="97">
        <f>SUM(F21:F22)</f>
        <v>166870.59</v>
      </c>
      <c r="G23" s="98"/>
      <c r="H23" s="97">
        <f>SUM(H21:H22)</f>
        <v>-26374.799999999992</v>
      </c>
      <c r="I23" s="83">
        <f>SUM(I21:I22)</f>
        <v>0</v>
      </c>
      <c r="J23" s="51"/>
      <c r="K23" s="83"/>
      <c r="L23" s="97">
        <f>SUM(L21:L22)</f>
        <v>45184.94</v>
      </c>
      <c r="M23" s="83">
        <f>SUM(M21:M22)</f>
        <v>0</v>
      </c>
      <c r="N23" s="97">
        <f>SUM(N21:N22)</f>
        <v>121685.65</v>
      </c>
      <c r="O23" s="83">
        <f>SUM(O21:O22)</f>
        <v>0</v>
      </c>
      <c r="P23" s="51"/>
    </row>
    <row r="24" spans="1:16" x14ac:dyDescent="0.3">
      <c r="A24" s="89"/>
      <c r="B24" s="90"/>
      <c r="C24" s="82"/>
      <c r="D24" s="84"/>
      <c r="E24" s="82"/>
      <c r="F24" s="84"/>
      <c r="G24" s="92"/>
      <c r="H24" s="94"/>
      <c r="I24" s="94"/>
      <c r="J24" s="85"/>
      <c r="K24" s="96"/>
      <c r="L24" s="84"/>
      <c r="M24" s="84"/>
      <c r="N24" s="94"/>
      <c r="O24" s="84"/>
      <c r="P24" s="85"/>
    </row>
    <row r="25" spans="1:16" x14ac:dyDescent="0.3">
      <c r="A25" s="77" t="s">
        <v>25</v>
      </c>
      <c r="B25" s="86"/>
      <c r="C25" s="82"/>
      <c r="D25" s="83"/>
      <c r="E25" s="82"/>
      <c r="F25" s="83"/>
      <c r="G25" s="92"/>
      <c r="H25" s="88"/>
      <c r="I25" s="88"/>
      <c r="J25" s="51"/>
      <c r="K25" s="96"/>
      <c r="L25" s="83"/>
      <c r="M25" s="83"/>
      <c r="N25" s="88"/>
      <c r="O25" s="83"/>
      <c r="P25" s="51"/>
    </row>
    <row r="26" spans="1:16" x14ac:dyDescent="0.3">
      <c r="A26" s="89" t="s">
        <v>26</v>
      </c>
      <c r="B26" s="90"/>
      <c r="C26" s="82"/>
      <c r="D26" s="91">
        <v>299.11</v>
      </c>
      <c r="E26" s="82"/>
      <c r="F26" s="91">
        <v>2849.2200000000003</v>
      </c>
      <c r="G26" s="92" t="s">
        <v>27</v>
      </c>
      <c r="H26" s="99">
        <f t="shared" ref="H26:H29" si="0">D26-F26</f>
        <v>-2550.11</v>
      </c>
      <c r="I26" s="94"/>
      <c r="J26" s="95">
        <f t="shared" ref="J26:J27" si="1">H26/F26</f>
        <v>-0.8950203915457563</v>
      </c>
      <c r="K26" s="96"/>
      <c r="L26" s="91">
        <v>56768.27</v>
      </c>
      <c r="M26" s="84"/>
      <c r="N26" s="93">
        <f>F26-L26</f>
        <v>-53919.049999999996</v>
      </c>
      <c r="O26" s="84"/>
      <c r="P26" s="95">
        <f>N26/L26</f>
        <v>-0.94980963837721322</v>
      </c>
    </row>
    <row r="27" spans="1:16" x14ac:dyDescent="0.3">
      <c r="A27" s="89" t="s">
        <v>28</v>
      </c>
      <c r="B27" s="90"/>
      <c r="C27" s="82"/>
      <c r="D27" s="100">
        <v>149074</v>
      </c>
      <c r="E27" s="82"/>
      <c r="F27" s="100">
        <v>52489</v>
      </c>
      <c r="G27" s="92" t="s">
        <v>29</v>
      </c>
      <c r="H27" s="101">
        <f t="shared" si="0"/>
        <v>96585</v>
      </c>
      <c r="I27" s="94"/>
      <c r="J27" s="95">
        <f t="shared" si="1"/>
        <v>1.8400998304406637</v>
      </c>
      <c r="K27" s="96"/>
      <c r="L27" s="100">
        <v>171701</v>
      </c>
      <c r="M27" s="84"/>
      <c r="N27" s="93">
        <f>F27-L27</f>
        <v>-119212</v>
      </c>
      <c r="O27" s="84"/>
      <c r="P27" s="95">
        <f>N27/L27</f>
        <v>-0.694299974956465</v>
      </c>
    </row>
    <row r="28" spans="1:16" x14ac:dyDescent="0.3">
      <c r="A28" s="77" t="s">
        <v>30</v>
      </c>
      <c r="B28" s="90"/>
      <c r="C28" s="82"/>
      <c r="D28" s="102">
        <f>SUM(D26:D27)</f>
        <v>149373.10999999999</v>
      </c>
      <c r="E28" s="75"/>
      <c r="F28" s="102">
        <f>SUM(F26:F27)</f>
        <v>55338.22</v>
      </c>
      <c r="G28" s="103"/>
      <c r="H28" s="102">
        <f t="shared" si="0"/>
        <v>94034.889999999985</v>
      </c>
      <c r="I28" s="88"/>
      <c r="J28" s="51"/>
      <c r="K28" s="104"/>
      <c r="L28" s="102">
        <f>SUM(L26:L27)</f>
        <v>228469.27</v>
      </c>
      <c r="M28" s="83"/>
      <c r="N28" s="102">
        <f t="shared" ref="N28:N35" si="2">F28-L28</f>
        <v>-173131.05</v>
      </c>
      <c r="O28" s="83"/>
      <c r="P28" s="51"/>
    </row>
    <row r="29" spans="1:16" ht="13.5" thickBot="1" x14ac:dyDescent="0.35">
      <c r="A29" s="77" t="s">
        <v>31</v>
      </c>
      <c r="B29" s="90"/>
      <c r="C29" s="82"/>
      <c r="D29" s="105">
        <f>D23+D28</f>
        <v>289868.90000000002</v>
      </c>
      <c r="E29" s="75"/>
      <c r="F29" s="105">
        <f>F23+F28</f>
        <v>222208.81</v>
      </c>
      <c r="G29" s="92"/>
      <c r="H29" s="105">
        <f t="shared" si="0"/>
        <v>67660.090000000026</v>
      </c>
      <c r="I29" s="94"/>
      <c r="J29" s="51"/>
      <c r="K29" s="96"/>
      <c r="L29" s="105">
        <f>L23+L28</f>
        <v>273654.20999999996</v>
      </c>
      <c r="M29" s="84"/>
      <c r="N29" s="105">
        <f>F29-L29</f>
        <v>-51445.399999999965</v>
      </c>
      <c r="O29" s="84"/>
      <c r="P29" s="51"/>
    </row>
    <row r="30" spans="1:16" ht="13.5" thickTop="1" x14ac:dyDescent="0.3">
      <c r="A30" s="77"/>
      <c r="B30" s="90"/>
      <c r="C30" s="82"/>
      <c r="D30" s="84"/>
      <c r="E30" s="82"/>
      <c r="F30" s="84"/>
      <c r="G30" s="92"/>
      <c r="H30" s="94"/>
      <c r="I30" s="94"/>
      <c r="J30" s="85"/>
      <c r="K30" s="96"/>
      <c r="L30" s="84"/>
      <c r="M30" s="84"/>
      <c r="N30" s="94"/>
      <c r="O30" s="84"/>
      <c r="P30" s="51"/>
    </row>
    <row r="31" spans="1:16" x14ac:dyDescent="0.3">
      <c r="A31" s="77" t="s">
        <v>32</v>
      </c>
      <c r="B31" s="90"/>
      <c r="C31" s="82"/>
      <c r="D31" s="84"/>
      <c r="E31" s="82"/>
      <c r="F31" s="84"/>
      <c r="G31" s="106"/>
      <c r="H31" s="94"/>
      <c r="I31" s="94"/>
      <c r="J31" s="85"/>
      <c r="K31" s="96"/>
      <c r="L31" s="82"/>
      <c r="M31" s="84"/>
      <c r="N31" s="94"/>
      <c r="O31" s="84"/>
      <c r="P31" s="51"/>
    </row>
    <row r="32" spans="1:16" x14ac:dyDescent="0.3">
      <c r="A32" s="77" t="s">
        <v>33</v>
      </c>
      <c r="B32" s="86"/>
      <c r="C32" s="82"/>
      <c r="D32" s="83"/>
      <c r="E32" s="82"/>
      <c r="F32" s="83"/>
      <c r="G32" s="92"/>
      <c r="H32" s="88"/>
      <c r="I32" s="88"/>
      <c r="J32" s="51"/>
      <c r="K32" s="96"/>
      <c r="L32" s="83"/>
      <c r="M32" s="83"/>
      <c r="N32" s="88"/>
      <c r="O32" s="83"/>
      <c r="P32" s="51"/>
    </row>
    <row r="33" spans="1:17" x14ac:dyDescent="0.3">
      <c r="A33" s="89" t="s">
        <v>34</v>
      </c>
      <c r="B33" s="90"/>
      <c r="C33" s="82"/>
      <c r="D33" s="107">
        <v>106548.4773988098</v>
      </c>
      <c r="E33" s="82"/>
      <c r="F33" s="91">
        <v>124251.84</v>
      </c>
      <c r="G33" s="92" t="s">
        <v>35</v>
      </c>
      <c r="H33" s="101">
        <f t="shared" ref="H33" si="3">D33-F33</f>
        <v>-17703.362601190194</v>
      </c>
      <c r="I33" s="94"/>
      <c r="J33" s="95">
        <f t="shared" ref="J33" si="4">H33/F33</f>
        <v>-0.14247968159819763</v>
      </c>
      <c r="K33" s="96"/>
      <c r="L33" s="91">
        <v>0</v>
      </c>
      <c r="M33" s="84"/>
      <c r="N33" s="93">
        <f>F33-L33</f>
        <v>124251.84</v>
      </c>
      <c r="O33" s="84"/>
      <c r="P33" s="95">
        <v>1</v>
      </c>
    </row>
    <row r="34" spans="1:17" x14ac:dyDescent="0.3">
      <c r="A34" s="77" t="s">
        <v>36</v>
      </c>
      <c r="B34" s="90"/>
      <c r="C34" s="82"/>
      <c r="D34" s="102">
        <f>SUM(D33:D33)</f>
        <v>106548.4773988098</v>
      </c>
      <c r="E34" s="83"/>
      <c r="F34" s="97">
        <f>SUM(F33:F33)</f>
        <v>124251.84</v>
      </c>
      <c r="G34" s="98"/>
      <c r="H34" s="97">
        <f>SUM(H33:H33)</f>
        <v>-17703.362601190194</v>
      </c>
      <c r="I34" s="83"/>
      <c r="J34" s="51">
        <v>1</v>
      </c>
      <c r="K34" s="83"/>
      <c r="L34" s="83">
        <f>SUM(L33:L33)</f>
        <v>0</v>
      </c>
      <c r="M34" s="83"/>
      <c r="N34" s="83">
        <f>SUM(N33:N33)</f>
        <v>124251.84</v>
      </c>
      <c r="O34" s="83"/>
      <c r="P34" s="51"/>
      <c r="Q34" s="5"/>
    </row>
    <row r="35" spans="1:17" x14ac:dyDescent="0.3">
      <c r="A35" s="89"/>
      <c r="B35" s="90"/>
      <c r="C35" s="82"/>
      <c r="D35" s="84"/>
      <c r="E35" s="82"/>
      <c r="F35" s="84"/>
      <c r="G35" s="92"/>
      <c r="H35" s="94"/>
      <c r="I35" s="94"/>
      <c r="J35" s="85"/>
      <c r="K35" s="96"/>
      <c r="L35" s="84"/>
      <c r="M35" s="84"/>
      <c r="N35" s="94">
        <f t="shared" si="2"/>
        <v>0</v>
      </c>
      <c r="O35" s="84"/>
      <c r="P35" s="51"/>
    </row>
    <row r="36" spans="1:17" x14ac:dyDescent="0.3">
      <c r="A36" s="77" t="s">
        <v>37</v>
      </c>
      <c r="B36" s="86"/>
      <c r="C36" s="82"/>
      <c r="D36" s="39"/>
      <c r="E36" s="82"/>
      <c r="F36" s="39"/>
      <c r="G36" s="92"/>
      <c r="H36" s="39"/>
      <c r="I36" s="94"/>
      <c r="J36" s="51"/>
      <c r="K36" s="96"/>
      <c r="L36" s="39"/>
      <c r="M36" s="83"/>
      <c r="N36" s="39"/>
      <c r="O36" s="83"/>
      <c r="P36" s="51"/>
    </row>
    <row r="37" spans="1:17" x14ac:dyDescent="0.3">
      <c r="A37" s="89" t="s">
        <v>38</v>
      </c>
      <c r="B37" s="86"/>
      <c r="C37" s="82"/>
      <c r="D37" s="91">
        <v>17703.582601190199</v>
      </c>
      <c r="E37" s="82"/>
      <c r="F37" s="91">
        <v>17181</v>
      </c>
      <c r="G37" s="92" t="s">
        <v>39</v>
      </c>
      <c r="H37" s="93">
        <f t="shared" ref="H37:H40" si="5">D37-F37</f>
        <v>522.58260119019906</v>
      </c>
      <c r="I37" s="94"/>
      <c r="J37" s="95">
        <f t="shared" ref="J37:J39" si="6">H37/F37</f>
        <v>3.0416308782387467E-2</v>
      </c>
      <c r="K37" s="96"/>
      <c r="L37" s="91">
        <v>0</v>
      </c>
      <c r="M37" s="83"/>
      <c r="N37" s="93">
        <f>F37-L37</f>
        <v>17181</v>
      </c>
      <c r="O37" s="83"/>
      <c r="P37" s="95">
        <v>1</v>
      </c>
    </row>
    <row r="38" spans="1:17" x14ac:dyDescent="0.3">
      <c r="A38" s="89" t="s">
        <v>40</v>
      </c>
      <c r="B38" s="86"/>
      <c r="C38" s="82"/>
      <c r="D38" s="91">
        <v>7723.21</v>
      </c>
      <c r="E38" s="82"/>
      <c r="F38" s="91">
        <v>12421</v>
      </c>
      <c r="G38" s="92" t="s">
        <v>41</v>
      </c>
      <c r="H38" s="93">
        <f t="shared" si="5"/>
        <v>-4697.79</v>
      </c>
      <c r="I38" s="94"/>
      <c r="J38" s="95">
        <f t="shared" si="6"/>
        <v>-0.378213509379277</v>
      </c>
      <c r="K38" s="96"/>
      <c r="L38" s="91">
        <v>28754</v>
      </c>
      <c r="M38" s="83"/>
      <c r="N38" s="93">
        <f t="shared" ref="N38:N40" si="7">F38-L38</f>
        <v>-16333</v>
      </c>
      <c r="O38" s="83"/>
      <c r="P38" s="95">
        <f>N38/L38</f>
        <v>-0.56802531821659596</v>
      </c>
    </row>
    <row r="39" spans="1:17" x14ac:dyDescent="0.3">
      <c r="A39" s="89" t="s">
        <v>42</v>
      </c>
      <c r="B39" s="86"/>
      <c r="C39" s="82"/>
      <c r="D39" s="91">
        <v>97070</v>
      </c>
      <c r="E39" s="82"/>
      <c r="F39" s="91">
        <v>70777</v>
      </c>
      <c r="G39" s="92" t="s">
        <v>43</v>
      </c>
      <c r="H39" s="93">
        <f t="shared" si="5"/>
        <v>26293</v>
      </c>
      <c r="I39" s="94"/>
      <c r="J39" s="95">
        <f t="shared" si="6"/>
        <v>0.3714907385167498</v>
      </c>
      <c r="K39" s="96"/>
      <c r="L39" s="91">
        <v>98012</v>
      </c>
      <c r="M39" s="83"/>
      <c r="N39" s="93">
        <f t="shared" si="7"/>
        <v>-27235</v>
      </c>
      <c r="O39" s="83"/>
      <c r="P39" s="95">
        <f t="shared" ref="P39:P40" si="8">N39/L39</f>
        <v>-0.27787413786067011</v>
      </c>
    </row>
    <row r="40" spans="1:17" x14ac:dyDescent="0.3">
      <c r="A40" s="89" t="s">
        <v>44</v>
      </c>
      <c r="B40" s="86"/>
      <c r="C40" s="82"/>
      <c r="D40" s="100">
        <v>60824.530000000144</v>
      </c>
      <c r="E40" s="82"/>
      <c r="F40" s="100">
        <v>-2422.0100000002421</v>
      </c>
      <c r="G40" s="92" t="s">
        <v>45</v>
      </c>
      <c r="H40" s="93">
        <f t="shared" si="5"/>
        <v>63246.540000000386</v>
      </c>
      <c r="I40" s="94"/>
      <c r="J40" s="95">
        <f>-H40/F40</f>
        <v>26.113244784288284</v>
      </c>
      <c r="K40" s="96"/>
      <c r="L40" s="100">
        <v>146888.24999999977</v>
      </c>
      <c r="M40" s="83"/>
      <c r="N40" s="93">
        <f t="shared" si="7"/>
        <v>-149310.26</v>
      </c>
      <c r="O40" s="83"/>
      <c r="P40" s="95">
        <f t="shared" si="8"/>
        <v>-1.01648879335141</v>
      </c>
    </row>
    <row r="41" spans="1:17" x14ac:dyDescent="0.3">
      <c r="A41" s="77" t="s">
        <v>46</v>
      </c>
      <c r="B41" s="86"/>
      <c r="C41" s="82"/>
      <c r="D41" s="102">
        <f>SUM(D37:D40)</f>
        <v>183321.32260119036</v>
      </c>
      <c r="E41" s="75"/>
      <c r="F41" s="102">
        <f>SUM(F37:F40)</f>
        <v>97956.989999999758</v>
      </c>
      <c r="G41" s="87"/>
      <c r="H41" s="102">
        <f>D41-F41</f>
        <v>85364.332601190603</v>
      </c>
      <c r="I41" s="88"/>
      <c r="J41" s="51"/>
      <c r="K41" s="83"/>
      <c r="L41" s="102">
        <f>SUM(L37:L40)</f>
        <v>273654.24999999977</v>
      </c>
      <c r="M41" s="83"/>
      <c r="N41" s="102">
        <f>F41-L41</f>
        <v>-175697.26</v>
      </c>
      <c r="O41" s="83"/>
      <c r="P41" s="51"/>
    </row>
    <row r="42" spans="1:17" ht="13.5" thickBot="1" x14ac:dyDescent="0.35">
      <c r="A42" s="75" t="s">
        <v>47</v>
      </c>
      <c r="B42" s="82"/>
      <c r="C42" s="82"/>
      <c r="D42" s="108">
        <f>D34+D41</f>
        <v>289869.80000000016</v>
      </c>
      <c r="E42" s="109"/>
      <c r="F42" s="108">
        <f>F34+F41</f>
        <v>222208.82999999975</v>
      </c>
      <c r="G42" s="115"/>
      <c r="H42" s="108">
        <f>D42-F42</f>
        <v>67660.970000000409</v>
      </c>
      <c r="I42" s="109"/>
      <c r="J42" s="51"/>
      <c r="K42" s="109"/>
      <c r="L42" s="108">
        <f>L34+L41</f>
        <v>273654.24999999977</v>
      </c>
      <c r="M42" s="82"/>
      <c r="N42" s="110">
        <f>F42-L42</f>
        <v>-51445.420000000013</v>
      </c>
      <c r="O42" s="82"/>
      <c r="P42" s="51"/>
      <c r="Q42" s="111"/>
    </row>
    <row r="43" spans="1:17" ht="13.5" thickTop="1" x14ac:dyDescent="0.3">
      <c r="A43" s="82"/>
      <c r="B43" s="82"/>
      <c r="C43" s="82"/>
      <c r="D43" s="82"/>
      <c r="E43" s="82"/>
      <c r="F43" s="82"/>
      <c r="G43" s="115"/>
      <c r="H43" s="94"/>
      <c r="I43" s="82"/>
      <c r="J43" s="82"/>
      <c r="K43" s="82"/>
      <c r="L43" s="82"/>
      <c r="M43" s="82"/>
      <c r="N43" s="94"/>
      <c r="O43" s="82"/>
      <c r="P43" s="51"/>
    </row>
    <row r="44" spans="1:17" s="112" customFormat="1" x14ac:dyDescent="0.3">
      <c r="G44" s="116"/>
      <c r="H44" s="113"/>
      <c r="N44" s="113"/>
      <c r="P44" s="59"/>
    </row>
    <row r="45" spans="1:17" x14ac:dyDescent="0.3">
      <c r="A45" s="114" t="s">
        <v>48</v>
      </c>
    </row>
  </sheetData>
  <mergeCells count="10">
    <mergeCell ref="H16:H18"/>
    <mergeCell ref="J16:J18"/>
    <mergeCell ref="N16:N18"/>
    <mergeCell ref="O16:O17"/>
    <mergeCell ref="P16:P18"/>
    <mergeCell ref="A1:P1"/>
    <mergeCell ref="A2:P2"/>
    <mergeCell ref="B9:P9"/>
    <mergeCell ref="H14:J15"/>
    <mergeCell ref="N14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5FD7-FB92-4080-9F26-CBA6130EACC4}">
  <dimension ref="A1:S26"/>
  <sheetViews>
    <sheetView showGridLines="0" topLeftCell="A10" workbookViewId="0">
      <selection activeCell="H29" sqref="H29"/>
    </sheetView>
  </sheetViews>
  <sheetFormatPr defaultRowHeight="13" x14ac:dyDescent="0.3"/>
  <cols>
    <col min="1" max="1" width="20.7265625" style="9" customWidth="1"/>
    <col min="2" max="2" width="11.26953125" style="9" customWidth="1"/>
    <col min="3" max="3" width="4.1796875" style="9" customWidth="1"/>
    <col min="4" max="4" width="19.54296875" style="9" customWidth="1"/>
    <col min="5" max="5" width="2.453125" style="9" customWidth="1"/>
    <col min="6" max="6" width="15.54296875" style="10" bestFit="1" customWidth="1"/>
    <col min="7" max="7" width="4.1796875" style="10" bestFit="1" customWidth="1"/>
    <col min="8" max="8" width="14.54296875" style="9" customWidth="1"/>
    <col min="9" max="9" width="2" style="9" customWidth="1"/>
    <col min="10" max="10" width="13" style="9" customWidth="1"/>
    <col min="11" max="11" width="2.81640625" style="9" customWidth="1"/>
    <col min="12" max="12" width="15.81640625" style="9" bestFit="1" customWidth="1"/>
    <col min="13" max="13" width="2.54296875" style="9" customWidth="1"/>
    <col min="14" max="14" width="14.81640625" style="9" customWidth="1"/>
    <col min="15" max="15" width="2.81640625" style="9" customWidth="1"/>
    <col min="16" max="16" width="15" style="9" customWidth="1"/>
    <col min="17" max="19" width="9.1796875" style="9"/>
    <col min="20" max="20" width="11" style="9" bestFit="1" customWidth="1"/>
    <col min="21" max="252" width="9.1796875" style="9"/>
    <col min="253" max="253" width="5.81640625" style="9" customWidth="1"/>
    <col min="254" max="254" width="5" style="9" customWidth="1"/>
    <col min="255" max="255" width="3.81640625" style="9" customWidth="1"/>
    <col min="256" max="256" width="2.1796875" style="9" customWidth="1"/>
    <col min="257" max="257" width="9" style="9" customWidth="1"/>
    <col min="258" max="258" width="11.54296875" style="9" customWidth="1"/>
    <col min="259" max="259" width="21.81640625" style="9" customWidth="1"/>
    <col min="260" max="260" width="14.1796875" style="9" customWidth="1"/>
    <col min="261" max="261" width="0.54296875" style="9" customWidth="1"/>
    <col min="262" max="262" width="9.1796875" style="9"/>
    <col min="263" max="263" width="12" style="9" bestFit="1" customWidth="1"/>
    <col min="264" max="508" width="9.1796875" style="9"/>
    <col min="509" max="509" width="5.81640625" style="9" customWidth="1"/>
    <col min="510" max="510" width="5" style="9" customWidth="1"/>
    <col min="511" max="511" width="3.81640625" style="9" customWidth="1"/>
    <col min="512" max="512" width="2.1796875" style="9" customWidth="1"/>
    <col min="513" max="513" width="9" style="9" customWidth="1"/>
    <col min="514" max="514" width="11.54296875" style="9" customWidth="1"/>
    <col min="515" max="515" width="21.81640625" style="9" customWidth="1"/>
    <col min="516" max="516" width="14.1796875" style="9" customWidth="1"/>
    <col min="517" max="517" width="0.54296875" style="9" customWidth="1"/>
    <col min="518" max="518" width="9.1796875" style="9"/>
    <col min="519" max="519" width="12" style="9" bestFit="1" customWidth="1"/>
    <col min="520" max="764" width="9.1796875" style="9"/>
    <col min="765" max="765" width="5.81640625" style="9" customWidth="1"/>
    <col min="766" max="766" width="5" style="9" customWidth="1"/>
    <col min="767" max="767" width="3.81640625" style="9" customWidth="1"/>
    <col min="768" max="768" width="2.1796875" style="9" customWidth="1"/>
    <col min="769" max="769" width="9" style="9" customWidth="1"/>
    <col min="770" max="770" width="11.54296875" style="9" customWidth="1"/>
    <col min="771" max="771" width="21.81640625" style="9" customWidth="1"/>
    <col min="772" max="772" width="14.1796875" style="9" customWidth="1"/>
    <col min="773" max="773" width="0.54296875" style="9" customWidth="1"/>
    <col min="774" max="774" width="9.1796875" style="9"/>
    <col min="775" max="775" width="12" style="9" bestFit="1" customWidth="1"/>
    <col min="776" max="1020" width="9.1796875" style="9"/>
    <col min="1021" max="1021" width="5.81640625" style="9" customWidth="1"/>
    <col min="1022" max="1022" width="5" style="9" customWidth="1"/>
    <col min="1023" max="1023" width="3.81640625" style="9" customWidth="1"/>
    <col min="1024" max="1024" width="2.1796875" style="9" customWidth="1"/>
    <col min="1025" max="1025" width="9" style="9" customWidth="1"/>
    <col min="1026" max="1026" width="11.54296875" style="9" customWidth="1"/>
    <col min="1027" max="1027" width="21.81640625" style="9" customWidth="1"/>
    <col min="1028" max="1028" width="14.1796875" style="9" customWidth="1"/>
    <col min="1029" max="1029" width="0.54296875" style="9" customWidth="1"/>
    <col min="1030" max="1030" width="9.1796875" style="9"/>
    <col min="1031" max="1031" width="12" style="9" bestFit="1" customWidth="1"/>
    <col min="1032" max="1276" width="9.1796875" style="9"/>
    <col min="1277" max="1277" width="5.81640625" style="9" customWidth="1"/>
    <col min="1278" max="1278" width="5" style="9" customWidth="1"/>
    <col min="1279" max="1279" width="3.81640625" style="9" customWidth="1"/>
    <col min="1280" max="1280" width="2.1796875" style="9" customWidth="1"/>
    <col min="1281" max="1281" width="9" style="9" customWidth="1"/>
    <col min="1282" max="1282" width="11.54296875" style="9" customWidth="1"/>
    <col min="1283" max="1283" width="21.81640625" style="9" customWidth="1"/>
    <col min="1284" max="1284" width="14.1796875" style="9" customWidth="1"/>
    <col min="1285" max="1285" width="0.54296875" style="9" customWidth="1"/>
    <col min="1286" max="1286" width="9.1796875" style="9"/>
    <col min="1287" max="1287" width="12" style="9" bestFit="1" customWidth="1"/>
    <col min="1288" max="1532" width="9.1796875" style="9"/>
    <col min="1533" max="1533" width="5.81640625" style="9" customWidth="1"/>
    <col min="1534" max="1534" width="5" style="9" customWidth="1"/>
    <col min="1535" max="1535" width="3.81640625" style="9" customWidth="1"/>
    <col min="1536" max="1536" width="2.1796875" style="9" customWidth="1"/>
    <col min="1537" max="1537" width="9" style="9" customWidth="1"/>
    <col min="1538" max="1538" width="11.54296875" style="9" customWidth="1"/>
    <col min="1539" max="1539" width="21.81640625" style="9" customWidth="1"/>
    <col min="1540" max="1540" width="14.1796875" style="9" customWidth="1"/>
    <col min="1541" max="1541" width="0.54296875" style="9" customWidth="1"/>
    <col min="1542" max="1542" width="9.1796875" style="9"/>
    <col min="1543" max="1543" width="12" style="9" bestFit="1" customWidth="1"/>
    <col min="1544" max="1788" width="9.1796875" style="9"/>
    <col min="1789" max="1789" width="5.81640625" style="9" customWidth="1"/>
    <col min="1790" max="1790" width="5" style="9" customWidth="1"/>
    <col min="1791" max="1791" width="3.81640625" style="9" customWidth="1"/>
    <col min="1792" max="1792" width="2.1796875" style="9" customWidth="1"/>
    <col min="1793" max="1793" width="9" style="9" customWidth="1"/>
    <col min="1794" max="1794" width="11.54296875" style="9" customWidth="1"/>
    <col min="1795" max="1795" width="21.81640625" style="9" customWidth="1"/>
    <col min="1796" max="1796" width="14.1796875" style="9" customWidth="1"/>
    <col min="1797" max="1797" width="0.54296875" style="9" customWidth="1"/>
    <col min="1798" max="1798" width="9.1796875" style="9"/>
    <col min="1799" max="1799" width="12" style="9" bestFit="1" customWidth="1"/>
    <col min="1800" max="2044" width="9.1796875" style="9"/>
    <col min="2045" max="2045" width="5.81640625" style="9" customWidth="1"/>
    <col min="2046" max="2046" width="5" style="9" customWidth="1"/>
    <col min="2047" max="2047" width="3.81640625" style="9" customWidth="1"/>
    <col min="2048" max="2048" width="2.1796875" style="9" customWidth="1"/>
    <col min="2049" max="2049" width="9" style="9" customWidth="1"/>
    <col min="2050" max="2050" width="11.54296875" style="9" customWidth="1"/>
    <col min="2051" max="2051" width="21.81640625" style="9" customWidth="1"/>
    <col min="2052" max="2052" width="14.1796875" style="9" customWidth="1"/>
    <col min="2053" max="2053" width="0.54296875" style="9" customWidth="1"/>
    <col min="2054" max="2054" width="9.1796875" style="9"/>
    <col min="2055" max="2055" width="12" style="9" bestFit="1" customWidth="1"/>
    <col min="2056" max="2300" width="9.1796875" style="9"/>
    <col min="2301" max="2301" width="5.81640625" style="9" customWidth="1"/>
    <col min="2302" max="2302" width="5" style="9" customWidth="1"/>
    <col min="2303" max="2303" width="3.81640625" style="9" customWidth="1"/>
    <col min="2304" max="2304" width="2.1796875" style="9" customWidth="1"/>
    <col min="2305" max="2305" width="9" style="9" customWidth="1"/>
    <col min="2306" max="2306" width="11.54296875" style="9" customWidth="1"/>
    <col min="2307" max="2307" width="21.81640625" style="9" customWidth="1"/>
    <col min="2308" max="2308" width="14.1796875" style="9" customWidth="1"/>
    <col min="2309" max="2309" width="0.54296875" style="9" customWidth="1"/>
    <col min="2310" max="2310" width="9.1796875" style="9"/>
    <col min="2311" max="2311" width="12" style="9" bestFit="1" customWidth="1"/>
    <col min="2312" max="2556" width="9.1796875" style="9"/>
    <col min="2557" max="2557" width="5.81640625" style="9" customWidth="1"/>
    <col min="2558" max="2558" width="5" style="9" customWidth="1"/>
    <col min="2559" max="2559" width="3.81640625" style="9" customWidth="1"/>
    <col min="2560" max="2560" width="2.1796875" style="9" customWidth="1"/>
    <col min="2561" max="2561" width="9" style="9" customWidth="1"/>
    <col min="2562" max="2562" width="11.54296875" style="9" customWidth="1"/>
    <col min="2563" max="2563" width="21.81640625" style="9" customWidth="1"/>
    <col min="2564" max="2564" width="14.1796875" style="9" customWidth="1"/>
    <col min="2565" max="2565" width="0.54296875" style="9" customWidth="1"/>
    <col min="2566" max="2566" width="9.1796875" style="9"/>
    <col min="2567" max="2567" width="12" style="9" bestFit="1" customWidth="1"/>
    <col min="2568" max="2812" width="9.1796875" style="9"/>
    <col min="2813" max="2813" width="5.81640625" style="9" customWidth="1"/>
    <col min="2814" max="2814" width="5" style="9" customWidth="1"/>
    <col min="2815" max="2815" width="3.81640625" style="9" customWidth="1"/>
    <col min="2816" max="2816" width="2.1796875" style="9" customWidth="1"/>
    <col min="2817" max="2817" width="9" style="9" customWidth="1"/>
    <col min="2818" max="2818" width="11.54296875" style="9" customWidth="1"/>
    <col min="2819" max="2819" width="21.81640625" style="9" customWidth="1"/>
    <col min="2820" max="2820" width="14.1796875" style="9" customWidth="1"/>
    <col min="2821" max="2821" width="0.54296875" style="9" customWidth="1"/>
    <col min="2822" max="2822" width="9.1796875" style="9"/>
    <col min="2823" max="2823" width="12" style="9" bestFit="1" customWidth="1"/>
    <col min="2824" max="3068" width="9.1796875" style="9"/>
    <col min="3069" max="3069" width="5.81640625" style="9" customWidth="1"/>
    <col min="3070" max="3070" width="5" style="9" customWidth="1"/>
    <col min="3071" max="3071" width="3.81640625" style="9" customWidth="1"/>
    <col min="3072" max="3072" width="2.1796875" style="9" customWidth="1"/>
    <col min="3073" max="3073" width="9" style="9" customWidth="1"/>
    <col min="3074" max="3074" width="11.54296875" style="9" customWidth="1"/>
    <col min="3075" max="3075" width="21.81640625" style="9" customWidth="1"/>
    <col min="3076" max="3076" width="14.1796875" style="9" customWidth="1"/>
    <col min="3077" max="3077" width="0.54296875" style="9" customWidth="1"/>
    <col min="3078" max="3078" width="9.1796875" style="9"/>
    <col min="3079" max="3079" width="12" style="9" bestFit="1" customWidth="1"/>
    <col min="3080" max="3324" width="9.1796875" style="9"/>
    <col min="3325" max="3325" width="5.81640625" style="9" customWidth="1"/>
    <col min="3326" max="3326" width="5" style="9" customWidth="1"/>
    <col min="3327" max="3327" width="3.81640625" style="9" customWidth="1"/>
    <col min="3328" max="3328" width="2.1796875" style="9" customWidth="1"/>
    <col min="3329" max="3329" width="9" style="9" customWidth="1"/>
    <col min="3330" max="3330" width="11.54296875" style="9" customWidth="1"/>
    <col min="3331" max="3331" width="21.81640625" style="9" customWidth="1"/>
    <col min="3332" max="3332" width="14.1796875" style="9" customWidth="1"/>
    <col min="3333" max="3333" width="0.54296875" style="9" customWidth="1"/>
    <col min="3334" max="3334" width="9.1796875" style="9"/>
    <col min="3335" max="3335" width="12" style="9" bestFit="1" customWidth="1"/>
    <col min="3336" max="3580" width="9.1796875" style="9"/>
    <col min="3581" max="3581" width="5.81640625" style="9" customWidth="1"/>
    <col min="3582" max="3582" width="5" style="9" customWidth="1"/>
    <col min="3583" max="3583" width="3.81640625" style="9" customWidth="1"/>
    <col min="3584" max="3584" width="2.1796875" style="9" customWidth="1"/>
    <col min="3585" max="3585" width="9" style="9" customWidth="1"/>
    <col min="3586" max="3586" width="11.54296875" style="9" customWidth="1"/>
    <col min="3587" max="3587" width="21.81640625" style="9" customWidth="1"/>
    <col min="3588" max="3588" width="14.1796875" style="9" customWidth="1"/>
    <col min="3589" max="3589" width="0.54296875" style="9" customWidth="1"/>
    <col min="3590" max="3590" width="9.1796875" style="9"/>
    <col min="3591" max="3591" width="12" style="9" bestFit="1" customWidth="1"/>
    <col min="3592" max="3836" width="9.1796875" style="9"/>
    <col min="3837" max="3837" width="5.81640625" style="9" customWidth="1"/>
    <col min="3838" max="3838" width="5" style="9" customWidth="1"/>
    <col min="3839" max="3839" width="3.81640625" style="9" customWidth="1"/>
    <col min="3840" max="3840" width="2.1796875" style="9" customWidth="1"/>
    <col min="3841" max="3841" width="9" style="9" customWidth="1"/>
    <col min="3842" max="3842" width="11.54296875" style="9" customWidth="1"/>
    <col min="3843" max="3843" width="21.81640625" style="9" customWidth="1"/>
    <col min="3844" max="3844" width="14.1796875" style="9" customWidth="1"/>
    <col min="3845" max="3845" width="0.54296875" style="9" customWidth="1"/>
    <col min="3846" max="3846" width="9.1796875" style="9"/>
    <col min="3847" max="3847" width="12" style="9" bestFit="1" customWidth="1"/>
    <col min="3848" max="4092" width="9.1796875" style="9"/>
    <col min="4093" max="4093" width="5.81640625" style="9" customWidth="1"/>
    <col min="4094" max="4094" width="5" style="9" customWidth="1"/>
    <col min="4095" max="4095" width="3.81640625" style="9" customWidth="1"/>
    <col min="4096" max="4096" width="2.1796875" style="9" customWidth="1"/>
    <col min="4097" max="4097" width="9" style="9" customWidth="1"/>
    <col min="4098" max="4098" width="11.54296875" style="9" customWidth="1"/>
    <col min="4099" max="4099" width="21.81640625" style="9" customWidth="1"/>
    <col min="4100" max="4100" width="14.1796875" style="9" customWidth="1"/>
    <col min="4101" max="4101" width="0.54296875" style="9" customWidth="1"/>
    <col min="4102" max="4102" width="9.1796875" style="9"/>
    <col min="4103" max="4103" width="12" style="9" bestFit="1" customWidth="1"/>
    <col min="4104" max="4348" width="9.1796875" style="9"/>
    <col min="4349" max="4349" width="5.81640625" style="9" customWidth="1"/>
    <col min="4350" max="4350" width="5" style="9" customWidth="1"/>
    <col min="4351" max="4351" width="3.81640625" style="9" customWidth="1"/>
    <col min="4352" max="4352" width="2.1796875" style="9" customWidth="1"/>
    <col min="4353" max="4353" width="9" style="9" customWidth="1"/>
    <col min="4354" max="4354" width="11.54296875" style="9" customWidth="1"/>
    <col min="4355" max="4355" width="21.81640625" style="9" customWidth="1"/>
    <col min="4356" max="4356" width="14.1796875" style="9" customWidth="1"/>
    <col min="4357" max="4357" width="0.54296875" style="9" customWidth="1"/>
    <col min="4358" max="4358" width="9.1796875" style="9"/>
    <col min="4359" max="4359" width="12" style="9" bestFit="1" customWidth="1"/>
    <col min="4360" max="4604" width="9.1796875" style="9"/>
    <col min="4605" max="4605" width="5.81640625" style="9" customWidth="1"/>
    <col min="4606" max="4606" width="5" style="9" customWidth="1"/>
    <col min="4607" max="4607" width="3.81640625" style="9" customWidth="1"/>
    <col min="4608" max="4608" width="2.1796875" style="9" customWidth="1"/>
    <col min="4609" max="4609" width="9" style="9" customWidth="1"/>
    <col min="4610" max="4610" width="11.54296875" style="9" customWidth="1"/>
    <col min="4611" max="4611" width="21.81640625" style="9" customWidth="1"/>
    <col min="4612" max="4612" width="14.1796875" style="9" customWidth="1"/>
    <col min="4613" max="4613" width="0.54296875" style="9" customWidth="1"/>
    <col min="4614" max="4614" width="9.1796875" style="9"/>
    <col min="4615" max="4615" width="12" style="9" bestFit="1" customWidth="1"/>
    <col min="4616" max="4860" width="9.1796875" style="9"/>
    <col min="4861" max="4861" width="5.81640625" style="9" customWidth="1"/>
    <col min="4862" max="4862" width="5" style="9" customWidth="1"/>
    <col min="4863" max="4863" width="3.81640625" style="9" customWidth="1"/>
    <col min="4864" max="4864" width="2.1796875" style="9" customWidth="1"/>
    <col min="4865" max="4865" width="9" style="9" customWidth="1"/>
    <col min="4866" max="4866" width="11.54296875" style="9" customWidth="1"/>
    <col min="4867" max="4867" width="21.81640625" style="9" customWidth="1"/>
    <col min="4868" max="4868" width="14.1796875" style="9" customWidth="1"/>
    <col min="4869" max="4869" width="0.54296875" style="9" customWidth="1"/>
    <col min="4870" max="4870" width="9.1796875" style="9"/>
    <col min="4871" max="4871" width="12" style="9" bestFit="1" customWidth="1"/>
    <col min="4872" max="5116" width="9.1796875" style="9"/>
    <col min="5117" max="5117" width="5.81640625" style="9" customWidth="1"/>
    <col min="5118" max="5118" width="5" style="9" customWidth="1"/>
    <col min="5119" max="5119" width="3.81640625" style="9" customWidth="1"/>
    <col min="5120" max="5120" width="2.1796875" style="9" customWidth="1"/>
    <col min="5121" max="5121" width="9" style="9" customWidth="1"/>
    <col min="5122" max="5122" width="11.54296875" style="9" customWidth="1"/>
    <col min="5123" max="5123" width="21.81640625" style="9" customWidth="1"/>
    <col min="5124" max="5124" width="14.1796875" style="9" customWidth="1"/>
    <col min="5125" max="5125" width="0.54296875" style="9" customWidth="1"/>
    <col min="5126" max="5126" width="9.1796875" style="9"/>
    <col min="5127" max="5127" width="12" style="9" bestFit="1" customWidth="1"/>
    <col min="5128" max="5372" width="9.1796875" style="9"/>
    <col min="5373" max="5373" width="5.81640625" style="9" customWidth="1"/>
    <col min="5374" max="5374" width="5" style="9" customWidth="1"/>
    <col min="5375" max="5375" width="3.81640625" style="9" customWidth="1"/>
    <col min="5376" max="5376" width="2.1796875" style="9" customWidth="1"/>
    <col min="5377" max="5377" width="9" style="9" customWidth="1"/>
    <col min="5378" max="5378" width="11.54296875" style="9" customWidth="1"/>
    <col min="5379" max="5379" width="21.81640625" style="9" customWidth="1"/>
    <col min="5380" max="5380" width="14.1796875" style="9" customWidth="1"/>
    <col min="5381" max="5381" width="0.54296875" style="9" customWidth="1"/>
    <col min="5382" max="5382" width="9.1796875" style="9"/>
    <col min="5383" max="5383" width="12" style="9" bestFit="1" customWidth="1"/>
    <col min="5384" max="5628" width="9.1796875" style="9"/>
    <col min="5629" max="5629" width="5.81640625" style="9" customWidth="1"/>
    <col min="5630" max="5630" width="5" style="9" customWidth="1"/>
    <col min="5631" max="5631" width="3.81640625" style="9" customWidth="1"/>
    <col min="5632" max="5632" width="2.1796875" style="9" customWidth="1"/>
    <col min="5633" max="5633" width="9" style="9" customWidth="1"/>
    <col min="5634" max="5634" width="11.54296875" style="9" customWidth="1"/>
    <col min="5635" max="5635" width="21.81640625" style="9" customWidth="1"/>
    <col min="5636" max="5636" width="14.1796875" style="9" customWidth="1"/>
    <col min="5637" max="5637" width="0.54296875" style="9" customWidth="1"/>
    <col min="5638" max="5638" width="9.1796875" style="9"/>
    <col min="5639" max="5639" width="12" style="9" bestFit="1" customWidth="1"/>
    <col min="5640" max="5884" width="9.1796875" style="9"/>
    <col min="5885" max="5885" width="5.81640625" style="9" customWidth="1"/>
    <col min="5886" max="5886" width="5" style="9" customWidth="1"/>
    <col min="5887" max="5887" width="3.81640625" style="9" customWidth="1"/>
    <col min="5888" max="5888" width="2.1796875" style="9" customWidth="1"/>
    <col min="5889" max="5889" width="9" style="9" customWidth="1"/>
    <col min="5890" max="5890" width="11.54296875" style="9" customWidth="1"/>
    <col min="5891" max="5891" width="21.81640625" style="9" customWidth="1"/>
    <col min="5892" max="5892" width="14.1796875" style="9" customWidth="1"/>
    <col min="5893" max="5893" width="0.54296875" style="9" customWidth="1"/>
    <col min="5894" max="5894" width="9.1796875" style="9"/>
    <col min="5895" max="5895" width="12" style="9" bestFit="1" customWidth="1"/>
    <col min="5896" max="6140" width="9.1796875" style="9"/>
    <col min="6141" max="6141" width="5.81640625" style="9" customWidth="1"/>
    <col min="6142" max="6142" width="5" style="9" customWidth="1"/>
    <col min="6143" max="6143" width="3.81640625" style="9" customWidth="1"/>
    <col min="6144" max="6144" width="2.1796875" style="9" customWidth="1"/>
    <col min="6145" max="6145" width="9" style="9" customWidth="1"/>
    <col min="6146" max="6146" width="11.54296875" style="9" customWidth="1"/>
    <col min="6147" max="6147" width="21.81640625" style="9" customWidth="1"/>
    <col min="6148" max="6148" width="14.1796875" style="9" customWidth="1"/>
    <col min="6149" max="6149" width="0.54296875" style="9" customWidth="1"/>
    <col min="6150" max="6150" width="9.1796875" style="9"/>
    <col min="6151" max="6151" width="12" style="9" bestFit="1" customWidth="1"/>
    <col min="6152" max="6396" width="9.1796875" style="9"/>
    <col min="6397" max="6397" width="5.81640625" style="9" customWidth="1"/>
    <col min="6398" max="6398" width="5" style="9" customWidth="1"/>
    <col min="6399" max="6399" width="3.81640625" style="9" customWidth="1"/>
    <col min="6400" max="6400" width="2.1796875" style="9" customWidth="1"/>
    <col min="6401" max="6401" width="9" style="9" customWidth="1"/>
    <col min="6402" max="6402" width="11.54296875" style="9" customWidth="1"/>
    <col min="6403" max="6403" width="21.81640625" style="9" customWidth="1"/>
    <col min="6404" max="6404" width="14.1796875" style="9" customWidth="1"/>
    <col min="6405" max="6405" width="0.54296875" style="9" customWidth="1"/>
    <col min="6406" max="6406" width="9.1796875" style="9"/>
    <col min="6407" max="6407" width="12" style="9" bestFit="1" customWidth="1"/>
    <col min="6408" max="6652" width="9.1796875" style="9"/>
    <col min="6653" max="6653" width="5.81640625" style="9" customWidth="1"/>
    <col min="6654" max="6654" width="5" style="9" customWidth="1"/>
    <col min="6655" max="6655" width="3.81640625" style="9" customWidth="1"/>
    <col min="6656" max="6656" width="2.1796875" style="9" customWidth="1"/>
    <col min="6657" max="6657" width="9" style="9" customWidth="1"/>
    <col min="6658" max="6658" width="11.54296875" style="9" customWidth="1"/>
    <col min="6659" max="6659" width="21.81640625" style="9" customWidth="1"/>
    <col min="6660" max="6660" width="14.1796875" style="9" customWidth="1"/>
    <col min="6661" max="6661" width="0.54296875" style="9" customWidth="1"/>
    <col min="6662" max="6662" width="9.1796875" style="9"/>
    <col min="6663" max="6663" width="12" style="9" bestFit="1" customWidth="1"/>
    <col min="6664" max="6908" width="9.1796875" style="9"/>
    <col min="6909" max="6909" width="5.81640625" style="9" customWidth="1"/>
    <col min="6910" max="6910" width="5" style="9" customWidth="1"/>
    <col min="6911" max="6911" width="3.81640625" style="9" customWidth="1"/>
    <col min="6912" max="6912" width="2.1796875" style="9" customWidth="1"/>
    <col min="6913" max="6913" width="9" style="9" customWidth="1"/>
    <col min="6914" max="6914" width="11.54296875" style="9" customWidth="1"/>
    <col min="6915" max="6915" width="21.81640625" style="9" customWidth="1"/>
    <col min="6916" max="6916" width="14.1796875" style="9" customWidth="1"/>
    <col min="6917" max="6917" width="0.54296875" style="9" customWidth="1"/>
    <col min="6918" max="6918" width="9.1796875" style="9"/>
    <col min="6919" max="6919" width="12" style="9" bestFit="1" customWidth="1"/>
    <col min="6920" max="7164" width="9.1796875" style="9"/>
    <col min="7165" max="7165" width="5.81640625" style="9" customWidth="1"/>
    <col min="7166" max="7166" width="5" style="9" customWidth="1"/>
    <col min="7167" max="7167" width="3.81640625" style="9" customWidth="1"/>
    <col min="7168" max="7168" width="2.1796875" style="9" customWidth="1"/>
    <col min="7169" max="7169" width="9" style="9" customWidth="1"/>
    <col min="7170" max="7170" width="11.54296875" style="9" customWidth="1"/>
    <col min="7171" max="7171" width="21.81640625" style="9" customWidth="1"/>
    <col min="7172" max="7172" width="14.1796875" style="9" customWidth="1"/>
    <col min="7173" max="7173" width="0.54296875" style="9" customWidth="1"/>
    <col min="7174" max="7174" width="9.1796875" style="9"/>
    <col min="7175" max="7175" width="12" style="9" bestFit="1" customWidth="1"/>
    <col min="7176" max="7420" width="9.1796875" style="9"/>
    <col min="7421" max="7421" width="5.81640625" style="9" customWidth="1"/>
    <col min="7422" max="7422" width="5" style="9" customWidth="1"/>
    <col min="7423" max="7423" width="3.81640625" style="9" customWidth="1"/>
    <col min="7424" max="7424" width="2.1796875" style="9" customWidth="1"/>
    <col min="7425" max="7425" width="9" style="9" customWidth="1"/>
    <col min="7426" max="7426" width="11.54296875" style="9" customWidth="1"/>
    <col min="7427" max="7427" width="21.81640625" style="9" customWidth="1"/>
    <col min="7428" max="7428" width="14.1796875" style="9" customWidth="1"/>
    <col min="7429" max="7429" width="0.54296875" style="9" customWidth="1"/>
    <col min="7430" max="7430" width="9.1796875" style="9"/>
    <col min="7431" max="7431" width="12" style="9" bestFit="1" customWidth="1"/>
    <col min="7432" max="7676" width="9.1796875" style="9"/>
    <col min="7677" max="7677" width="5.81640625" style="9" customWidth="1"/>
    <col min="7678" max="7678" width="5" style="9" customWidth="1"/>
    <col min="7679" max="7679" width="3.81640625" style="9" customWidth="1"/>
    <col min="7680" max="7680" width="2.1796875" style="9" customWidth="1"/>
    <col min="7681" max="7681" width="9" style="9" customWidth="1"/>
    <col min="7682" max="7682" width="11.54296875" style="9" customWidth="1"/>
    <col min="7683" max="7683" width="21.81640625" style="9" customWidth="1"/>
    <col min="7684" max="7684" width="14.1796875" style="9" customWidth="1"/>
    <col min="7685" max="7685" width="0.54296875" style="9" customWidth="1"/>
    <col min="7686" max="7686" width="9.1796875" style="9"/>
    <col min="7687" max="7687" width="12" style="9" bestFit="1" customWidth="1"/>
    <col min="7688" max="7932" width="9.1796875" style="9"/>
    <col min="7933" max="7933" width="5.81640625" style="9" customWidth="1"/>
    <col min="7934" max="7934" width="5" style="9" customWidth="1"/>
    <col min="7935" max="7935" width="3.81640625" style="9" customWidth="1"/>
    <col min="7936" max="7936" width="2.1796875" style="9" customWidth="1"/>
    <col min="7937" max="7937" width="9" style="9" customWidth="1"/>
    <col min="7938" max="7938" width="11.54296875" style="9" customWidth="1"/>
    <col min="7939" max="7939" width="21.81640625" style="9" customWidth="1"/>
    <col min="7940" max="7940" width="14.1796875" style="9" customWidth="1"/>
    <col min="7941" max="7941" width="0.54296875" style="9" customWidth="1"/>
    <col min="7942" max="7942" width="9.1796875" style="9"/>
    <col min="7943" max="7943" width="12" style="9" bestFit="1" customWidth="1"/>
    <col min="7944" max="8188" width="9.1796875" style="9"/>
    <col min="8189" max="8189" width="5.81640625" style="9" customWidth="1"/>
    <col min="8190" max="8190" width="5" style="9" customWidth="1"/>
    <col min="8191" max="8191" width="3.81640625" style="9" customWidth="1"/>
    <col min="8192" max="8192" width="2.1796875" style="9" customWidth="1"/>
    <col min="8193" max="8193" width="9" style="9" customWidth="1"/>
    <col min="8194" max="8194" width="11.54296875" style="9" customWidth="1"/>
    <col min="8195" max="8195" width="21.81640625" style="9" customWidth="1"/>
    <col min="8196" max="8196" width="14.1796875" style="9" customWidth="1"/>
    <col min="8197" max="8197" width="0.54296875" style="9" customWidth="1"/>
    <col min="8198" max="8198" width="9.1796875" style="9"/>
    <col min="8199" max="8199" width="12" style="9" bestFit="1" customWidth="1"/>
    <col min="8200" max="8444" width="9.1796875" style="9"/>
    <col min="8445" max="8445" width="5.81640625" style="9" customWidth="1"/>
    <col min="8446" max="8446" width="5" style="9" customWidth="1"/>
    <col min="8447" max="8447" width="3.81640625" style="9" customWidth="1"/>
    <col min="8448" max="8448" width="2.1796875" style="9" customWidth="1"/>
    <col min="8449" max="8449" width="9" style="9" customWidth="1"/>
    <col min="8450" max="8450" width="11.54296875" style="9" customWidth="1"/>
    <col min="8451" max="8451" width="21.81640625" style="9" customWidth="1"/>
    <col min="8452" max="8452" width="14.1796875" style="9" customWidth="1"/>
    <col min="8453" max="8453" width="0.54296875" style="9" customWidth="1"/>
    <col min="8454" max="8454" width="9.1796875" style="9"/>
    <col min="8455" max="8455" width="12" style="9" bestFit="1" customWidth="1"/>
    <col min="8456" max="8700" width="9.1796875" style="9"/>
    <col min="8701" max="8701" width="5.81640625" style="9" customWidth="1"/>
    <col min="8702" max="8702" width="5" style="9" customWidth="1"/>
    <col min="8703" max="8703" width="3.81640625" style="9" customWidth="1"/>
    <col min="8704" max="8704" width="2.1796875" style="9" customWidth="1"/>
    <col min="8705" max="8705" width="9" style="9" customWidth="1"/>
    <col min="8706" max="8706" width="11.54296875" style="9" customWidth="1"/>
    <col min="8707" max="8707" width="21.81640625" style="9" customWidth="1"/>
    <col min="8708" max="8708" width="14.1796875" style="9" customWidth="1"/>
    <col min="8709" max="8709" width="0.54296875" style="9" customWidth="1"/>
    <col min="8710" max="8710" width="9.1796875" style="9"/>
    <col min="8711" max="8711" width="12" style="9" bestFit="1" customWidth="1"/>
    <col min="8712" max="8956" width="9.1796875" style="9"/>
    <col min="8957" max="8957" width="5.81640625" style="9" customWidth="1"/>
    <col min="8958" max="8958" width="5" style="9" customWidth="1"/>
    <col min="8959" max="8959" width="3.81640625" style="9" customWidth="1"/>
    <col min="8960" max="8960" width="2.1796875" style="9" customWidth="1"/>
    <col min="8961" max="8961" width="9" style="9" customWidth="1"/>
    <col min="8962" max="8962" width="11.54296875" style="9" customWidth="1"/>
    <col min="8963" max="8963" width="21.81640625" style="9" customWidth="1"/>
    <col min="8964" max="8964" width="14.1796875" style="9" customWidth="1"/>
    <col min="8965" max="8965" width="0.54296875" style="9" customWidth="1"/>
    <col min="8966" max="8966" width="9.1796875" style="9"/>
    <col min="8967" max="8967" width="12" style="9" bestFit="1" customWidth="1"/>
    <col min="8968" max="9212" width="9.1796875" style="9"/>
    <col min="9213" max="9213" width="5.81640625" style="9" customWidth="1"/>
    <col min="9214" max="9214" width="5" style="9" customWidth="1"/>
    <col min="9215" max="9215" width="3.81640625" style="9" customWidth="1"/>
    <col min="9216" max="9216" width="2.1796875" style="9" customWidth="1"/>
    <col min="9217" max="9217" width="9" style="9" customWidth="1"/>
    <col min="9218" max="9218" width="11.54296875" style="9" customWidth="1"/>
    <col min="9219" max="9219" width="21.81640625" style="9" customWidth="1"/>
    <col min="9220" max="9220" width="14.1796875" style="9" customWidth="1"/>
    <col min="9221" max="9221" width="0.54296875" style="9" customWidth="1"/>
    <col min="9222" max="9222" width="9.1796875" style="9"/>
    <col min="9223" max="9223" width="12" style="9" bestFit="1" customWidth="1"/>
    <col min="9224" max="9468" width="9.1796875" style="9"/>
    <col min="9469" max="9469" width="5.81640625" style="9" customWidth="1"/>
    <col min="9470" max="9470" width="5" style="9" customWidth="1"/>
    <col min="9471" max="9471" width="3.81640625" style="9" customWidth="1"/>
    <col min="9472" max="9472" width="2.1796875" style="9" customWidth="1"/>
    <col min="9473" max="9473" width="9" style="9" customWidth="1"/>
    <col min="9474" max="9474" width="11.54296875" style="9" customWidth="1"/>
    <col min="9475" max="9475" width="21.81640625" style="9" customWidth="1"/>
    <col min="9476" max="9476" width="14.1796875" style="9" customWidth="1"/>
    <col min="9477" max="9477" width="0.54296875" style="9" customWidth="1"/>
    <col min="9478" max="9478" width="9.1796875" style="9"/>
    <col min="9479" max="9479" width="12" style="9" bestFit="1" customWidth="1"/>
    <col min="9480" max="9724" width="9.1796875" style="9"/>
    <col min="9725" max="9725" width="5.81640625" style="9" customWidth="1"/>
    <col min="9726" max="9726" width="5" style="9" customWidth="1"/>
    <col min="9727" max="9727" width="3.81640625" style="9" customWidth="1"/>
    <col min="9728" max="9728" width="2.1796875" style="9" customWidth="1"/>
    <col min="9729" max="9729" width="9" style="9" customWidth="1"/>
    <col min="9730" max="9730" width="11.54296875" style="9" customWidth="1"/>
    <col min="9731" max="9731" width="21.81640625" style="9" customWidth="1"/>
    <col min="9732" max="9732" width="14.1796875" style="9" customWidth="1"/>
    <col min="9733" max="9733" width="0.54296875" style="9" customWidth="1"/>
    <col min="9734" max="9734" width="9.1796875" style="9"/>
    <col min="9735" max="9735" width="12" style="9" bestFit="1" customWidth="1"/>
    <col min="9736" max="9980" width="9.1796875" style="9"/>
    <col min="9981" max="9981" width="5.81640625" style="9" customWidth="1"/>
    <col min="9982" max="9982" width="5" style="9" customWidth="1"/>
    <col min="9983" max="9983" width="3.81640625" style="9" customWidth="1"/>
    <col min="9984" max="9984" width="2.1796875" style="9" customWidth="1"/>
    <col min="9985" max="9985" width="9" style="9" customWidth="1"/>
    <col min="9986" max="9986" width="11.54296875" style="9" customWidth="1"/>
    <col min="9987" max="9987" width="21.81640625" style="9" customWidth="1"/>
    <col min="9988" max="9988" width="14.1796875" style="9" customWidth="1"/>
    <col min="9989" max="9989" width="0.54296875" style="9" customWidth="1"/>
    <col min="9990" max="9990" width="9.1796875" style="9"/>
    <col min="9991" max="9991" width="12" style="9" bestFit="1" customWidth="1"/>
    <col min="9992" max="10236" width="9.1796875" style="9"/>
    <col min="10237" max="10237" width="5.81640625" style="9" customWidth="1"/>
    <col min="10238" max="10238" width="5" style="9" customWidth="1"/>
    <col min="10239" max="10239" width="3.81640625" style="9" customWidth="1"/>
    <col min="10240" max="10240" width="2.1796875" style="9" customWidth="1"/>
    <col min="10241" max="10241" width="9" style="9" customWidth="1"/>
    <col min="10242" max="10242" width="11.54296875" style="9" customWidth="1"/>
    <col min="10243" max="10243" width="21.81640625" style="9" customWidth="1"/>
    <col min="10244" max="10244" width="14.1796875" style="9" customWidth="1"/>
    <col min="10245" max="10245" width="0.54296875" style="9" customWidth="1"/>
    <col min="10246" max="10246" width="9.1796875" style="9"/>
    <col min="10247" max="10247" width="12" style="9" bestFit="1" customWidth="1"/>
    <col min="10248" max="10492" width="9.1796875" style="9"/>
    <col min="10493" max="10493" width="5.81640625" style="9" customWidth="1"/>
    <col min="10494" max="10494" width="5" style="9" customWidth="1"/>
    <col min="10495" max="10495" width="3.81640625" style="9" customWidth="1"/>
    <col min="10496" max="10496" width="2.1796875" style="9" customWidth="1"/>
    <col min="10497" max="10497" width="9" style="9" customWidth="1"/>
    <col min="10498" max="10498" width="11.54296875" style="9" customWidth="1"/>
    <col min="10499" max="10499" width="21.81640625" style="9" customWidth="1"/>
    <col min="10500" max="10500" width="14.1796875" style="9" customWidth="1"/>
    <col min="10501" max="10501" width="0.54296875" style="9" customWidth="1"/>
    <col min="10502" max="10502" width="9.1796875" style="9"/>
    <col min="10503" max="10503" width="12" style="9" bestFit="1" customWidth="1"/>
    <col min="10504" max="10748" width="9.1796875" style="9"/>
    <col min="10749" max="10749" width="5.81640625" style="9" customWidth="1"/>
    <col min="10750" max="10750" width="5" style="9" customWidth="1"/>
    <col min="10751" max="10751" width="3.81640625" style="9" customWidth="1"/>
    <col min="10752" max="10752" width="2.1796875" style="9" customWidth="1"/>
    <col min="10753" max="10753" width="9" style="9" customWidth="1"/>
    <col min="10754" max="10754" width="11.54296875" style="9" customWidth="1"/>
    <col min="10755" max="10755" width="21.81640625" style="9" customWidth="1"/>
    <col min="10756" max="10756" width="14.1796875" style="9" customWidth="1"/>
    <col min="10757" max="10757" width="0.54296875" style="9" customWidth="1"/>
    <col min="10758" max="10758" width="9.1796875" style="9"/>
    <col min="10759" max="10759" width="12" style="9" bestFit="1" customWidth="1"/>
    <col min="10760" max="11004" width="9.1796875" style="9"/>
    <col min="11005" max="11005" width="5.81640625" style="9" customWidth="1"/>
    <col min="11006" max="11006" width="5" style="9" customWidth="1"/>
    <col min="11007" max="11007" width="3.81640625" style="9" customWidth="1"/>
    <col min="11008" max="11008" width="2.1796875" style="9" customWidth="1"/>
    <col min="11009" max="11009" width="9" style="9" customWidth="1"/>
    <col min="11010" max="11010" width="11.54296875" style="9" customWidth="1"/>
    <col min="11011" max="11011" width="21.81640625" style="9" customWidth="1"/>
    <col min="11012" max="11012" width="14.1796875" style="9" customWidth="1"/>
    <col min="11013" max="11013" width="0.54296875" style="9" customWidth="1"/>
    <col min="11014" max="11014" width="9.1796875" style="9"/>
    <col min="11015" max="11015" width="12" style="9" bestFit="1" customWidth="1"/>
    <col min="11016" max="11260" width="9.1796875" style="9"/>
    <col min="11261" max="11261" width="5.81640625" style="9" customWidth="1"/>
    <col min="11262" max="11262" width="5" style="9" customWidth="1"/>
    <col min="11263" max="11263" width="3.81640625" style="9" customWidth="1"/>
    <col min="11264" max="11264" width="2.1796875" style="9" customWidth="1"/>
    <col min="11265" max="11265" width="9" style="9" customWidth="1"/>
    <col min="11266" max="11266" width="11.54296875" style="9" customWidth="1"/>
    <col min="11267" max="11267" width="21.81640625" style="9" customWidth="1"/>
    <col min="11268" max="11268" width="14.1796875" style="9" customWidth="1"/>
    <col min="11269" max="11269" width="0.54296875" style="9" customWidth="1"/>
    <col min="11270" max="11270" width="9.1796875" style="9"/>
    <col min="11271" max="11271" width="12" style="9" bestFit="1" customWidth="1"/>
    <col min="11272" max="11516" width="9.1796875" style="9"/>
    <col min="11517" max="11517" width="5.81640625" style="9" customWidth="1"/>
    <col min="11518" max="11518" width="5" style="9" customWidth="1"/>
    <col min="11519" max="11519" width="3.81640625" style="9" customWidth="1"/>
    <col min="11520" max="11520" width="2.1796875" style="9" customWidth="1"/>
    <col min="11521" max="11521" width="9" style="9" customWidth="1"/>
    <col min="11522" max="11522" width="11.54296875" style="9" customWidth="1"/>
    <col min="11523" max="11523" width="21.81640625" style="9" customWidth="1"/>
    <col min="11524" max="11524" width="14.1796875" style="9" customWidth="1"/>
    <col min="11525" max="11525" width="0.54296875" style="9" customWidth="1"/>
    <col min="11526" max="11526" width="9.1796875" style="9"/>
    <col min="11527" max="11527" width="12" style="9" bestFit="1" customWidth="1"/>
    <col min="11528" max="11772" width="9.1796875" style="9"/>
    <col min="11773" max="11773" width="5.81640625" style="9" customWidth="1"/>
    <col min="11774" max="11774" width="5" style="9" customWidth="1"/>
    <col min="11775" max="11775" width="3.81640625" style="9" customWidth="1"/>
    <col min="11776" max="11776" width="2.1796875" style="9" customWidth="1"/>
    <col min="11777" max="11777" width="9" style="9" customWidth="1"/>
    <col min="11778" max="11778" width="11.54296875" style="9" customWidth="1"/>
    <col min="11779" max="11779" width="21.81640625" style="9" customWidth="1"/>
    <col min="11780" max="11780" width="14.1796875" style="9" customWidth="1"/>
    <col min="11781" max="11781" width="0.54296875" style="9" customWidth="1"/>
    <col min="11782" max="11782" width="9.1796875" style="9"/>
    <col min="11783" max="11783" width="12" style="9" bestFit="1" customWidth="1"/>
    <col min="11784" max="12028" width="9.1796875" style="9"/>
    <col min="12029" max="12029" width="5.81640625" style="9" customWidth="1"/>
    <col min="12030" max="12030" width="5" style="9" customWidth="1"/>
    <col min="12031" max="12031" width="3.81640625" style="9" customWidth="1"/>
    <col min="12032" max="12032" width="2.1796875" style="9" customWidth="1"/>
    <col min="12033" max="12033" width="9" style="9" customWidth="1"/>
    <col min="12034" max="12034" width="11.54296875" style="9" customWidth="1"/>
    <col min="12035" max="12035" width="21.81640625" style="9" customWidth="1"/>
    <col min="12036" max="12036" width="14.1796875" style="9" customWidth="1"/>
    <col min="12037" max="12037" width="0.54296875" style="9" customWidth="1"/>
    <col min="12038" max="12038" width="9.1796875" style="9"/>
    <col min="12039" max="12039" width="12" style="9" bestFit="1" customWidth="1"/>
    <col min="12040" max="12284" width="9.1796875" style="9"/>
    <col min="12285" max="12285" width="5.81640625" style="9" customWidth="1"/>
    <col min="12286" max="12286" width="5" style="9" customWidth="1"/>
    <col min="12287" max="12287" width="3.81640625" style="9" customWidth="1"/>
    <col min="12288" max="12288" width="2.1796875" style="9" customWidth="1"/>
    <col min="12289" max="12289" width="9" style="9" customWidth="1"/>
    <col min="12290" max="12290" width="11.54296875" style="9" customWidth="1"/>
    <col min="12291" max="12291" width="21.81640625" style="9" customWidth="1"/>
    <col min="12292" max="12292" width="14.1796875" style="9" customWidth="1"/>
    <col min="12293" max="12293" width="0.54296875" style="9" customWidth="1"/>
    <col min="12294" max="12294" width="9.1796875" style="9"/>
    <col min="12295" max="12295" width="12" style="9" bestFit="1" customWidth="1"/>
    <col min="12296" max="12540" width="9.1796875" style="9"/>
    <col min="12541" max="12541" width="5.81640625" style="9" customWidth="1"/>
    <col min="12542" max="12542" width="5" style="9" customWidth="1"/>
    <col min="12543" max="12543" width="3.81640625" style="9" customWidth="1"/>
    <col min="12544" max="12544" width="2.1796875" style="9" customWidth="1"/>
    <col min="12545" max="12545" width="9" style="9" customWidth="1"/>
    <col min="12546" max="12546" width="11.54296875" style="9" customWidth="1"/>
    <col min="12547" max="12547" width="21.81640625" style="9" customWidth="1"/>
    <col min="12548" max="12548" width="14.1796875" style="9" customWidth="1"/>
    <col min="12549" max="12549" width="0.54296875" style="9" customWidth="1"/>
    <col min="12550" max="12550" width="9.1796875" style="9"/>
    <col min="12551" max="12551" width="12" style="9" bestFit="1" customWidth="1"/>
    <col min="12552" max="12796" width="9.1796875" style="9"/>
    <col min="12797" max="12797" width="5.81640625" style="9" customWidth="1"/>
    <col min="12798" max="12798" width="5" style="9" customWidth="1"/>
    <col min="12799" max="12799" width="3.81640625" style="9" customWidth="1"/>
    <col min="12800" max="12800" width="2.1796875" style="9" customWidth="1"/>
    <col min="12801" max="12801" width="9" style="9" customWidth="1"/>
    <col min="12802" max="12802" width="11.54296875" style="9" customWidth="1"/>
    <col min="12803" max="12803" width="21.81640625" style="9" customWidth="1"/>
    <col min="12804" max="12804" width="14.1796875" style="9" customWidth="1"/>
    <col min="12805" max="12805" width="0.54296875" style="9" customWidth="1"/>
    <col min="12806" max="12806" width="9.1796875" style="9"/>
    <col min="12807" max="12807" width="12" style="9" bestFit="1" customWidth="1"/>
    <col min="12808" max="13052" width="9.1796875" style="9"/>
    <col min="13053" max="13053" width="5.81640625" style="9" customWidth="1"/>
    <col min="13054" max="13054" width="5" style="9" customWidth="1"/>
    <col min="13055" max="13055" width="3.81640625" style="9" customWidth="1"/>
    <col min="13056" max="13056" width="2.1796875" style="9" customWidth="1"/>
    <col min="13057" max="13057" width="9" style="9" customWidth="1"/>
    <col min="13058" max="13058" width="11.54296875" style="9" customWidth="1"/>
    <col min="13059" max="13059" width="21.81640625" style="9" customWidth="1"/>
    <col min="13060" max="13060" width="14.1796875" style="9" customWidth="1"/>
    <col min="13061" max="13061" width="0.54296875" style="9" customWidth="1"/>
    <col min="13062" max="13062" width="9.1796875" style="9"/>
    <col min="13063" max="13063" width="12" style="9" bestFit="1" customWidth="1"/>
    <col min="13064" max="13308" width="9.1796875" style="9"/>
    <col min="13309" max="13309" width="5.81640625" style="9" customWidth="1"/>
    <col min="13310" max="13310" width="5" style="9" customWidth="1"/>
    <col min="13311" max="13311" width="3.81640625" style="9" customWidth="1"/>
    <col min="13312" max="13312" width="2.1796875" style="9" customWidth="1"/>
    <col min="13313" max="13313" width="9" style="9" customWidth="1"/>
    <col min="13314" max="13314" width="11.54296875" style="9" customWidth="1"/>
    <col min="13315" max="13315" width="21.81640625" style="9" customWidth="1"/>
    <col min="13316" max="13316" width="14.1796875" style="9" customWidth="1"/>
    <col min="13317" max="13317" width="0.54296875" style="9" customWidth="1"/>
    <col min="13318" max="13318" width="9.1796875" style="9"/>
    <col min="13319" max="13319" width="12" style="9" bestFit="1" customWidth="1"/>
    <col min="13320" max="13564" width="9.1796875" style="9"/>
    <col min="13565" max="13565" width="5.81640625" style="9" customWidth="1"/>
    <col min="13566" max="13566" width="5" style="9" customWidth="1"/>
    <col min="13567" max="13567" width="3.81640625" style="9" customWidth="1"/>
    <col min="13568" max="13568" width="2.1796875" style="9" customWidth="1"/>
    <col min="13569" max="13569" width="9" style="9" customWidth="1"/>
    <col min="13570" max="13570" width="11.54296875" style="9" customWidth="1"/>
    <col min="13571" max="13571" width="21.81640625" style="9" customWidth="1"/>
    <col min="13572" max="13572" width="14.1796875" style="9" customWidth="1"/>
    <col min="13573" max="13573" width="0.54296875" style="9" customWidth="1"/>
    <col min="13574" max="13574" width="9.1796875" style="9"/>
    <col min="13575" max="13575" width="12" style="9" bestFit="1" customWidth="1"/>
    <col min="13576" max="13820" width="9.1796875" style="9"/>
    <col min="13821" max="13821" width="5.81640625" style="9" customWidth="1"/>
    <col min="13822" max="13822" width="5" style="9" customWidth="1"/>
    <col min="13823" max="13823" width="3.81640625" style="9" customWidth="1"/>
    <col min="13824" max="13824" width="2.1796875" style="9" customWidth="1"/>
    <col min="13825" max="13825" width="9" style="9" customWidth="1"/>
    <col min="13826" max="13826" width="11.54296875" style="9" customWidth="1"/>
    <col min="13827" max="13827" width="21.81640625" style="9" customWidth="1"/>
    <col min="13828" max="13828" width="14.1796875" style="9" customWidth="1"/>
    <col min="13829" max="13829" width="0.54296875" style="9" customWidth="1"/>
    <col min="13830" max="13830" width="9.1796875" style="9"/>
    <col min="13831" max="13831" width="12" style="9" bestFit="1" customWidth="1"/>
    <col min="13832" max="14076" width="9.1796875" style="9"/>
    <col min="14077" max="14077" width="5.81640625" style="9" customWidth="1"/>
    <col min="14078" max="14078" width="5" style="9" customWidth="1"/>
    <col min="14079" max="14079" width="3.81640625" style="9" customWidth="1"/>
    <col min="14080" max="14080" width="2.1796875" style="9" customWidth="1"/>
    <col min="14081" max="14081" width="9" style="9" customWidth="1"/>
    <col min="14082" max="14082" width="11.54296875" style="9" customWidth="1"/>
    <col min="14083" max="14083" width="21.81640625" style="9" customWidth="1"/>
    <col min="14084" max="14084" width="14.1796875" style="9" customWidth="1"/>
    <col min="14085" max="14085" width="0.54296875" style="9" customWidth="1"/>
    <col min="14086" max="14086" width="9.1796875" style="9"/>
    <col min="14087" max="14087" width="12" style="9" bestFit="1" customWidth="1"/>
    <col min="14088" max="14332" width="9.1796875" style="9"/>
    <col min="14333" max="14333" width="5.81640625" style="9" customWidth="1"/>
    <col min="14334" max="14334" width="5" style="9" customWidth="1"/>
    <col min="14335" max="14335" width="3.81640625" style="9" customWidth="1"/>
    <col min="14336" max="14336" width="2.1796875" style="9" customWidth="1"/>
    <col min="14337" max="14337" width="9" style="9" customWidth="1"/>
    <col min="14338" max="14338" width="11.54296875" style="9" customWidth="1"/>
    <col min="14339" max="14339" width="21.81640625" style="9" customWidth="1"/>
    <col min="14340" max="14340" width="14.1796875" style="9" customWidth="1"/>
    <col min="14341" max="14341" width="0.54296875" style="9" customWidth="1"/>
    <col min="14342" max="14342" width="9.1796875" style="9"/>
    <col min="14343" max="14343" width="12" style="9" bestFit="1" customWidth="1"/>
    <col min="14344" max="14588" width="9.1796875" style="9"/>
    <col min="14589" max="14589" width="5.81640625" style="9" customWidth="1"/>
    <col min="14590" max="14590" width="5" style="9" customWidth="1"/>
    <col min="14591" max="14591" width="3.81640625" style="9" customWidth="1"/>
    <col min="14592" max="14592" width="2.1796875" style="9" customWidth="1"/>
    <col min="14593" max="14593" width="9" style="9" customWidth="1"/>
    <col min="14594" max="14594" width="11.54296875" style="9" customWidth="1"/>
    <col min="14595" max="14595" width="21.81640625" style="9" customWidth="1"/>
    <col min="14596" max="14596" width="14.1796875" style="9" customWidth="1"/>
    <col min="14597" max="14597" width="0.54296875" style="9" customWidth="1"/>
    <col min="14598" max="14598" width="9.1796875" style="9"/>
    <col min="14599" max="14599" width="12" style="9" bestFit="1" customWidth="1"/>
    <col min="14600" max="14844" width="9.1796875" style="9"/>
    <col min="14845" max="14845" width="5.81640625" style="9" customWidth="1"/>
    <col min="14846" max="14846" width="5" style="9" customWidth="1"/>
    <col min="14847" max="14847" width="3.81640625" style="9" customWidth="1"/>
    <col min="14848" max="14848" width="2.1796875" style="9" customWidth="1"/>
    <col min="14849" max="14849" width="9" style="9" customWidth="1"/>
    <col min="14850" max="14850" width="11.54296875" style="9" customWidth="1"/>
    <col min="14851" max="14851" width="21.81640625" style="9" customWidth="1"/>
    <col min="14852" max="14852" width="14.1796875" style="9" customWidth="1"/>
    <col min="14853" max="14853" width="0.54296875" style="9" customWidth="1"/>
    <col min="14854" max="14854" width="9.1796875" style="9"/>
    <col min="14855" max="14855" width="12" style="9" bestFit="1" customWidth="1"/>
    <col min="14856" max="15100" width="9.1796875" style="9"/>
    <col min="15101" max="15101" width="5.81640625" style="9" customWidth="1"/>
    <col min="15102" max="15102" width="5" style="9" customWidth="1"/>
    <col min="15103" max="15103" width="3.81640625" style="9" customWidth="1"/>
    <col min="15104" max="15104" width="2.1796875" style="9" customWidth="1"/>
    <col min="15105" max="15105" width="9" style="9" customWidth="1"/>
    <col min="15106" max="15106" width="11.54296875" style="9" customWidth="1"/>
    <col min="15107" max="15107" width="21.81640625" style="9" customWidth="1"/>
    <col min="15108" max="15108" width="14.1796875" style="9" customWidth="1"/>
    <col min="15109" max="15109" width="0.54296875" style="9" customWidth="1"/>
    <col min="15110" max="15110" width="9.1796875" style="9"/>
    <col min="15111" max="15111" width="12" style="9" bestFit="1" customWidth="1"/>
    <col min="15112" max="15356" width="9.1796875" style="9"/>
    <col min="15357" max="15357" width="5.81640625" style="9" customWidth="1"/>
    <col min="15358" max="15358" width="5" style="9" customWidth="1"/>
    <col min="15359" max="15359" width="3.81640625" style="9" customWidth="1"/>
    <col min="15360" max="15360" width="2.1796875" style="9" customWidth="1"/>
    <col min="15361" max="15361" width="9" style="9" customWidth="1"/>
    <col min="15362" max="15362" width="11.54296875" style="9" customWidth="1"/>
    <col min="15363" max="15363" width="21.81640625" style="9" customWidth="1"/>
    <col min="15364" max="15364" width="14.1796875" style="9" customWidth="1"/>
    <col min="15365" max="15365" width="0.54296875" style="9" customWidth="1"/>
    <col min="15366" max="15366" width="9.1796875" style="9"/>
    <col min="15367" max="15367" width="12" style="9" bestFit="1" customWidth="1"/>
    <col min="15368" max="15612" width="9.1796875" style="9"/>
    <col min="15613" max="15613" width="5.81640625" style="9" customWidth="1"/>
    <col min="15614" max="15614" width="5" style="9" customWidth="1"/>
    <col min="15615" max="15615" width="3.81640625" style="9" customWidth="1"/>
    <col min="15616" max="15616" width="2.1796875" style="9" customWidth="1"/>
    <col min="15617" max="15617" width="9" style="9" customWidth="1"/>
    <col min="15618" max="15618" width="11.54296875" style="9" customWidth="1"/>
    <col min="15619" max="15619" width="21.81640625" style="9" customWidth="1"/>
    <col min="15620" max="15620" width="14.1796875" style="9" customWidth="1"/>
    <col min="15621" max="15621" width="0.54296875" style="9" customWidth="1"/>
    <col min="15622" max="15622" width="9.1796875" style="9"/>
    <col min="15623" max="15623" width="12" style="9" bestFit="1" customWidth="1"/>
    <col min="15624" max="15868" width="9.1796875" style="9"/>
    <col min="15869" max="15869" width="5.81640625" style="9" customWidth="1"/>
    <col min="15870" max="15870" width="5" style="9" customWidth="1"/>
    <col min="15871" max="15871" width="3.81640625" style="9" customWidth="1"/>
    <col min="15872" max="15872" width="2.1796875" style="9" customWidth="1"/>
    <col min="15873" max="15873" width="9" style="9" customWidth="1"/>
    <col min="15874" max="15874" width="11.54296875" style="9" customWidth="1"/>
    <col min="15875" max="15875" width="21.81640625" style="9" customWidth="1"/>
    <col min="15876" max="15876" width="14.1796875" style="9" customWidth="1"/>
    <col min="15877" max="15877" width="0.54296875" style="9" customWidth="1"/>
    <col min="15878" max="15878" width="9.1796875" style="9"/>
    <col min="15879" max="15879" width="12" style="9" bestFit="1" customWidth="1"/>
    <col min="15880" max="16124" width="9.1796875" style="9"/>
    <col min="16125" max="16125" width="5.81640625" style="9" customWidth="1"/>
    <col min="16126" max="16126" width="5" style="9" customWidth="1"/>
    <col min="16127" max="16127" width="3.81640625" style="9" customWidth="1"/>
    <col min="16128" max="16128" width="2.1796875" style="9" customWidth="1"/>
    <col min="16129" max="16129" width="9" style="9" customWidth="1"/>
    <col min="16130" max="16130" width="11.54296875" style="9" customWidth="1"/>
    <col min="16131" max="16131" width="21.81640625" style="9" customWidth="1"/>
    <col min="16132" max="16132" width="14.1796875" style="9" customWidth="1"/>
    <col min="16133" max="16133" width="0.54296875" style="9" customWidth="1"/>
    <col min="16134" max="16134" width="9.1796875" style="9"/>
    <col min="16135" max="16135" width="12" style="9" bestFit="1" customWidth="1"/>
    <col min="16136" max="16382" width="9.1796875" style="9"/>
    <col min="16383" max="16384" width="8.81640625" style="9" customWidth="1"/>
  </cols>
  <sheetData>
    <row r="1" spans="1:18" s="1" customForma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8" s="1" customFormat="1" x14ac:dyDescent="0.3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8" s="1" customFormat="1" ht="12.75" customHeight="1" x14ac:dyDescent="0.3">
      <c r="A3" s="2"/>
      <c r="D3" s="2"/>
      <c r="F3" s="2"/>
      <c r="G3" s="64"/>
      <c r="K3" s="2"/>
    </row>
    <row r="4" spans="1:18" s="1" customFormat="1" ht="12.75" customHeight="1" x14ac:dyDescent="0.3">
      <c r="A4" s="3" t="s">
        <v>2</v>
      </c>
      <c r="B4" s="1" t="s">
        <v>3</v>
      </c>
      <c r="D4" s="2"/>
      <c r="F4" s="2"/>
      <c r="G4" s="64"/>
      <c r="K4" s="2"/>
    </row>
    <row r="5" spans="1:18" s="1" customFormat="1" ht="15" customHeight="1" x14ac:dyDescent="0.3">
      <c r="A5" s="3" t="s">
        <v>4</v>
      </c>
      <c r="B5" s="1" t="s">
        <v>61</v>
      </c>
      <c r="D5" s="2"/>
      <c r="F5" s="2"/>
      <c r="G5" s="64"/>
      <c r="K5" s="2"/>
    </row>
    <row r="6" spans="1:18" s="1" customFormat="1" ht="12.75" customHeight="1" x14ac:dyDescent="0.3">
      <c r="A6" s="3" t="s">
        <v>5</v>
      </c>
      <c r="B6" s="1" t="s">
        <v>62</v>
      </c>
      <c r="D6" s="2"/>
      <c r="F6" s="2"/>
      <c r="G6" s="64"/>
      <c r="K6" s="2"/>
      <c r="N6" s="4" t="s">
        <v>80</v>
      </c>
    </row>
    <row r="7" spans="1:18" s="1" customFormat="1" ht="13.75" customHeight="1" x14ac:dyDescent="0.3">
      <c r="A7" s="3" t="s">
        <v>6</v>
      </c>
      <c r="B7" s="1" t="s">
        <v>7</v>
      </c>
      <c r="D7" s="2"/>
      <c r="F7" s="2"/>
      <c r="G7" s="64"/>
      <c r="K7" s="2"/>
      <c r="N7" s="4" t="s">
        <v>65</v>
      </c>
    </row>
    <row r="8" spans="1:18" s="1" customFormat="1" ht="13.75" customHeight="1" x14ac:dyDescent="0.3">
      <c r="A8" s="3"/>
      <c r="B8" s="5"/>
      <c r="D8" s="2"/>
      <c r="F8" s="2"/>
      <c r="G8" s="64"/>
      <c r="K8" s="2"/>
      <c r="N8" s="4"/>
    </row>
    <row r="9" spans="1:18" s="1" customFormat="1" ht="36.75" customHeight="1" x14ac:dyDescent="0.3">
      <c r="A9" s="6" t="s">
        <v>8</v>
      </c>
      <c r="B9" s="132" t="s">
        <v>64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</row>
    <row r="10" spans="1:18" s="1" customFormat="1" ht="13.75" customHeight="1" x14ac:dyDescent="0.3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8" ht="12.75" customHeight="1" x14ac:dyDescent="0.3">
      <c r="A11" s="8" t="s">
        <v>49</v>
      </c>
    </row>
    <row r="12" spans="1:18" ht="12.75" customHeight="1" x14ac:dyDescent="0.3">
      <c r="A12" s="11" t="s">
        <v>66</v>
      </c>
    </row>
    <row r="13" spans="1:18" ht="12.75" customHeight="1" x14ac:dyDescent="0.3">
      <c r="A13" s="8"/>
    </row>
    <row r="14" spans="1:18" s="8" customFormat="1" x14ac:dyDescent="0.3">
      <c r="A14" s="12"/>
      <c r="B14" s="13"/>
      <c r="C14" s="13"/>
      <c r="D14" s="14" t="s">
        <v>10</v>
      </c>
      <c r="E14" s="13"/>
      <c r="F14" s="14" t="s">
        <v>11</v>
      </c>
      <c r="G14" s="14" t="s">
        <v>12</v>
      </c>
      <c r="H14" s="138" t="s">
        <v>13</v>
      </c>
      <c r="I14" s="138"/>
      <c r="J14" s="138"/>
      <c r="K14" s="13"/>
      <c r="L14" s="14" t="s">
        <v>14</v>
      </c>
      <c r="M14" s="13"/>
      <c r="N14" s="139" t="s">
        <v>15</v>
      </c>
      <c r="O14" s="139"/>
      <c r="P14" s="140"/>
      <c r="Q14" s="65"/>
      <c r="R14" s="65"/>
    </row>
    <row r="15" spans="1:18" s="8" customFormat="1" x14ac:dyDescent="0.3">
      <c r="A15" s="15"/>
      <c r="B15" s="16"/>
      <c r="C15" s="16"/>
      <c r="D15" s="17"/>
      <c r="E15" s="16"/>
      <c r="F15" s="17"/>
      <c r="G15" s="18"/>
      <c r="H15" s="17"/>
      <c r="I15" s="17"/>
      <c r="J15" s="19"/>
      <c r="K15" s="19"/>
      <c r="L15" s="19"/>
      <c r="M15" s="20"/>
      <c r="N15" s="21"/>
      <c r="O15" s="20"/>
      <c r="P15" s="22"/>
      <c r="Q15" s="65"/>
      <c r="R15" s="65"/>
    </row>
    <row r="16" spans="1:18" s="8" customFormat="1" ht="2.25" customHeight="1" x14ac:dyDescent="0.3">
      <c r="A16" s="141" t="s">
        <v>50</v>
      </c>
      <c r="B16" s="16"/>
      <c r="C16" s="16"/>
      <c r="D16" s="23"/>
      <c r="E16" s="16"/>
      <c r="F16" s="23"/>
      <c r="G16" s="24"/>
      <c r="H16" s="143" t="s">
        <v>16</v>
      </c>
      <c r="I16" s="16"/>
      <c r="J16" s="143" t="s">
        <v>17</v>
      </c>
      <c r="K16" s="17"/>
      <c r="L16" s="25"/>
      <c r="M16" s="20"/>
      <c r="N16" s="143" t="s">
        <v>16</v>
      </c>
      <c r="O16" s="20"/>
      <c r="P16" s="145" t="s">
        <v>17</v>
      </c>
      <c r="Q16" s="65"/>
      <c r="R16" s="65"/>
    </row>
    <row r="17" spans="1:19" s="8" customFormat="1" ht="20.25" customHeight="1" x14ac:dyDescent="0.3">
      <c r="A17" s="141"/>
      <c r="B17" s="26"/>
      <c r="C17" s="16"/>
      <c r="D17" s="27" t="s">
        <v>67</v>
      </c>
      <c r="E17" s="16"/>
      <c r="F17" s="28" t="s">
        <v>68</v>
      </c>
      <c r="G17" s="24"/>
      <c r="H17" s="143"/>
      <c r="I17" s="16"/>
      <c r="J17" s="143"/>
      <c r="K17" s="17"/>
      <c r="L17" s="28" t="s">
        <v>69</v>
      </c>
      <c r="M17" s="20"/>
      <c r="N17" s="143"/>
      <c r="O17" s="20"/>
      <c r="P17" s="145"/>
      <c r="Q17" s="65"/>
      <c r="R17" s="65"/>
    </row>
    <row r="18" spans="1:19" s="8" customFormat="1" ht="12" customHeight="1" x14ac:dyDescent="0.3">
      <c r="A18" s="142"/>
      <c r="B18" s="29"/>
      <c r="C18" s="30"/>
      <c r="D18" s="31"/>
      <c r="E18" s="30"/>
      <c r="F18" s="31"/>
      <c r="G18" s="24"/>
      <c r="H18" s="144"/>
      <c r="I18" s="16"/>
      <c r="J18" s="144"/>
      <c r="K18" s="32"/>
      <c r="L18" s="33"/>
      <c r="M18" s="34"/>
      <c r="N18" s="144"/>
      <c r="O18" s="20"/>
      <c r="P18" s="146"/>
      <c r="Q18" s="65"/>
      <c r="R18" s="65"/>
      <c r="S18" s="35"/>
    </row>
    <row r="19" spans="1:19" ht="12.75" customHeight="1" x14ac:dyDescent="0.3">
      <c r="A19" s="16"/>
      <c r="B19" s="20"/>
      <c r="C19" s="20"/>
      <c r="D19" s="20"/>
      <c r="E19" s="20"/>
      <c r="F19" s="36"/>
      <c r="G19" s="37"/>
      <c r="H19" s="20"/>
      <c r="I19" s="20"/>
      <c r="J19" s="20"/>
      <c r="K19" s="20"/>
      <c r="L19" s="20"/>
      <c r="M19" s="20"/>
      <c r="N19" s="20"/>
      <c r="O19" s="20"/>
      <c r="P19" s="20"/>
    </row>
    <row r="20" spans="1:19" ht="12.75" customHeight="1" x14ac:dyDescent="0.3">
      <c r="A20" s="16"/>
      <c r="B20" s="38"/>
      <c r="C20" s="20"/>
      <c r="D20" s="39"/>
      <c r="E20" s="40"/>
      <c r="F20" s="39"/>
      <c r="G20" s="41"/>
      <c r="H20" s="39"/>
      <c r="I20" s="42"/>
      <c r="J20" s="43"/>
      <c r="K20" s="44"/>
      <c r="L20" s="40"/>
      <c r="M20" s="45"/>
      <c r="N20" s="40"/>
      <c r="O20" s="46"/>
      <c r="P20" s="43"/>
    </row>
    <row r="21" spans="1:19" ht="12.75" customHeight="1" x14ac:dyDescent="0.3">
      <c r="A21" s="16" t="s">
        <v>51</v>
      </c>
      <c r="B21" s="38"/>
      <c r="C21" s="20"/>
      <c r="D21" s="40"/>
      <c r="E21" s="40"/>
      <c r="F21" s="40"/>
      <c r="G21" s="41"/>
      <c r="H21" s="40"/>
      <c r="I21" s="42"/>
      <c r="J21" s="43"/>
      <c r="K21" s="44"/>
      <c r="L21" s="40"/>
      <c r="M21" s="45"/>
      <c r="N21" s="40"/>
      <c r="O21" s="46"/>
      <c r="P21" s="43"/>
    </row>
    <row r="22" spans="1:19" ht="12.75" customHeight="1" x14ac:dyDescent="0.3">
      <c r="A22" s="20" t="s">
        <v>52</v>
      </c>
      <c r="B22" s="38"/>
      <c r="C22" s="20"/>
      <c r="D22" s="47">
        <v>1041364.57</v>
      </c>
      <c r="E22" s="40"/>
      <c r="F22" s="66">
        <v>1227587</v>
      </c>
      <c r="G22" s="41" t="s">
        <v>53</v>
      </c>
      <c r="H22" s="66">
        <f>D22-F22</f>
        <v>-186222.43000000005</v>
      </c>
      <c r="I22" s="42"/>
      <c r="J22" s="48">
        <f>H22/F22</f>
        <v>-0.15169794890301058</v>
      </c>
      <c r="K22" s="44"/>
      <c r="L22" s="49">
        <v>1974597.7500000002</v>
      </c>
      <c r="M22" s="45"/>
      <c r="N22" s="66">
        <f>F22-L22</f>
        <v>-747010.75000000023</v>
      </c>
      <c r="O22" s="46"/>
      <c r="P22" s="48">
        <f>N22/L22</f>
        <v>-0.37831034194179558</v>
      </c>
    </row>
    <row r="23" spans="1:19" ht="12.75" customHeight="1" thickBot="1" x14ac:dyDescent="0.35">
      <c r="A23" s="16" t="s">
        <v>54</v>
      </c>
      <c r="B23" s="38"/>
      <c r="C23" s="20"/>
      <c r="D23" s="50">
        <f>SUM(D21:D22)</f>
        <v>1041364.57</v>
      </c>
      <c r="E23" s="40"/>
      <c r="F23" s="50">
        <f>SUM(F21:F22)</f>
        <v>1227587</v>
      </c>
      <c r="G23" s="41"/>
      <c r="H23" s="50">
        <f>D23-F23</f>
        <v>-186222.43000000005</v>
      </c>
      <c r="I23" s="42"/>
      <c r="J23" s="51">
        <f>H23/F23</f>
        <v>-0.15169794890301058</v>
      </c>
      <c r="K23" s="44"/>
      <c r="L23" s="50">
        <f>SUM(L21:L22)</f>
        <v>1974597.7500000002</v>
      </c>
      <c r="M23" s="45"/>
      <c r="N23" s="50">
        <f>F23-L23</f>
        <v>-747010.75000000023</v>
      </c>
      <c r="O23" s="46"/>
      <c r="P23" s="51">
        <v>1</v>
      </c>
    </row>
    <row r="24" spans="1:19" ht="12.75" customHeight="1" thickTop="1" x14ac:dyDescent="0.3">
      <c r="A24" s="16"/>
      <c r="B24" s="38"/>
      <c r="C24" s="20"/>
      <c r="D24" s="39"/>
      <c r="E24" s="40"/>
      <c r="F24" s="39"/>
      <c r="G24" s="41"/>
      <c r="H24" s="39"/>
      <c r="I24" s="42"/>
      <c r="J24" s="51"/>
      <c r="K24" s="44"/>
      <c r="L24" s="39"/>
      <c r="M24" s="45"/>
      <c r="N24" s="39"/>
      <c r="O24" s="46"/>
      <c r="P24" s="51"/>
    </row>
    <row r="25" spans="1:19" s="54" customFormat="1" ht="12.75" customHeight="1" x14ac:dyDescent="0.3">
      <c r="A25" s="52"/>
      <c r="B25" s="53"/>
      <c r="D25" s="55"/>
      <c r="E25" s="56"/>
      <c r="F25" s="55"/>
      <c r="G25" s="57"/>
      <c r="H25" s="55"/>
      <c r="I25" s="58"/>
      <c r="J25" s="59"/>
      <c r="K25" s="60"/>
      <c r="L25" s="55"/>
      <c r="M25" s="61"/>
      <c r="N25" s="55"/>
      <c r="O25" s="62"/>
      <c r="P25" s="59"/>
    </row>
    <row r="26" spans="1:19" x14ac:dyDescent="0.3">
      <c r="A26" s="63" t="s">
        <v>48</v>
      </c>
    </row>
  </sheetData>
  <mergeCells count="10">
    <mergeCell ref="A16:A18"/>
    <mergeCell ref="H16:H18"/>
    <mergeCell ref="J16:J18"/>
    <mergeCell ref="N16:N18"/>
    <mergeCell ref="P16:P18"/>
    <mergeCell ref="A1:P1"/>
    <mergeCell ref="A2:P2"/>
    <mergeCell ref="B9:P9"/>
    <mergeCell ref="H14:J14"/>
    <mergeCell ref="N14:P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573-7FB9-4C75-AD55-BCD02450DD4B}">
  <dimension ref="A1:I11"/>
  <sheetViews>
    <sheetView showGridLines="0" tabSelected="1" workbookViewId="0">
      <selection activeCell="C6" sqref="C6"/>
    </sheetView>
  </sheetViews>
  <sheetFormatPr defaultColWidth="9.1796875" defaultRowHeight="13" x14ac:dyDescent="0.3"/>
  <cols>
    <col min="1" max="1" width="9.1796875" style="129"/>
    <col min="2" max="2" width="34.81640625" style="130" customWidth="1"/>
    <col min="3" max="3" width="87.453125" style="119" customWidth="1"/>
    <col min="4" max="4" width="11.81640625" style="119" bestFit="1" customWidth="1"/>
    <col min="5" max="5" width="9.1796875" style="119"/>
    <col min="6" max="6" width="11.81640625" style="119" bestFit="1" customWidth="1"/>
    <col min="7" max="7" width="22.81640625" style="119" customWidth="1"/>
    <col min="8" max="8" width="18" style="119" customWidth="1"/>
    <col min="9" max="9" width="9.1796875" style="119"/>
    <col min="10" max="10" width="10.81640625" style="119" bestFit="1" customWidth="1"/>
    <col min="11" max="16384" width="9.1796875" style="119"/>
  </cols>
  <sheetData>
    <row r="1" spans="1:9" x14ac:dyDescent="0.3">
      <c r="A1" s="117" t="s">
        <v>55</v>
      </c>
      <c r="B1" s="117" t="s">
        <v>56</v>
      </c>
      <c r="C1" s="117" t="s">
        <v>57</v>
      </c>
      <c r="D1" s="118"/>
    </row>
    <row r="2" spans="1:9" ht="26" x14ac:dyDescent="0.3">
      <c r="A2" s="120" t="s">
        <v>58</v>
      </c>
      <c r="B2" s="121" t="s">
        <v>21</v>
      </c>
      <c r="C2" s="122" t="s">
        <v>81</v>
      </c>
    </row>
    <row r="3" spans="1:9" x14ac:dyDescent="0.3">
      <c r="A3" s="120" t="s">
        <v>23</v>
      </c>
      <c r="B3" s="121" t="s">
        <v>59</v>
      </c>
      <c r="C3" s="122" t="s">
        <v>73</v>
      </c>
    </row>
    <row r="4" spans="1:9" x14ac:dyDescent="0.3">
      <c r="A4" s="120" t="s">
        <v>27</v>
      </c>
      <c r="B4" s="121" t="s">
        <v>26</v>
      </c>
      <c r="C4" s="122" t="s">
        <v>74</v>
      </c>
    </row>
    <row r="5" spans="1:9" ht="26" x14ac:dyDescent="0.3">
      <c r="A5" s="120" t="s">
        <v>29</v>
      </c>
      <c r="B5" s="123" t="s">
        <v>28</v>
      </c>
      <c r="C5" s="124" t="s">
        <v>82</v>
      </c>
    </row>
    <row r="6" spans="1:9" ht="26" x14ac:dyDescent="0.3">
      <c r="A6" s="120" t="s">
        <v>35</v>
      </c>
      <c r="B6" s="125" t="s">
        <v>71</v>
      </c>
      <c r="C6" s="122" t="s">
        <v>72</v>
      </c>
      <c r="G6" s="126"/>
    </row>
    <row r="7" spans="1:9" ht="26" x14ac:dyDescent="0.3">
      <c r="A7" s="120" t="s">
        <v>39</v>
      </c>
      <c r="B7" s="125" t="s">
        <v>60</v>
      </c>
      <c r="C7" s="122" t="s">
        <v>75</v>
      </c>
      <c r="G7" s="126"/>
    </row>
    <row r="8" spans="1:9" ht="26" x14ac:dyDescent="0.3">
      <c r="A8" s="120" t="s">
        <v>41</v>
      </c>
      <c r="B8" s="123" t="s">
        <v>40</v>
      </c>
      <c r="C8" s="124" t="s">
        <v>76</v>
      </c>
      <c r="G8" s="126"/>
    </row>
    <row r="9" spans="1:9" ht="26" x14ac:dyDescent="0.3">
      <c r="A9" s="120" t="s">
        <v>43</v>
      </c>
      <c r="B9" s="123" t="s">
        <v>42</v>
      </c>
      <c r="C9" s="124" t="s">
        <v>77</v>
      </c>
      <c r="I9" s="126"/>
    </row>
    <row r="10" spans="1:9" ht="40.5" customHeight="1" x14ac:dyDescent="0.3">
      <c r="A10" s="120" t="s">
        <v>45</v>
      </c>
      <c r="B10" s="123" t="s">
        <v>44</v>
      </c>
      <c r="C10" s="127" t="s">
        <v>79</v>
      </c>
      <c r="I10" s="126"/>
    </row>
    <row r="11" spans="1:9" x14ac:dyDescent="0.3">
      <c r="A11" s="120" t="s">
        <v>53</v>
      </c>
      <c r="B11" s="123" t="s">
        <v>52</v>
      </c>
      <c r="C11" s="128" t="s">
        <v>78</v>
      </c>
      <c r="I11" s="12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7E58AD-BE1C-46C6-9145-E773D3B97629}"/>
</file>

<file path=customXml/itemProps2.xml><?xml version="1.0" encoding="utf-8"?>
<ds:datastoreItem xmlns:ds="http://schemas.openxmlformats.org/officeDocument/2006/customXml" ds:itemID="{1C630FF6-1E35-40BA-A578-7085F66C6242}"/>
</file>

<file path=customXml/itemProps3.xml><?xml version="1.0" encoding="utf-8"?>
<ds:datastoreItem xmlns:ds="http://schemas.openxmlformats.org/officeDocument/2006/customXml" ds:itemID="{2C20C24C-3A27-48B0-B26B-922264189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Profit or Loss Account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Ferdouse, Jannatul</cp:lastModifiedBy>
  <dcterms:created xsi:type="dcterms:W3CDTF">2021-09-13T06:14:45Z</dcterms:created>
  <dcterms:modified xsi:type="dcterms:W3CDTF">2021-09-20T11:38:00Z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2021-09-20T11:30:59Z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50f5f8e1-7d55-4004-ac34-e22b3645cebe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