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https://apcdeloitte-my.sharepoint.com/personal/imrashid_deloitte_com/Documents/Audit Engagements/EPIC/"/>
    </mc:Choice>
  </mc:AlternateContent>
  <xr:revisionPtr revIDLastSave="118" documentId="8_{75CA3DA7-6F2C-4F69-9253-761BBD428D63}" xr6:coauthVersionLast="47" xr6:coauthVersionMax="47" xr10:uidLastSave="{BDBC1097-2ADD-4CF9-8ECC-D9AE1589A96F}"/>
  <bookViews>
    <workbookView xWindow="-110" yWindow="-110" windowWidth="19420" windowHeight="10420" xr2:uid="{00000000-000D-0000-FFFF-FFFF00000000}"/>
  </bookViews>
  <sheets>
    <sheet name="TOD Export template" sheetId="1" r:id="rId1"/>
    <sheet name="Sheet1" sheetId="2" r:id="rId2"/>
    <sheet name="Sheet2" sheetId="3" r:id="rId3"/>
  </sheets>
  <definedNames>
    <definedName name="_xlnm._FilterDatabase" localSheetId="1" hidden="1">Sheet1!$B$1:$B$1</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3" l="1"/>
  <c r="G11" i="3"/>
  <c r="D13" i="3"/>
  <c r="F13" i="3"/>
  <c r="F12" i="3"/>
  <c r="F11" i="3"/>
  <c r="L4" i="2"/>
  <c r="L5" i="2"/>
  <c r="L6" i="2"/>
  <c r="L7" i="2"/>
  <c r="L8" i="2"/>
  <c r="L9" i="2"/>
  <c r="L10" i="2"/>
  <c r="L11" i="2"/>
  <c r="L12" i="2"/>
  <c r="L13" i="2"/>
  <c r="L14" i="2"/>
  <c r="L3" i="2"/>
  <c r="G13" i="3" l="1"/>
  <c r="F5" i="2" l="1"/>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G47" i="2" s="1"/>
  <c r="F48" i="2"/>
  <c r="G48" i="2" s="1"/>
  <c r="F49" i="2"/>
  <c r="G49" i="2" s="1"/>
  <c r="G46" i="2"/>
  <c r="E19" i="2"/>
  <c r="E20" i="2"/>
  <c r="G20" i="2" s="1"/>
  <c r="E21" i="2"/>
  <c r="G21" i="2" s="1"/>
  <c r="E22" i="2"/>
  <c r="E23" i="2"/>
  <c r="G23" i="2" s="1"/>
  <c r="E24" i="2"/>
  <c r="G24" i="2" s="1"/>
  <c r="E25" i="2"/>
  <c r="G25" i="2" s="1"/>
  <c r="E26" i="2"/>
  <c r="G26" i="2" s="1"/>
  <c r="E27" i="2"/>
  <c r="E28" i="2"/>
  <c r="G28" i="2" s="1"/>
  <c r="E29" i="2"/>
  <c r="G29" i="2" s="1"/>
  <c r="E30" i="2"/>
  <c r="E31" i="2"/>
  <c r="G31" i="2" s="1"/>
  <c r="E32" i="2"/>
  <c r="G32" i="2" s="1"/>
  <c r="E33" i="2"/>
  <c r="G33" i="2" s="1"/>
  <c r="E34" i="2"/>
  <c r="G34" i="2" s="1"/>
  <c r="E35" i="2"/>
  <c r="G35" i="2" s="1"/>
  <c r="E36" i="2"/>
  <c r="E37" i="2"/>
  <c r="G37" i="2" s="1"/>
  <c r="E38" i="2"/>
  <c r="E39" i="2"/>
  <c r="G39" i="2" s="1"/>
  <c r="E40" i="2"/>
  <c r="G40" i="2" s="1"/>
  <c r="E41" i="2"/>
  <c r="G41" i="2" s="1"/>
  <c r="E42" i="2"/>
  <c r="G42" i="2" s="1"/>
  <c r="E43" i="2"/>
  <c r="G43" i="2" s="1"/>
  <c r="E44" i="2"/>
  <c r="G44" i="2" s="1"/>
  <c r="E45" i="2"/>
  <c r="E46" i="2"/>
  <c r="E47" i="2"/>
  <c r="E48" i="2"/>
  <c r="E49" i="2"/>
  <c r="E13" i="2"/>
  <c r="G13" i="2" s="1"/>
  <c r="E14" i="2"/>
  <c r="P4" i="2"/>
  <c r="P5" i="2"/>
  <c r="P6" i="2"/>
  <c r="P7" i="2"/>
  <c r="P8" i="2"/>
  <c r="P9" i="2"/>
  <c r="P10" i="2"/>
  <c r="P11" i="2"/>
  <c r="P12" i="2"/>
  <c r="P13" i="2"/>
  <c r="P14" i="2"/>
  <c r="P3" i="2"/>
  <c r="O14" i="2"/>
  <c r="N14" i="2"/>
  <c r="O13" i="2"/>
  <c r="N13" i="2"/>
  <c r="O12" i="2"/>
  <c r="N12" i="2"/>
  <c r="O11" i="2"/>
  <c r="N11" i="2"/>
  <c r="O10" i="2"/>
  <c r="N10" i="2"/>
  <c r="O9" i="2"/>
  <c r="N9" i="2"/>
  <c r="O8" i="2"/>
  <c r="N8" i="2"/>
  <c r="O7" i="2"/>
  <c r="N7" i="2"/>
  <c r="O6" i="2"/>
  <c r="N6" i="2"/>
  <c r="O5" i="2"/>
  <c r="N5" i="2"/>
  <c r="O4" i="2"/>
  <c r="N4" i="2"/>
  <c r="O3" i="2"/>
  <c r="N3" i="2"/>
  <c r="E5" i="2"/>
  <c r="E6" i="2"/>
  <c r="E7" i="2"/>
  <c r="E8" i="2"/>
  <c r="E9" i="2"/>
  <c r="E10" i="2"/>
  <c r="G10" i="2" s="1"/>
  <c r="E11" i="2"/>
  <c r="E12" i="2"/>
  <c r="E15" i="2"/>
  <c r="G15" i="2" s="1"/>
  <c r="E16" i="2"/>
  <c r="G16" i="2" s="1"/>
  <c r="E17" i="2"/>
  <c r="G17" i="2" s="1"/>
  <c r="E18" i="2"/>
  <c r="G18" i="2" s="1"/>
  <c r="E4" i="2"/>
  <c r="F4" i="2" s="1"/>
  <c r="G19" i="2" l="1"/>
  <c r="G45" i="2"/>
  <c r="G27" i="2"/>
  <c r="G12" i="2"/>
  <c r="G36" i="2"/>
  <c r="G14" i="2"/>
  <c r="G38" i="2"/>
  <c r="G30" i="2"/>
  <c r="G22" i="2"/>
  <c r="G7" i="2"/>
  <c r="G6" i="2"/>
  <c r="G5" i="2"/>
  <c r="G8" i="2"/>
  <c r="G9" i="2"/>
  <c r="G11" i="2"/>
  <c r="G4" i="2"/>
</calcChain>
</file>

<file path=xl/sharedStrings.xml><?xml version="1.0" encoding="utf-8"?>
<sst xmlns="http://schemas.openxmlformats.org/spreadsheetml/2006/main" count="181" uniqueCount="143">
  <si>
    <t>Entity Name:</t>
  </si>
  <si>
    <t>Period end date:</t>
  </si>
  <si>
    <t>Unique-ID</t>
  </si>
  <si>
    <t>Date</t>
  </si>
  <si>
    <t>Text</t>
  </si>
  <si>
    <t>Amount</t>
  </si>
  <si>
    <r>
      <rPr>
        <sz val="12"/>
        <rFont val="Times New Roman"/>
        <family val="1"/>
      </rPr>
      <t>Please note that as an employee of the audit entity, you are only permitted to use this document under the direction and supervision of the Deloitte Audit Team. This document is for the Deloitte Audit Team, and cannot be used by entity management.</t>
    </r>
  </si>
  <si>
    <t>Cosmopolitan Industries Private Limited (CIPL)</t>
  </si>
  <si>
    <t>2022-06-30</t>
  </si>
  <si>
    <t>2118001638</t>
  </si>
  <si>
    <t>4/6/2022</t>
  </si>
  <si>
    <t>C3583UQ22TOK0554</t>
  </si>
  <si>
    <t>(131,818.04)</t>
  </si>
  <si>
    <t>2118001664</t>
  </si>
  <si>
    <t>4/9/2022</t>
  </si>
  <si>
    <t>C3577UQ22LA0563</t>
  </si>
  <si>
    <t>(71,928.57)</t>
  </si>
  <si>
    <t>2118001666</t>
  </si>
  <si>
    <t>4/13/2022</t>
  </si>
  <si>
    <t>C3523UQ22OSA0575</t>
  </si>
  <si>
    <t>(26,102.20)</t>
  </si>
  <si>
    <t>2118001675</t>
  </si>
  <si>
    <t>4/17/2022</t>
  </si>
  <si>
    <t>C3495LVLX0584-22</t>
  </si>
  <si>
    <t>(15,787.47)</t>
  </si>
  <si>
    <t>2118001713</t>
  </si>
  <si>
    <t>4/21/2022</t>
  </si>
  <si>
    <t>C3521LVLX0610-22</t>
  </si>
  <si>
    <t>(19,798.66)</t>
  </si>
  <si>
    <t>2118001723</t>
  </si>
  <si>
    <t>C3514LVLX0629-22</t>
  </si>
  <si>
    <t>(168,472.69)</t>
  </si>
  <si>
    <t>2118001711</t>
  </si>
  <si>
    <t>4/24/2022</t>
  </si>
  <si>
    <t>C3577UQ22TOK0652</t>
  </si>
  <si>
    <t>(218,246.31)</t>
  </si>
  <si>
    <t>2118001761</t>
  </si>
  <si>
    <t>4/27/2022</t>
  </si>
  <si>
    <t>C3577UQ22OSA0650</t>
  </si>
  <si>
    <t>(308,509.75)</t>
  </si>
  <si>
    <t>2118001760</t>
  </si>
  <si>
    <t>5/1/2022</t>
  </si>
  <si>
    <t>C3577UQ22NAG0641</t>
  </si>
  <si>
    <t>(250,061.24)</t>
  </si>
  <si>
    <t>2118001803</t>
  </si>
  <si>
    <t>C3449AMZ22LB0667</t>
  </si>
  <si>
    <t>(93,889.99)</t>
  </si>
  <si>
    <t>2118001822</t>
  </si>
  <si>
    <t>5/9/2022</t>
  </si>
  <si>
    <t>C3504AMZ22US0736</t>
  </si>
  <si>
    <t>(39,462.34)</t>
  </si>
  <si>
    <t>2118001838</t>
  </si>
  <si>
    <t>5/19/2022</t>
  </si>
  <si>
    <t>C3517LVLX0710-22</t>
  </si>
  <si>
    <t>(118,270.70)</t>
  </si>
  <si>
    <t>2118001848</t>
  </si>
  <si>
    <t>5/23/2022</t>
  </si>
  <si>
    <t>C3592UQ22OSA0782</t>
  </si>
  <si>
    <t>(93,725.55)</t>
  </si>
  <si>
    <t>2118001865</t>
  </si>
  <si>
    <t>5/29/2022</t>
  </si>
  <si>
    <t>C3514LVLX0772-22</t>
  </si>
  <si>
    <t>(241,544.93)</t>
  </si>
  <si>
    <t>2118001937</t>
  </si>
  <si>
    <t>6/9/2022</t>
  </si>
  <si>
    <t>C3581UQ22TOK0850</t>
  </si>
  <si>
    <t>(109,575.18)</t>
  </si>
  <si>
    <t>exchange rate in GL</t>
  </si>
  <si>
    <t>Posting date</t>
  </si>
  <si>
    <t>Month</t>
  </si>
  <si>
    <t>month</t>
  </si>
  <si>
    <t>year</t>
  </si>
  <si>
    <t>order</t>
  </si>
  <si>
    <t>total code</t>
  </si>
  <si>
    <t>Concat date</t>
  </si>
  <si>
    <t>Lookup rate</t>
  </si>
  <si>
    <t>2118000757</t>
  </si>
  <si>
    <t>2118000784</t>
  </si>
  <si>
    <t>2118000858</t>
  </si>
  <si>
    <t>2118000800</t>
  </si>
  <si>
    <t>11/15/2021</t>
  </si>
  <si>
    <t>11/19/2021</t>
  </si>
  <si>
    <t>11/22/2021</t>
  </si>
  <si>
    <t>11/25/2021</t>
  </si>
  <si>
    <t>84.75000</t>
  </si>
  <si>
    <t>Difference</t>
  </si>
  <si>
    <t>31-Dec-21</t>
  </si>
  <si>
    <t>31-Jul-21</t>
  </si>
  <si>
    <t>24-Oct-21</t>
  </si>
  <si>
    <t>12-Oct-21</t>
  </si>
  <si>
    <t>8-Nov-21</t>
  </si>
  <si>
    <t>16-Feb-22</t>
  </si>
  <si>
    <t>31-Mar-22</t>
  </si>
  <si>
    <t>31-Aug-21</t>
  </si>
  <si>
    <t>30-Sep-21</t>
  </si>
  <si>
    <t>31-Oct-21</t>
  </si>
  <si>
    <t>30-Nov-21</t>
  </si>
  <si>
    <t>31-Jan-22</t>
  </si>
  <si>
    <t>28-Feb-22</t>
  </si>
  <si>
    <t>22-Jan-22</t>
  </si>
  <si>
    <t>17-Aug-21</t>
  </si>
  <si>
    <t>12-Jan-22</t>
  </si>
  <si>
    <t>1-Jul-21</t>
  </si>
  <si>
    <t>1-Oct-21</t>
  </si>
  <si>
    <t>1-Feb-22</t>
  </si>
  <si>
    <t>1-Aug-21</t>
  </si>
  <si>
    <t>2103004428</t>
  </si>
  <si>
    <t>2103000161</t>
  </si>
  <si>
    <t>2112004633</t>
  </si>
  <si>
    <t>2148002900</t>
  </si>
  <si>
    <t>2148003394</t>
  </si>
  <si>
    <t>2149003023</t>
  </si>
  <si>
    <t>2103007498</t>
  </si>
  <si>
    <t>2127000001</t>
  </si>
  <si>
    <t>2127000003</t>
  </si>
  <si>
    <t>2127000005</t>
  </si>
  <si>
    <t>2127000006</t>
  </si>
  <si>
    <t>2127000009</t>
  </si>
  <si>
    <t>2127000011</t>
  </si>
  <si>
    <t>2127000012</t>
  </si>
  <si>
    <t>2127000015</t>
  </si>
  <si>
    <t>2127000017</t>
  </si>
  <si>
    <t>2149002690</t>
  </si>
  <si>
    <t>2149000426</t>
  </si>
  <si>
    <t>2102000001</t>
  </si>
  <si>
    <t>2102000003</t>
  </si>
  <si>
    <t>2102000006</t>
  </si>
  <si>
    <t>2102000010</t>
  </si>
  <si>
    <t>2102000013</t>
  </si>
  <si>
    <t>2149002550</t>
  </si>
  <si>
    <t>2149003026</t>
  </si>
  <si>
    <t>2103000028</t>
  </si>
  <si>
    <t>2171000022</t>
  </si>
  <si>
    <t>2103004638</t>
  </si>
  <si>
    <t>2103000217</t>
  </si>
  <si>
    <t>2171000024</t>
  </si>
  <si>
    <t>83.95000</t>
  </si>
  <si>
    <t>Opening Buying rate</t>
  </si>
  <si>
    <t>Opening selling rate</t>
  </si>
  <si>
    <t>Monnth end buying rate</t>
  </si>
  <si>
    <t>Month end selling rate</t>
  </si>
  <si>
    <t>Buying or selling rate ?</t>
  </si>
  <si>
    <t>Sell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</si>
</sst>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Arial"/>
      <family val="2"/>
    </font>
    <font>
      <sz val="10"/>
      <name val="Arial"/>
      <family val="2"/>
    </font>
    <font>
      <b/>
      <sz val="11"/>
      <color theme="1"/>
      <name val="Arial"/>
      <family val="2"/>
    </font>
    <font>
      <sz val="12"/>
      <name val="Times New Roman"/>
      <family val="1"/>
    </font>
    <font>
      <sz val="11"/>
      <color theme="1"/>
      <name val="Arial"/>
      <family val="2"/>
    </font>
    <font>
      <b/>
      <sz val="11"/>
      <color rgb="FF000000"/>
      <name val="Calibri"/>
      <family val="2"/>
    </font>
    <font>
      <b/>
      <sz val="11"/>
      <name val="Calibri"/>
      <family val="2"/>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43" fontId="4" fillId="0" borderId="0" applyFont="0" applyFill="0" applyBorder="0" applyAlignment="0" applyProtection="0"/>
  </cellStyleXfs>
  <cellXfs count="19">
    <xf numFmtId="0" fontId="0" fillId="0" borderId="0" xfId="0"/>
    <xf numFmtId="0" fontId="2" fillId="0" borderId="0" xfId="0" applyFont="1"/>
    <xf numFmtId="0" fontId="2" fillId="0" borderId="2" xfId="0" applyFont="1" applyBorder="1"/>
    <xf numFmtId="0" fontId="0" fillId="0" borderId="2" xfId="0" applyBorder="1"/>
    <xf numFmtId="0" fontId="0" fillId="0" borderId="1" xfId="0" applyBorder="1"/>
    <xf numFmtId="0" fontId="0" fillId="0" borderId="0" xfId="0" applyBorder="1"/>
    <xf numFmtId="0" fontId="0" fillId="0" borderId="1" xfId="0" applyBorder="1" applyAlignment="1">
      <alignment horizontal="right"/>
    </xf>
    <xf numFmtId="0" fontId="3" fillId="0" borderId="0" xfId="0" applyFont="1"/>
    <xf numFmtId="17" fontId="0" fillId="0" borderId="0" xfId="0" applyNumberFormat="1"/>
    <xf numFmtId="0" fontId="5" fillId="2" borderId="3" xfId="0" applyFont="1" applyFill="1" applyBorder="1" applyAlignment="1">
      <alignment horizontal="right" vertical="center"/>
    </xf>
    <xf numFmtId="43" fontId="5" fillId="0" borderId="3" xfId="2" applyFont="1" applyFill="1" applyBorder="1" applyAlignment="1">
      <alignment horizontal="right" vertical="center"/>
    </xf>
    <xf numFmtId="43" fontId="6" fillId="2" borderId="3" xfId="2" applyFont="1" applyFill="1" applyBorder="1" applyAlignment="1">
      <alignment horizontal="right" vertical="center"/>
    </xf>
    <xf numFmtId="0" fontId="0" fillId="0" borderId="0" xfId="0" applyAlignment="1">
      <alignment vertical="center" wrapText="1"/>
    </xf>
    <xf numFmtId="2" fontId="0" fillId="0" borderId="0" xfId="0" applyNumberFormat="1"/>
    <xf numFmtId="14" fontId="0" fillId="0" borderId="0" xfId="0" applyNumberFormat="1" applyAlignment="1">
      <alignment horizontal="right" vertical="top"/>
    </xf>
    <xf numFmtId="0" fontId="0" fillId="0" borderId="0" xfId="0" applyAlignment="1">
      <alignment vertical="top"/>
    </xf>
    <xf numFmtId="43" fontId="5" fillId="2" borderId="3" xfId="2" applyFont="1" applyFill="1" applyBorder="1" applyAlignment="1">
      <alignment horizontal="right" vertical="center"/>
    </xf>
    <xf numFmtId="43" fontId="0" fillId="0" borderId="0" xfId="0" applyNumberFormat="1"/>
    <xf numFmtId="43" fontId="0" fillId="0" borderId="0" xfId="2" applyFont="1"/>
  </cellXfs>
  <cellStyles count="3">
    <cellStyle name="Comma" xfId="2" builtinId="3"/>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1</xdr:col>
      <xdr:colOff>1656080</xdr:colOff>
      <xdr:row>2</xdr:row>
      <xdr:rowOff>139700</xdr:rowOff>
    </xdr:to>
    <xdr:pic>
      <xdr:nvPicPr>
        <xdr:cNvPr id="3" name="DeloitteTMS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200025"/>
          <a:ext cx="1617980" cy="301625"/>
        </a:xfrm>
        <a:prstGeom prst="rect">
          <a:avLst/>
        </a:prstGeom>
      </xdr:spPr>
    </xdr:pic>
    <xdr:clientData/>
  </xdr:twoCellAnchor>
</xdr:wsDr>
</file>

<file path=xl/theme/theme1.xml><?xml version="1.0" encoding="utf-8"?>
<a:theme xmlns:a="http://schemas.openxmlformats.org/drawingml/2006/main" name="Deloitte Medium OnScreen">
  <a:themeElements>
    <a:clrScheme name="Deloitte">
      <a:dk1>
        <a:srgbClr val="000000"/>
      </a:dk1>
      <a:lt1>
        <a:srgbClr val="FFFFFF"/>
      </a:lt1>
      <a:dk2>
        <a:srgbClr val="002776"/>
      </a:dk2>
      <a:lt2>
        <a:srgbClr val="FFFFFF"/>
      </a:lt2>
      <a:accent1>
        <a:srgbClr val="002776"/>
      </a:accent1>
      <a:accent2>
        <a:srgbClr val="92D400"/>
      </a:accent2>
      <a:accent3>
        <a:srgbClr val="00A1DE"/>
      </a:accent3>
      <a:accent4>
        <a:srgbClr val="3C8A2E"/>
      </a:accent4>
      <a:accent5>
        <a:srgbClr val="72C7E7"/>
      </a:accent5>
      <a:accent6>
        <a:srgbClr val="C9DD03"/>
      </a:accent6>
      <a:hlink>
        <a:srgbClr val="00A1DE"/>
      </a:hlink>
      <a:folHlink>
        <a:srgbClr val="72C7E7"/>
      </a:folHlink>
    </a:clrScheme>
    <a:fontScheme name="19_Blank">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spPr>
      <a:bodyPr wrap="square" lIns="0" tIns="0" rIns="0" bIns="0" rtlCol="0">
        <a:spAutoFit/>
      </a:bodyPr>
      <a:lstStyle>
        <a:defPPr>
          <a:defRPr sz="2000" dirty="0" err="1" smtClean="0">
            <a:solidFill>
              <a:schemeClr val="tx2"/>
            </a:solidFill>
          </a:defRPr>
        </a:defPPr>
      </a:lst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4"/>
  <sheetViews>
    <sheetView showGridLines="0" tabSelected="1" topLeftCell="A5" workbookViewId="0">
      <selection activeCell="C18" sqref="C18"/>
    </sheetView>
  </sheetViews>
  <sheetFormatPr defaultRowHeight="14" x14ac:dyDescent="0.3"/>
  <cols>
    <col min="1" max="1" width="2.5" customWidth="1"/>
    <col min="2" max="5" width="25" customWidth="1"/>
  </cols>
  <sheetData>
    <row r="1" spans="1:6" ht="15.5" x14ac:dyDescent="0.35">
      <c r="A1" s="7" t="s">
        <v>6</v>
      </c>
    </row>
    <row r="5" spans="1:6" x14ac:dyDescent="0.3">
      <c r="B5" s="1" t="s">
        <v>0</v>
      </c>
      <c r="C5" t="s">
        <v>7</v>
      </c>
    </row>
    <row r="6" spans="1:6" x14ac:dyDescent="0.3">
      <c r="B6" s="2" t="s">
        <v>1</v>
      </c>
      <c r="C6" s="3" t="s">
        <v>8</v>
      </c>
    </row>
    <row r="8" spans="1:6" x14ac:dyDescent="0.3">
      <c r="B8" s="2" t="s">
        <v>2</v>
      </c>
      <c r="C8" s="2" t="s">
        <v>3</v>
      </c>
      <c r="D8" s="2" t="s">
        <v>4</v>
      </c>
      <c r="E8" s="2" t="s">
        <v>5</v>
      </c>
    </row>
    <row r="9" spans="1:6" x14ac:dyDescent="0.3">
      <c r="B9" s="4" t="s">
        <v>9</v>
      </c>
      <c r="C9" s="4" t="s">
        <v>10</v>
      </c>
      <c r="D9" s="4" t="s">
        <v>11</v>
      </c>
      <c r="E9" s="6" t="s">
        <v>12</v>
      </c>
    </row>
    <row r="10" spans="1:6" x14ac:dyDescent="0.3">
      <c r="B10" s="4" t="s">
        <v>13</v>
      </c>
      <c r="C10" s="4" t="s">
        <v>14</v>
      </c>
      <c r="D10" s="4" t="s">
        <v>15</v>
      </c>
      <c r="E10" s="6" t="s">
        <v>16</v>
      </c>
      <c r="F10" s="5"/>
    </row>
    <row r="11" spans="1:6" x14ac:dyDescent="0.3">
      <c r="B11" s="4" t="s">
        <v>17</v>
      </c>
      <c r="C11" s="4" t="s">
        <v>18</v>
      </c>
      <c r="D11" s="4" t="s">
        <v>19</v>
      </c>
      <c r="E11" s="6" t="s">
        <v>20</v>
      </c>
      <c r="F11" s="5"/>
    </row>
    <row r="12" spans="1:6" x14ac:dyDescent="0.3">
      <c r="B12" s="4" t="s">
        <v>21</v>
      </c>
      <c r="C12" s="4" t="s">
        <v>22</v>
      </c>
      <c r="D12" s="4" t="s">
        <v>23</v>
      </c>
      <c r="E12" s="6" t="s">
        <v>24</v>
      </c>
      <c r="F12" s="5"/>
    </row>
    <row r="13" spans="1:6" x14ac:dyDescent="0.3">
      <c r="B13" s="4" t="s">
        <v>25</v>
      </c>
      <c r="C13" s="4" t="s">
        <v>26</v>
      </c>
      <c r="D13" s="4" t="s">
        <v>27</v>
      </c>
      <c r="E13" s="6" t="s">
        <v>28</v>
      </c>
      <c r="F13" s="5"/>
    </row>
    <row r="14" spans="1:6" x14ac:dyDescent="0.3">
      <c r="B14" s="4" t="s">
        <v>29</v>
      </c>
      <c r="C14" s="4" t="s">
        <v>26</v>
      </c>
      <c r="D14" s="4" t="s">
        <v>30</v>
      </c>
      <c r="E14" s="6" t="s">
        <v>31</v>
      </c>
      <c r="F14" s="5"/>
    </row>
    <row r="15" spans="1:6" x14ac:dyDescent="0.3">
      <c r="B15" s="4" t="s">
        <v>32</v>
      </c>
      <c r="C15" s="4" t="s">
        <v>33</v>
      </c>
      <c r="D15" s="4" t="s">
        <v>34</v>
      </c>
      <c r="E15" s="6" t="s">
        <v>35</v>
      </c>
      <c r="F15" s="5"/>
    </row>
    <row r="16" spans="1:6" x14ac:dyDescent="0.3">
      <c r="B16" s="4" t="s">
        <v>36</v>
      </c>
      <c r="C16" s="4" t="s">
        <v>37</v>
      </c>
      <c r="D16" s="4" t="s">
        <v>38</v>
      </c>
      <c r="E16" s="6" t="s">
        <v>39</v>
      </c>
      <c r="F16" s="5"/>
    </row>
    <row r="17" spans="2:6" x14ac:dyDescent="0.3">
      <c r="B17" s="4" t="s">
        <v>40</v>
      </c>
      <c r="C17" s="4" t="s">
        <v>41</v>
      </c>
      <c r="D17" s="4" t="s">
        <v>42</v>
      </c>
      <c r="E17" s="6" t="s">
        <v>43</v>
      </c>
      <c r="F17" s="5"/>
    </row>
    <row r="18" spans="2:6" x14ac:dyDescent="0.3">
      <c r="B18" s="4" t="s">
        <v>44</v>
      </c>
      <c r="C18" s="4" t="s">
        <v>41</v>
      </c>
      <c r="D18" s="4" t="s">
        <v>45</v>
      </c>
      <c r="E18" s="6" t="s">
        <v>46</v>
      </c>
      <c r="F18" s="5"/>
    </row>
    <row r="19" spans="2:6" x14ac:dyDescent="0.3">
      <c r="B19" s="4" t="s">
        <v>47</v>
      </c>
      <c r="C19" s="4" t="s">
        <v>48</v>
      </c>
      <c r="D19" s="4" t="s">
        <v>49</v>
      </c>
      <c r="E19" s="6" t="s">
        <v>50</v>
      </c>
      <c r="F19" s="5"/>
    </row>
    <row r="20" spans="2:6" x14ac:dyDescent="0.3">
      <c r="B20" s="4" t="s">
        <v>51</v>
      </c>
      <c r="C20" s="4" t="s">
        <v>52</v>
      </c>
      <c r="D20" s="4" t="s">
        <v>53</v>
      </c>
      <c r="E20" s="6" t="s">
        <v>54</v>
      </c>
      <c r="F20" s="5"/>
    </row>
    <row r="21" spans="2:6" x14ac:dyDescent="0.3">
      <c r="B21" s="4" t="s">
        <v>55</v>
      </c>
      <c r="C21" s="4" t="s">
        <v>56</v>
      </c>
      <c r="D21" s="4" t="s">
        <v>57</v>
      </c>
      <c r="E21" s="6" t="s">
        <v>58</v>
      </c>
      <c r="F21" s="5"/>
    </row>
    <row r="22" spans="2:6" x14ac:dyDescent="0.3">
      <c r="B22" s="4" t="s">
        <v>59</v>
      </c>
      <c r="C22" s="4" t="s">
        <v>60</v>
      </c>
      <c r="D22" s="4" t="s">
        <v>61</v>
      </c>
      <c r="E22" s="6" t="s">
        <v>62</v>
      </c>
      <c r="F22" s="5"/>
    </row>
    <row r="23" spans="2:6" x14ac:dyDescent="0.3">
      <c r="B23" s="4" t="s">
        <v>63</v>
      </c>
      <c r="C23" s="4" t="s">
        <v>64</v>
      </c>
      <c r="D23" s="4" t="s">
        <v>65</v>
      </c>
      <c r="E23" s="6" t="s">
        <v>66</v>
      </c>
      <c r="F23" s="5"/>
    </row>
    <row r="24" spans="2:6" x14ac:dyDescent="0.3">
      <c r="B24" s="5"/>
      <c r="C24" s="5"/>
      <c r="D24" s="5"/>
      <c r="E24" s="5"/>
      <c r="F24" s="5"/>
    </row>
    <row r="25" spans="2:6" x14ac:dyDescent="0.3">
      <c r="B25" s="5"/>
      <c r="C25" s="5"/>
      <c r="D25" s="5"/>
      <c r="E25" s="5"/>
      <c r="F25" s="5"/>
    </row>
    <row r="26" spans="2:6" x14ac:dyDescent="0.3">
      <c r="B26" s="5"/>
      <c r="C26" s="5"/>
      <c r="D26" s="5"/>
      <c r="E26" s="5"/>
      <c r="F26" s="5"/>
    </row>
    <row r="27" spans="2:6" x14ac:dyDescent="0.3">
      <c r="B27" s="5"/>
      <c r="C27" s="5"/>
      <c r="D27" s="5"/>
      <c r="E27" s="5"/>
      <c r="F27" s="5"/>
    </row>
    <row r="28" spans="2:6" x14ac:dyDescent="0.3">
      <c r="B28" s="5"/>
      <c r="C28" s="5"/>
      <c r="D28" s="5"/>
      <c r="E28" s="5"/>
      <c r="F28" s="5"/>
    </row>
    <row r="29" spans="2:6" x14ac:dyDescent="0.3">
      <c r="B29" s="5"/>
      <c r="C29" s="5"/>
      <c r="D29" s="5"/>
      <c r="E29" s="5"/>
      <c r="F29" s="5"/>
    </row>
    <row r="30" spans="2:6" x14ac:dyDescent="0.3">
      <c r="B30" s="5"/>
      <c r="C30" s="5"/>
      <c r="D30" s="5"/>
      <c r="E30" s="5"/>
      <c r="F30" s="5"/>
    </row>
    <row r="31" spans="2:6" x14ac:dyDescent="0.3">
      <c r="B31" s="5"/>
      <c r="C31" s="5"/>
      <c r="D31" s="5"/>
      <c r="E31" s="5"/>
      <c r="F31" s="5"/>
    </row>
    <row r="32" spans="2:6" x14ac:dyDescent="0.3">
      <c r="B32" s="5"/>
      <c r="C32" s="5"/>
      <c r="D32" s="5"/>
      <c r="E32" s="5"/>
      <c r="F32" s="5"/>
    </row>
    <row r="33" spans="2:6" x14ac:dyDescent="0.3">
      <c r="B33" s="5"/>
      <c r="C33" s="5"/>
      <c r="D33" s="5"/>
      <c r="E33" s="5"/>
      <c r="F33" s="5"/>
    </row>
    <row r="34" spans="2:6" x14ac:dyDescent="0.3">
      <c r="B34" s="5"/>
      <c r="C34" s="5"/>
      <c r="D34" s="5"/>
      <c r="E34" s="5"/>
      <c r="F34" s="5"/>
    </row>
    <row r="35" spans="2:6" x14ac:dyDescent="0.3">
      <c r="B35" s="5"/>
      <c r="C35" s="5"/>
      <c r="D35" s="5"/>
      <c r="E35" s="5"/>
      <c r="F35" s="5"/>
    </row>
    <row r="36" spans="2:6" x14ac:dyDescent="0.3">
      <c r="B36" s="5"/>
      <c r="C36" s="5"/>
      <c r="D36" s="5"/>
      <c r="E36" s="5"/>
      <c r="F36" s="5"/>
    </row>
    <row r="37" spans="2:6" x14ac:dyDescent="0.3">
      <c r="B37" s="5"/>
      <c r="C37" s="5"/>
      <c r="D37" s="5"/>
      <c r="E37" s="5"/>
      <c r="F37" s="5"/>
    </row>
    <row r="38" spans="2:6" x14ac:dyDescent="0.3">
      <c r="B38" s="5"/>
      <c r="C38" s="5"/>
      <c r="D38" s="5"/>
      <c r="E38" s="5"/>
      <c r="F38" s="5"/>
    </row>
    <row r="39" spans="2:6" x14ac:dyDescent="0.3">
      <c r="B39" s="5"/>
      <c r="C39" s="5"/>
      <c r="D39" s="5"/>
      <c r="E39" s="5"/>
      <c r="F39" s="5"/>
    </row>
    <row r="40" spans="2:6" x14ac:dyDescent="0.3">
      <c r="B40" s="5"/>
      <c r="C40" s="5"/>
      <c r="D40" s="5"/>
      <c r="E40" s="5"/>
      <c r="F40" s="5"/>
    </row>
    <row r="41" spans="2:6" x14ac:dyDescent="0.3">
      <c r="B41" s="5"/>
      <c r="C41" s="5"/>
      <c r="D41" s="5"/>
      <c r="E41" s="5"/>
      <c r="F41" s="5"/>
    </row>
    <row r="42" spans="2:6" x14ac:dyDescent="0.3">
      <c r="B42" s="5"/>
      <c r="C42" s="5"/>
      <c r="D42" s="5"/>
      <c r="E42" s="5"/>
      <c r="F42" s="5"/>
    </row>
    <row r="43" spans="2:6" x14ac:dyDescent="0.3">
      <c r="B43" s="5"/>
      <c r="C43" s="5"/>
      <c r="D43" s="5"/>
      <c r="E43" s="5"/>
      <c r="F43" s="5"/>
    </row>
    <row r="44" spans="2:6" x14ac:dyDescent="0.3">
      <c r="B44" s="5"/>
      <c r="C44" s="5"/>
      <c r="D44" s="5"/>
      <c r="E44" s="5"/>
      <c r="F44" s="5"/>
    </row>
    <row r="45" spans="2:6" x14ac:dyDescent="0.3">
      <c r="B45" s="5"/>
      <c r="C45" s="5"/>
      <c r="D45" s="5"/>
      <c r="E45" s="5"/>
      <c r="F45" s="5"/>
    </row>
    <row r="46" spans="2:6" x14ac:dyDescent="0.3">
      <c r="B46" s="5"/>
      <c r="C46" s="5"/>
      <c r="D46" s="5"/>
      <c r="E46" s="5"/>
      <c r="F46" s="5"/>
    </row>
    <row r="47" spans="2:6" x14ac:dyDescent="0.3">
      <c r="B47" s="5"/>
      <c r="C47" s="5"/>
      <c r="D47" s="5"/>
      <c r="E47" s="5"/>
      <c r="F47" s="5"/>
    </row>
    <row r="48" spans="2:6" x14ac:dyDescent="0.3">
      <c r="B48" s="5"/>
      <c r="C48" s="5"/>
      <c r="D48" s="5"/>
      <c r="E48" s="5"/>
      <c r="F48" s="5"/>
    </row>
    <row r="49" spans="2:6" x14ac:dyDescent="0.3">
      <c r="B49" s="5"/>
      <c r="C49" s="5"/>
      <c r="D49" s="5"/>
      <c r="E49" s="5"/>
      <c r="F49" s="5"/>
    </row>
    <row r="50" spans="2:6" x14ac:dyDescent="0.3">
      <c r="B50" s="5"/>
      <c r="C50" s="5"/>
      <c r="D50" s="5"/>
      <c r="E50" s="5"/>
      <c r="F50" s="5"/>
    </row>
    <row r="51" spans="2:6" x14ac:dyDescent="0.3">
      <c r="B51" s="5"/>
      <c r="C51" s="5"/>
      <c r="D51" s="5"/>
      <c r="E51" s="5"/>
      <c r="F51" s="5"/>
    </row>
    <row r="52" spans="2:6" x14ac:dyDescent="0.3">
      <c r="B52" s="5"/>
      <c r="C52" s="5"/>
      <c r="D52" s="5"/>
      <c r="E52" s="5"/>
      <c r="F52" s="5"/>
    </row>
    <row r="53" spans="2:6" x14ac:dyDescent="0.3">
      <c r="B53" s="5"/>
      <c r="C53" s="5"/>
      <c r="D53" s="5"/>
      <c r="E53" s="5"/>
      <c r="F53" s="5"/>
    </row>
    <row r="54" spans="2:6" x14ac:dyDescent="0.3">
      <c r="B54" s="5"/>
      <c r="C54" s="5"/>
      <c r="D54" s="5"/>
      <c r="E54" s="5"/>
      <c r="F54" s="5"/>
    </row>
    <row r="55" spans="2:6" x14ac:dyDescent="0.3">
      <c r="B55" s="5"/>
      <c r="C55" s="5"/>
      <c r="D55" s="5"/>
      <c r="E55" s="5"/>
      <c r="F55" s="5"/>
    </row>
    <row r="56" spans="2:6" x14ac:dyDescent="0.3">
      <c r="B56" s="5"/>
      <c r="C56" s="5"/>
      <c r="D56" s="5"/>
      <c r="E56" s="5"/>
      <c r="F56" s="5"/>
    </row>
    <row r="57" spans="2:6" x14ac:dyDescent="0.3">
      <c r="B57" s="5"/>
      <c r="C57" s="5"/>
      <c r="D57" s="5"/>
      <c r="E57" s="5"/>
      <c r="F57" s="5"/>
    </row>
    <row r="58" spans="2:6" x14ac:dyDescent="0.3">
      <c r="B58" s="5"/>
      <c r="C58" s="5"/>
      <c r="D58" s="5"/>
      <c r="E58" s="5"/>
      <c r="F58" s="5"/>
    </row>
    <row r="59" spans="2:6" x14ac:dyDescent="0.3">
      <c r="B59" s="5"/>
      <c r="C59" s="5"/>
      <c r="D59" s="5"/>
      <c r="E59" s="5"/>
      <c r="F59" s="5"/>
    </row>
    <row r="60" spans="2:6" x14ac:dyDescent="0.3">
      <c r="B60" s="5"/>
      <c r="C60" s="5"/>
      <c r="D60" s="5"/>
      <c r="E60" s="5"/>
      <c r="F60" s="5"/>
    </row>
    <row r="61" spans="2:6" x14ac:dyDescent="0.3">
      <c r="B61" s="5"/>
      <c r="C61" s="5"/>
      <c r="D61" s="5"/>
      <c r="E61" s="5"/>
      <c r="F61" s="5"/>
    </row>
    <row r="62" spans="2:6" x14ac:dyDescent="0.3">
      <c r="B62" s="5"/>
      <c r="C62" s="5"/>
      <c r="D62" s="5"/>
      <c r="E62" s="5"/>
      <c r="F62" s="5"/>
    </row>
    <row r="63" spans="2:6" x14ac:dyDescent="0.3">
      <c r="B63" s="5"/>
      <c r="C63" s="5"/>
      <c r="D63" s="5"/>
      <c r="E63" s="5"/>
      <c r="F63" s="5"/>
    </row>
    <row r="64" spans="2:6" x14ac:dyDescent="0.3">
      <c r="B64" s="5"/>
      <c r="C64" s="5"/>
      <c r="D64" s="5"/>
      <c r="E64" s="5"/>
      <c r="F64" s="5"/>
    </row>
    <row r="65" spans="2:6" x14ac:dyDescent="0.3">
      <c r="B65" s="5"/>
      <c r="C65" s="5"/>
      <c r="D65" s="5"/>
      <c r="E65" s="5"/>
      <c r="F65" s="5"/>
    </row>
    <row r="66" spans="2:6" x14ac:dyDescent="0.3">
      <c r="B66" s="5"/>
      <c r="C66" s="5"/>
      <c r="D66" s="5"/>
      <c r="E66" s="5"/>
      <c r="F66" s="5"/>
    </row>
    <row r="67" spans="2:6" x14ac:dyDescent="0.3">
      <c r="B67" s="5"/>
      <c r="C67" s="5"/>
      <c r="D67" s="5"/>
      <c r="E67" s="5"/>
      <c r="F67" s="5"/>
    </row>
    <row r="68" spans="2:6" x14ac:dyDescent="0.3">
      <c r="B68" s="5"/>
      <c r="C68" s="5"/>
      <c r="D68" s="5"/>
      <c r="E68" s="5"/>
      <c r="F68" s="5"/>
    </row>
    <row r="69" spans="2:6" x14ac:dyDescent="0.3">
      <c r="B69" s="5"/>
      <c r="C69" s="5"/>
      <c r="D69" s="5"/>
      <c r="E69" s="5"/>
      <c r="F69" s="5"/>
    </row>
    <row r="70" spans="2:6" x14ac:dyDescent="0.3">
      <c r="B70" s="5"/>
      <c r="C70" s="5"/>
      <c r="D70" s="5"/>
      <c r="E70" s="5"/>
      <c r="F70" s="5"/>
    </row>
    <row r="71" spans="2:6" x14ac:dyDescent="0.3">
      <c r="B71" s="5"/>
      <c r="C71" s="5"/>
      <c r="D71" s="5"/>
      <c r="E71" s="5"/>
      <c r="F71" s="5"/>
    </row>
    <row r="72" spans="2:6" x14ac:dyDescent="0.3">
      <c r="B72" s="5"/>
      <c r="C72" s="5"/>
      <c r="D72" s="5"/>
      <c r="E72" s="5"/>
      <c r="F72" s="5"/>
    </row>
    <row r="73" spans="2:6" x14ac:dyDescent="0.3">
      <c r="B73" s="5"/>
      <c r="C73" s="5"/>
      <c r="D73" s="5"/>
      <c r="E73" s="5"/>
      <c r="F73" s="5"/>
    </row>
    <row r="74" spans="2:6" x14ac:dyDescent="0.3">
      <c r="B74" s="5"/>
      <c r="C74" s="5"/>
      <c r="D74" s="5"/>
      <c r="E74" s="5"/>
      <c r="F74" s="5"/>
    </row>
    <row r="75" spans="2:6" x14ac:dyDescent="0.3">
      <c r="B75" s="5"/>
      <c r="C75" s="5"/>
      <c r="D75" s="5"/>
      <c r="E75" s="5"/>
      <c r="F75" s="5"/>
    </row>
    <row r="76" spans="2:6" x14ac:dyDescent="0.3">
      <c r="B76" s="5"/>
      <c r="C76" s="5"/>
      <c r="D76" s="5"/>
      <c r="E76" s="5"/>
      <c r="F76" s="5"/>
    </row>
    <row r="77" spans="2:6" x14ac:dyDescent="0.3">
      <c r="B77" s="5"/>
      <c r="C77" s="5"/>
      <c r="D77" s="5"/>
      <c r="E77" s="5"/>
      <c r="F77" s="5"/>
    </row>
    <row r="78" spans="2:6" x14ac:dyDescent="0.3">
      <c r="B78" s="5"/>
      <c r="C78" s="5"/>
      <c r="D78" s="5"/>
      <c r="E78" s="5"/>
      <c r="F78" s="5"/>
    </row>
    <row r="79" spans="2:6" x14ac:dyDescent="0.3">
      <c r="B79" s="5"/>
      <c r="C79" s="5"/>
      <c r="D79" s="5"/>
      <c r="E79" s="5"/>
      <c r="F79" s="5"/>
    </row>
    <row r="80" spans="2:6" x14ac:dyDescent="0.3">
      <c r="B80" s="5"/>
      <c r="C80" s="5"/>
      <c r="D80" s="5"/>
      <c r="E80" s="5"/>
      <c r="F80" s="5"/>
    </row>
    <row r="81" spans="2:6" x14ac:dyDescent="0.3">
      <c r="B81" s="5"/>
      <c r="C81" s="5"/>
      <c r="D81" s="5"/>
      <c r="E81" s="5"/>
      <c r="F81" s="5"/>
    </row>
    <row r="82" spans="2:6" x14ac:dyDescent="0.3">
      <c r="B82" s="5"/>
      <c r="C82" s="5"/>
      <c r="D82" s="5"/>
      <c r="E82" s="5"/>
      <c r="F82" s="5"/>
    </row>
    <row r="83" spans="2:6" x14ac:dyDescent="0.3">
      <c r="B83" s="5"/>
      <c r="C83" s="5"/>
      <c r="D83" s="5"/>
      <c r="E83" s="5"/>
      <c r="F83" s="5"/>
    </row>
    <row r="84" spans="2:6" x14ac:dyDescent="0.3">
      <c r="B84" s="5"/>
      <c r="C84" s="5"/>
      <c r="D84" s="5"/>
      <c r="E84" s="5"/>
      <c r="F84" s="5"/>
    </row>
    <row r="85" spans="2:6" x14ac:dyDescent="0.3">
      <c r="B85" s="5"/>
      <c r="C85" s="5"/>
      <c r="D85" s="5"/>
      <c r="E85" s="5"/>
      <c r="F85" s="5"/>
    </row>
    <row r="86" spans="2:6" x14ac:dyDescent="0.3">
      <c r="B86" s="5"/>
      <c r="C86" s="5"/>
      <c r="D86" s="5"/>
      <c r="E86" s="5"/>
      <c r="F86" s="5"/>
    </row>
    <row r="87" spans="2:6" x14ac:dyDescent="0.3">
      <c r="B87" s="5"/>
      <c r="C87" s="5"/>
      <c r="D87" s="5"/>
      <c r="E87" s="5"/>
      <c r="F87" s="5"/>
    </row>
    <row r="88" spans="2:6" x14ac:dyDescent="0.3">
      <c r="B88" s="5"/>
      <c r="C88" s="5"/>
      <c r="D88" s="5"/>
      <c r="E88" s="5"/>
      <c r="F88" s="5"/>
    </row>
    <row r="89" spans="2:6" x14ac:dyDescent="0.3">
      <c r="B89" s="5"/>
      <c r="C89" s="5"/>
      <c r="D89" s="5"/>
      <c r="E89" s="5"/>
      <c r="F89" s="5"/>
    </row>
    <row r="90" spans="2:6" x14ac:dyDescent="0.3">
      <c r="B90" s="5"/>
      <c r="C90" s="5"/>
      <c r="D90" s="5"/>
      <c r="E90" s="5"/>
      <c r="F90" s="5"/>
    </row>
    <row r="91" spans="2:6" x14ac:dyDescent="0.3">
      <c r="B91" s="5"/>
      <c r="C91" s="5"/>
      <c r="D91" s="5"/>
      <c r="E91" s="5"/>
      <c r="F91" s="5"/>
    </row>
    <row r="92" spans="2:6" x14ac:dyDescent="0.3">
      <c r="B92" s="5"/>
      <c r="C92" s="5"/>
      <c r="D92" s="5"/>
      <c r="E92" s="5"/>
      <c r="F92" s="5"/>
    </row>
    <row r="93" spans="2:6" x14ac:dyDescent="0.3">
      <c r="B93" s="5"/>
      <c r="C93" s="5"/>
      <c r="D93" s="5"/>
      <c r="E93" s="5"/>
      <c r="F93" s="5"/>
    </row>
    <row r="94" spans="2:6" x14ac:dyDescent="0.3">
      <c r="B94" s="5"/>
      <c r="C94" s="5"/>
      <c r="D94" s="5"/>
      <c r="E94" s="5"/>
      <c r="F94" s="5"/>
    </row>
    <row r="95" spans="2:6" x14ac:dyDescent="0.3">
      <c r="B95" s="5"/>
      <c r="C95" s="5"/>
      <c r="D95" s="5"/>
      <c r="E95" s="5"/>
      <c r="F95" s="5"/>
    </row>
    <row r="96" spans="2:6" x14ac:dyDescent="0.3">
      <c r="B96" s="5"/>
      <c r="C96" s="5"/>
      <c r="D96" s="5"/>
      <c r="E96" s="5"/>
      <c r="F96" s="5"/>
    </row>
    <row r="97" spans="2:6" x14ac:dyDescent="0.3">
      <c r="B97" s="5"/>
      <c r="C97" s="5"/>
      <c r="D97" s="5"/>
      <c r="E97" s="5"/>
      <c r="F97" s="5"/>
    </row>
    <row r="98" spans="2:6" x14ac:dyDescent="0.3">
      <c r="B98" s="5"/>
      <c r="C98" s="5"/>
      <c r="D98" s="5"/>
      <c r="E98" s="5"/>
      <c r="F98" s="5"/>
    </row>
    <row r="99" spans="2:6" x14ac:dyDescent="0.3">
      <c r="B99" s="5"/>
      <c r="C99" s="5"/>
      <c r="D99" s="5"/>
      <c r="E99" s="5"/>
      <c r="F99" s="5"/>
    </row>
    <row r="100" spans="2:6" x14ac:dyDescent="0.3">
      <c r="B100" s="5"/>
      <c r="C100" s="5"/>
      <c r="D100" s="5"/>
      <c r="E100" s="5"/>
      <c r="F100" s="5"/>
    </row>
    <row r="101" spans="2:6" x14ac:dyDescent="0.3">
      <c r="B101" s="5"/>
      <c r="C101" s="5"/>
      <c r="D101" s="5"/>
      <c r="E101" s="5"/>
      <c r="F101" s="5"/>
    </row>
    <row r="102" spans="2:6" x14ac:dyDescent="0.3">
      <c r="B102" s="5"/>
      <c r="C102" s="5"/>
      <c r="D102" s="5"/>
      <c r="E102" s="5"/>
      <c r="F102" s="5"/>
    </row>
    <row r="103" spans="2:6" x14ac:dyDescent="0.3">
      <c r="B103" s="5"/>
      <c r="C103" s="5"/>
      <c r="D103" s="5"/>
      <c r="E103" s="5"/>
      <c r="F103" s="5"/>
    </row>
    <row r="104" spans="2:6" x14ac:dyDescent="0.3">
      <c r="B104" s="5"/>
      <c r="C104" s="5"/>
      <c r="D104" s="5"/>
      <c r="E104" s="5"/>
      <c r="F104" s="5"/>
    </row>
    <row r="105" spans="2:6" x14ac:dyDescent="0.3">
      <c r="B105" s="5"/>
      <c r="C105" s="5"/>
      <c r="D105" s="5"/>
      <c r="E105" s="5"/>
      <c r="F105" s="5"/>
    </row>
    <row r="106" spans="2:6" x14ac:dyDescent="0.3">
      <c r="B106" s="5"/>
      <c r="C106" s="5"/>
      <c r="D106" s="5"/>
      <c r="E106" s="5"/>
      <c r="F106" s="5"/>
    </row>
    <row r="107" spans="2:6" x14ac:dyDescent="0.3">
      <c r="B107" s="5"/>
      <c r="C107" s="5"/>
      <c r="D107" s="5"/>
      <c r="E107" s="5"/>
      <c r="F107" s="5"/>
    </row>
    <row r="108" spans="2:6" x14ac:dyDescent="0.3">
      <c r="B108" s="5"/>
      <c r="C108" s="5"/>
      <c r="D108" s="5"/>
      <c r="E108" s="5"/>
      <c r="F108" s="5"/>
    </row>
    <row r="109" spans="2:6" x14ac:dyDescent="0.3">
      <c r="B109" s="5"/>
      <c r="C109" s="5"/>
      <c r="D109" s="5"/>
      <c r="E109" s="5"/>
      <c r="F109" s="5"/>
    </row>
    <row r="110" spans="2:6" x14ac:dyDescent="0.3">
      <c r="B110" s="5"/>
      <c r="C110" s="5"/>
      <c r="D110" s="5"/>
      <c r="E110" s="5"/>
      <c r="F110" s="5"/>
    </row>
    <row r="111" spans="2:6" x14ac:dyDescent="0.3">
      <c r="B111" s="5"/>
      <c r="C111" s="5"/>
      <c r="D111" s="5"/>
      <c r="E111" s="5"/>
      <c r="F111" s="5"/>
    </row>
    <row r="112" spans="2:6" x14ac:dyDescent="0.3">
      <c r="B112" s="5"/>
      <c r="C112" s="5"/>
      <c r="D112" s="5"/>
      <c r="E112" s="5"/>
      <c r="F112" s="5"/>
    </row>
    <row r="113" spans="2:6" x14ac:dyDescent="0.3">
      <c r="B113" s="5"/>
      <c r="C113" s="5"/>
      <c r="D113" s="5"/>
      <c r="E113" s="5"/>
      <c r="F113" s="5"/>
    </row>
    <row r="114" spans="2:6" x14ac:dyDescent="0.3">
      <c r="B114" s="5"/>
      <c r="C114" s="5"/>
      <c r="D114" s="5"/>
      <c r="E114" s="5"/>
      <c r="F114" s="5"/>
    </row>
    <row r="115" spans="2:6" x14ac:dyDescent="0.3">
      <c r="B115" s="5"/>
      <c r="C115" s="5"/>
      <c r="D115" s="5"/>
      <c r="E115" s="5"/>
      <c r="F115" s="5"/>
    </row>
    <row r="116" spans="2:6" x14ac:dyDescent="0.3">
      <c r="B116" s="5"/>
      <c r="C116" s="5"/>
      <c r="D116" s="5"/>
      <c r="E116" s="5"/>
      <c r="F116" s="5"/>
    </row>
    <row r="117" spans="2:6" x14ac:dyDescent="0.3">
      <c r="B117" s="5"/>
      <c r="C117" s="5"/>
      <c r="D117" s="5"/>
      <c r="E117" s="5"/>
      <c r="F117" s="5"/>
    </row>
    <row r="118" spans="2:6" x14ac:dyDescent="0.3">
      <c r="B118" s="5"/>
      <c r="C118" s="5"/>
      <c r="D118" s="5"/>
      <c r="E118" s="5"/>
      <c r="F118" s="5"/>
    </row>
    <row r="119" spans="2:6" x14ac:dyDescent="0.3">
      <c r="B119" s="5"/>
      <c r="C119" s="5"/>
      <c r="D119" s="5"/>
      <c r="E119" s="5"/>
      <c r="F119" s="5"/>
    </row>
    <row r="120" spans="2:6" x14ac:dyDescent="0.3">
      <c r="B120" s="5"/>
      <c r="C120" s="5"/>
      <c r="D120" s="5"/>
      <c r="E120" s="5"/>
      <c r="F120" s="5"/>
    </row>
    <row r="121" spans="2:6" x14ac:dyDescent="0.3">
      <c r="B121" s="5"/>
      <c r="C121" s="5"/>
      <c r="D121" s="5"/>
      <c r="E121" s="5"/>
      <c r="F121" s="5"/>
    </row>
    <row r="122" spans="2:6" x14ac:dyDescent="0.3">
      <c r="B122" s="5"/>
      <c r="C122" s="5"/>
      <c r="D122" s="5"/>
      <c r="E122" s="5"/>
      <c r="F122" s="5"/>
    </row>
    <row r="123" spans="2:6" x14ac:dyDescent="0.3">
      <c r="B123" s="5"/>
      <c r="C123" s="5"/>
      <c r="D123" s="5"/>
      <c r="E123" s="5"/>
      <c r="F123" s="5"/>
    </row>
    <row r="124" spans="2:6" x14ac:dyDescent="0.3">
      <c r="B124" s="5"/>
      <c r="C124" s="5"/>
      <c r="D124" s="5"/>
      <c r="E124" s="5"/>
      <c r="F124" s="5"/>
    </row>
    <row r="125" spans="2:6" x14ac:dyDescent="0.3">
      <c r="B125" s="5"/>
      <c r="C125" s="5"/>
      <c r="D125" s="5"/>
      <c r="E125" s="5"/>
      <c r="F125" s="5"/>
    </row>
    <row r="126" spans="2:6" x14ac:dyDescent="0.3">
      <c r="B126" s="5"/>
      <c r="C126" s="5"/>
      <c r="D126" s="5"/>
      <c r="E126" s="5"/>
      <c r="F126" s="5"/>
    </row>
    <row r="127" spans="2:6" x14ac:dyDescent="0.3">
      <c r="B127" s="5"/>
      <c r="C127" s="5"/>
      <c r="D127" s="5"/>
      <c r="E127" s="5"/>
      <c r="F127" s="5"/>
    </row>
    <row r="128" spans="2:6" x14ac:dyDescent="0.3">
      <c r="B128" s="5"/>
      <c r="C128" s="5"/>
      <c r="D128" s="5"/>
      <c r="E128" s="5"/>
      <c r="F128" s="5"/>
    </row>
    <row r="129" spans="2:6" x14ac:dyDescent="0.3">
      <c r="B129" s="5"/>
      <c r="C129" s="5"/>
      <c r="D129" s="5"/>
      <c r="E129" s="5"/>
      <c r="F129" s="5"/>
    </row>
    <row r="130" spans="2:6" x14ac:dyDescent="0.3">
      <c r="B130" s="5"/>
      <c r="C130" s="5"/>
      <c r="D130" s="5"/>
      <c r="E130" s="5"/>
      <c r="F130" s="5"/>
    </row>
    <row r="131" spans="2:6" x14ac:dyDescent="0.3">
      <c r="B131" s="5"/>
      <c r="C131" s="5"/>
      <c r="D131" s="5"/>
      <c r="E131" s="5"/>
      <c r="F131" s="5"/>
    </row>
    <row r="132" spans="2:6" x14ac:dyDescent="0.3">
      <c r="B132" s="5"/>
      <c r="C132" s="5"/>
      <c r="D132" s="5"/>
      <c r="E132" s="5"/>
      <c r="F132" s="5"/>
    </row>
    <row r="133" spans="2:6" x14ac:dyDescent="0.3">
      <c r="B133" s="5"/>
      <c r="C133" s="5"/>
      <c r="D133" s="5"/>
      <c r="E133" s="5"/>
      <c r="F133" s="5"/>
    </row>
    <row r="134" spans="2:6" x14ac:dyDescent="0.3">
      <c r="B134" s="5"/>
      <c r="C134" s="5"/>
      <c r="D134" s="5"/>
      <c r="E134" s="5"/>
      <c r="F134" s="5"/>
    </row>
    <row r="135" spans="2:6" x14ac:dyDescent="0.3">
      <c r="B135" s="5"/>
      <c r="C135" s="5"/>
      <c r="D135" s="5"/>
      <c r="E135" s="5"/>
      <c r="F135" s="5"/>
    </row>
    <row r="136" spans="2:6" x14ac:dyDescent="0.3">
      <c r="B136" s="5"/>
      <c r="C136" s="5"/>
      <c r="D136" s="5"/>
      <c r="E136" s="5"/>
      <c r="F136" s="5"/>
    </row>
    <row r="137" spans="2:6" x14ac:dyDescent="0.3">
      <c r="B137" s="5"/>
      <c r="C137" s="5"/>
      <c r="D137" s="5"/>
      <c r="E137" s="5"/>
      <c r="F137" s="5"/>
    </row>
    <row r="138" spans="2:6" x14ac:dyDescent="0.3">
      <c r="B138" s="5"/>
      <c r="C138" s="5"/>
      <c r="D138" s="5"/>
      <c r="E138" s="5"/>
      <c r="F138" s="5"/>
    </row>
    <row r="139" spans="2:6" x14ac:dyDescent="0.3">
      <c r="B139" s="5"/>
      <c r="C139" s="5"/>
      <c r="D139" s="5"/>
      <c r="E139" s="5"/>
      <c r="F139" s="5"/>
    </row>
    <row r="140" spans="2:6" x14ac:dyDescent="0.3">
      <c r="B140" s="5"/>
      <c r="C140" s="5"/>
      <c r="D140" s="5"/>
      <c r="E140" s="5"/>
      <c r="F140" s="5"/>
    </row>
    <row r="141" spans="2:6" x14ac:dyDescent="0.3">
      <c r="B141" s="5"/>
      <c r="C141" s="5"/>
      <c r="D141" s="5"/>
      <c r="E141" s="5"/>
      <c r="F141" s="5"/>
    </row>
    <row r="142" spans="2:6" x14ac:dyDescent="0.3">
      <c r="B142" s="5"/>
      <c r="C142" s="5"/>
      <c r="D142" s="5"/>
      <c r="E142" s="5"/>
      <c r="F142" s="5"/>
    </row>
    <row r="143" spans="2:6" x14ac:dyDescent="0.3">
      <c r="B143" s="5"/>
      <c r="C143" s="5"/>
      <c r="D143" s="5"/>
      <c r="E143" s="5"/>
      <c r="F143" s="5"/>
    </row>
    <row r="144" spans="2:6" x14ac:dyDescent="0.3">
      <c r="B144" s="5"/>
      <c r="C144" s="5"/>
      <c r="D144" s="5"/>
      <c r="E144" s="5"/>
      <c r="F144" s="5"/>
    </row>
    <row r="145" spans="2:6" x14ac:dyDescent="0.3">
      <c r="B145" s="5"/>
      <c r="C145" s="5"/>
      <c r="D145" s="5"/>
      <c r="E145" s="5"/>
      <c r="F145" s="5"/>
    </row>
    <row r="146" spans="2:6" x14ac:dyDescent="0.3">
      <c r="B146" s="5"/>
      <c r="C146" s="5"/>
      <c r="D146" s="5"/>
      <c r="E146" s="5"/>
      <c r="F146" s="5"/>
    </row>
    <row r="147" spans="2:6" x14ac:dyDescent="0.3">
      <c r="B147" s="5"/>
      <c r="C147" s="5"/>
      <c r="D147" s="5"/>
      <c r="E147" s="5"/>
      <c r="F147" s="5"/>
    </row>
    <row r="148" spans="2:6" x14ac:dyDescent="0.3">
      <c r="B148" s="5"/>
      <c r="C148" s="5"/>
      <c r="D148" s="5"/>
      <c r="E148" s="5"/>
      <c r="F148" s="5"/>
    </row>
    <row r="149" spans="2:6" x14ac:dyDescent="0.3">
      <c r="B149" s="5"/>
      <c r="C149" s="5"/>
      <c r="D149" s="5"/>
      <c r="E149" s="5"/>
      <c r="F149" s="5"/>
    </row>
    <row r="150" spans="2:6" x14ac:dyDescent="0.3">
      <c r="B150" s="5"/>
      <c r="C150" s="5"/>
      <c r="D150" s="5"/>
      <c r="E150" s="5"/>
      <c r="F150" s="5"/>
    </row>
    <row r="151" spans="2:6" x14ac:dyDescent="0.3">
      <c r="B151" s="5"/>
      <c r="C151" s="5"/>
      <c r="D151" s="5"/>
      <c r="E151" s="5"/>
      <c r="F151" s="5"/>
    </row>
    <row r="152" spans="2:6" x14ac:dyDescent="0.3">
      <c r="B152" s="5"/>
      <c r="C152" s="5"/>
      <c r="D152" s="5"/>
      <c r="E152" s="5"/>
      <c r="F152" s="5"/>
    </row>
    <row r="153" spans="2:6" x14ac:dyDescent="0.3">
      <c r="B153" s="5"/>
      <c r="C153" s="5"/>
      <c r="D153" s="5"/>
      <c r="E153" s="5"/>
      <c r="F153" s="5"/>
    </row>
    <row r="154" spans="2:6" x14ac:dyDescent="0.3">
      <c r="B154" s="5"/>
      <c r="C154" s="5"/>
      <c r="D154" s="5"/>
      <c r="E154" s="5"/>
      <c r="F154" s="5"/>
    </row>
    <row r="155" spans="2:6" x14ac:dyDescent="0.3">
      <c r="B155" s="5"/>
      <c r="C155" s="5"/>
      <c r="D155" s="5"/>
      <c r="E155" s="5"/>
      <c r="F155" s="5"/>
    </row>
    <row r="156" spans="2:6" x14ac:dyDescent="0.3">
      <c r="B156" s="5"/>
      <c r="C156" s="5"/>
      <c r="D156" s="5"/>
      <c r="E156" s="5"/>
      <c r="F156" s="5"/>
    </row>
    <row r="157" spans="2:6" x14ac:dyDescent="0.3">
      <c r="B157" s="5"/>
      <c r="C157" s="5"/>
      <c r="D157" s="5"/>
      <c r="E157" s="5"/>
      <c r="F157" s="5"/>
    </row>
    <row r="158" spans="2:6" x14ac:dyDescent="0.3">
      <c r="B158" s="5"/>
      <c r="C158" s="5"/>
      <c r="D158" s="5"/>
      <c r="E158" s="5"/>
      <c r="F158" s="5"/>
    </row>
    <row r="159" spans="2:6" x14ac:dyDescent="0.3">
      <c r="B159" s="5"/>
      <c r="C159" s="5"/>
      <c r="D159" s="5"/>
      <c r="E159" s="5"/>
      <c r="F159" s="5"/>
    </row>
    <row r="160" spans="2:6" x14ac:dyDescent="0.3">
      <c r="B160" s="5"/>
      <c r="C160" s="5"/>
      <c r="D160" s="5"/>
      <c r="E160" s="5"/>
      <c r="F160" s="5"/>
    </row>
    <row r="161" spans="2:6" x14ac:dyDescent="0.3">
      <c r="B161" s="5"/>
      <c r="C161" s="5"/>
      <c r="D161" s="5"/>
      <c r="E161" s="5"/>
      <c r="F161" s="5"/>
    </row>
    <row r="162" spans="2:6" x14ac:dyDescent="0.3">
      <c r="B162" s="5"/>
      <c r="C162" s="5"/>
      <c r="D162" s="5"/>
      <c r="E162" s="5"/>
      <c r="F162" s="5"/>
    </row>
    <row r="163" spans="2:6" x14ac:dyDescent="0.3">
      <c r="B163" s="5"/>
      <c r="C163" s="5"/>
      <c r="D163" s="5"/>
      <c r="E163" s="5"/>
      <c r="F163" s="5"/>
    </row>
    <row r="164" spans="2:6" x14ac:dyDescent="0.3">
      <c r="B164" s="5"/>
      <c r="C164" s="5"/>
      <c r="D164" s="5"/>
      <c r="E164" s="5"/>
      <c r="F164" s="5"/>
    </row>
    <row r="165" spans="2:6" x14ac:dyDescent="0.3">
      <c r="B165" s="5"/>
      <c r="C165" s="5"/>
      <c r="D165" s="5"/>
      <c r="E165" s="5"/>
      <c r="F165" s="5"/>
    </row>
    <row r="166" spans="2:6" x14ac:dyDescent="0.3">
      <c r="B166" s="5"/>
      <c r="C166" s="5"/>
      <c r="D166" s="5"/>
      <c r="E166" s="5"/>
      <c r="F166" s="5"/>
    </row>
    <row r="167" spans="2:6" x14ac:dyDescent="0.3">
      <c r="B167" s="5"/>
      <c r="C167" s="5"/>
      <c r="D167" s="5"/>
      <c r="E167" s="5"/>
      <c r="F167" s="5"/>
    </row>
    <row r="168" spans="2:6" x14ac:dyDescent="0.3">
      <c r="B168" s="5"/>
      <c r="C168" s="5"/>
      <c r="D168" s="5"/>
      <c r="E168" s="5"/>
      <c r="F168" s="5"/>
    </row>
    <row r="169" spans="2:6" x14ac:dyDescent="0.3">
      <c r="B169" s="5"/>
      <c r="C169" s="5"/>
      <c r="D169" s="5"/>
      <c r="E169" s="5"/>
      <c r="F169" s="5"/>
    </row>
    <row r="170" spans="2:6" x14ac:dyDescent="0.3">
      <c r="B170" s="5"/>
      <c r="C170" s="5"/>
      <c r="D170" s="5"/>
      <c r="E170" s="5"/>
      <c r="F170" s="5"/>
    </row>
    <row r="171" spans="2:6" x14ac:dyDescent="0.3">
      <c r="B171" s="5"/>
      <c r="C171" s="5"/>
      <c r="D171" s="5"/>
      <c r="E171" s="5"/>
      <c r="F171" s="5"/>
    </row>
    <row r="172" spans="2:6" x14ac:dyDescent="0.3">
      <c r="B172" s="5"/>
      <c r="C172" s="5"/>
      <c r="D172" s="5"/>
      <c r="E172" s="5"/>
      <c r="F172" s="5"/>
    </row>
    <row r="173" spans="2:6" x14ac:dyDescent="0.3">
      <c r="B173" s="5"/>
      <c r="C173" s="5"/>
      <c r="D173" s="5"/>
      <c r="E173" s="5"/>
      <c r="F173" s="5"/>
    </row>
    <row r="174" spans="2:6" x14ac:dyDescent="0.3">
      <c r="B174" s="5"/>
      <c r="C174" s="5"/>
      <c r="D174" s="5"/>
      <c r="E174" s="5"/>
      <c r="F174" s="5"/>
    </row>
    <row r="175" spans="2:6" x14ac:dyDescent="0.3">
      <c r="B175" s="5"/>
      <c r="C175" s="5"/>
      <c r="D175" s="5"/>
      <c r="E175" s="5"/>
      <c r="F175" s="5"/>
    </row>
    <row r="176" spans="2:6" x14ac:dyDescent="0.3">
      <c r="B176" s="5"/>
      <c r="C176" s="5"/>
      <c r="D176" s="5"/>
      <c r="E176" s="5"/>
      <c r="F176" s="5"/>
    </row>
    <row r="177" spans="2:6" x14ac:dyDescent="0.3">
      <c r="B177" s="5"/>
      <c r="C177" s="5"/>
      <c r="D177" s="5"/>
      <c r="E177" s="5"/>
      <c r="F177" s="5"/>
    </row>
    <row r="178" spans="2:6" x14ac:dyDescent="0.3">
      <c r="B178" s="5"/>
      <c r="C178" s="5"/>
      <c r="D178" s="5"/>
      <c r="E178" s="5"/>
      <c r="F178" s="5"/>
    </row>
    <row r="179" spans="2:6" x14ac:dyDescent="0.3">
      <c r="B179" s="5"/>
      <c r="C179" s="5"/>
      <c r="D179" s="5"/>
      <c r="E179" s="5"/>
      <c r="F179" s="5"/>
    </row>
    <row r="180" spans="2:6" x14ac:dyDescent="0.3">
      <c r="B180" s="5"/>
      <c r="C180" s="5"/>
      <c r="D180" s="5"/>
      <c r="E180" s="5"/>
      <c r="F180" s="5"/>
    </row>
    <row r="181" spans="2:6" x14ac:dyDescent="0.3">
      <c r="B181" s="5"/>
      <c r="C181" s="5"/>
      <c r="D181" s="5"/>
      <c r="E181" s="5"/>
      <c r="F181" s="5"/>
    </row>
    <row r="182" spans="2:6" x14ac:dyDescent="0.3">
      <c r="B182" s="5"/>
      <c r="C182" s="5"/>
      <c r="D182" s="5"/>
      <c r="E182" s="5"/>
      <c r="F182" s="5"/>
    </row>
    <row r="183" spans="2:6" x14ac:dyDescent="0.3">
      <c r="B183" s="5"/>
      <c r="C183" s="5"/>
      <c r="D183" s="5"/>
      <c r="E183" s="5"/>
      <c r="F183" s="5"/>
    </row>
    <row r="184" spans="2:6" x14ac:dyDescent="0.3">
      <c r="B184" s="5"/>
      <c r="C184" s="5"/>
      <c r="D184" s="5"/>
      <c r="E184" s="5"/>
      <c r="F184" s="5"/>
    </row>
    <row r="185" spans="2:6" x14ac:dyDescent="0.3">
      <c r="B185" s="5"/>
      <c r="C185" s="5"/>
      <c r="D185" s="5"/>
      <c r="E185" s="5"/>
      <c r="F185" s="5"/>
    </row>
    <row r="186" spans="2:6" x14ac:dyDescent="0.3">
      <c r="B186" s="5"/>
      <c r="C186" s="5"/>
      <c r="D186" s="5"/>
      <c r="E186" s="5"/>
      <c r="F186" s="5"/>
    </row>
    <row r="187" spans="2:6" x14ac:dyDescent="0.3">
      <c r="B187" s="5"/>
      <c r="C187" s="5"/>
      <c r="D187" s="5"/>
      <c r="E187" s="5"/>
      <c r="F187" s="5"/>
    </row>
    <row r="188" spans="2:6" x14ac:dyDescent="0.3">
      <c r="B188" s="5"/>
      <c r="C188" s="5"/>
      <c r="D188" s="5"/>
      <c r="E188" s="5"/>
      <c r="F188" s="5"/>
    </row>
    <row r="189" spans="2:6" x14ac:dyDescent="0.3">
      <c r="B189" s="5"/>
      <c r="C189" s="5"/>
      <c r="D189" s="5"/>
      <c r="E189" s="5"/>
      <c r="F189" s="5"/>
    </row>
    <row r="190" spans="2:6" x14ac:dyDescent="0.3">
      <c r="B190" s="5"/>
      <c r="C190" s="5"/>
      <c r="D190" s="5"/>
      <c r="E190" s="5"/>
      <c r="F190" s="5"/>
    </row>
    <row r="191" spans="2:6" x14ac:dyDescent="0.3">
      <c r="B191" s="5"/>
      <c r="C191" s="5"/>
      <c r="D191" s="5"/>
      <c r="E191" s="5"/>
      <c r="F191" s="5"/>
    </row>
    <row r="192" spans="2:6" x14ac:dyDescent="0.3">
      <c r="B192" s="5"/>
      <c r="C192" s="5"/>
      <c r="D192" s="5"/>
      <c r="E192" s="5"/>
      <c r="F192" s="5"/>
    </row>
    <row r="193" spans="2:6" x14ac:dyDescent="0.3">
      <c r="B193" s="5"/>
      <c r="C193" s="5"/>
      <c r="D193" s="5"/>
      <c r="E193" s="5"/>
      <c r="F193" s="5"/>
    </row>
    <row r="194" spans="2:6" x14ac:dyDescent="0.3">
      <c r="B194" s="5"/>
      <c r="C194" s="5"/>
      <c r="D194" s="5"/>
      <c r="E194" s="5"/>
      <c r="F194" s="5"/>
    </row>
    <row r="195" spans="2:6" x14ac:dyDescent="0.3">
      <c r="B195" s="5"/>
      <c r="C195" s="5"/>
      <c r="D195" s="5"/>
      <c r="E195" s="5"/>
      <c r="F195" s="5"/>
    </row>
    <row r="196" spans="2:6" x14ac:dyDescent="0.3">
      <c r="B196" s="5"/>
      <c r="C196" s="5"/>
      <c r="D196" s="5"/>
      <c r="E196" s="5"/>
      <c r="F196" s="5"/>
    </row>
    <row r="197" spans="2:6" x14ac:dyDescent="0.3">
      <c r="B197" s="5"/>
      <c r="C197" s="5"/>
      <c r="D197" s="5"/>
      <c r="E197" s="5"/>
      <c r="F197" s="5"/>
    </row>
    <row r="198" spans="2:6" x14ac:dyDescent="0.3">
      <c r="B198" s="5"/>
      <c r="C198" s="5"/>
      <c r="D198" s="5"/>
      <c r="E198" s="5"/>
      <c r="F198" s="5"/>
    </row>
    <row r="199" spans="2:6" x14ac:dyDescent="0.3">
      <c r="B199" s="5"/>
      <c r="C199" s="5"/>
      <c r="D199" s="5"/>
      <c r="E199" s="5"/>
      <c r="F199" s="5"/>
    </row>
    <row r="200" spans="2:6" x14ac:dyDescent="0.3">
      <c r="B200" s="5"/>
      <c r="C200" s="5"/>
      <c r="D200" s="5"/>
      <c r="E200" s="5"/>
      <c r="F200" s="5"/>
    </row>
    <row r="201" spans="2:6" x14ac:dyDescent="0.3">
      <c r="B201" s="5"/>
      <c r="C201" s="5"/>
      <c r="D201" s="5"/>
      <c r="E201" s="5"/>
      <c r="F201" s="5"/>
    </row>
    <row r="202" spans="2:6" x14ac:dyDescent="0.3">
      <c r="B202" s="5"/>
      <c r="C202" s="5"/>
      <c r="D202" s="5"/>
      <c r="E202" s="5"/>
      <c r="F202" s="5"/>
    </row>
    <row r="203" spans="2:6" x14ac:dyDescent="0.3">
      <c r="B203" s="5"/>
      <c r="C203" s="5"/>
      <c r="D203" s="5"/>
      <c r="E203" s="5"/>
      <c r="F203" s="5"/>
    </row>
    <row r="204" spans="2:6" x14ac:dyDescent="0.3">
      <c r="B204" s="5"/>
      <c r="C204" s="5"/>
      <c r="D204" s="5"/>
      <c r="E204" s="5"/>
      <c r="F204" s="5"/>
    </row>
    <row r="205" spans="2:6" x14ac:dyDescent="0.3">
      <c r="B205" s="5"/>
      <c r="C205" s="5"/>
      <c r="D205" s="5"/>
      <c r="E205" s="5"/>
      <c r="F205" s="5"/>
    </row>
    <row r="206" spans="2:6" x14ac:dyDescent="0.3">
      <c r="B206" s="5"/>
      <c r="C206" s="5"/>
      <c r="D206" s="5"/>
      <c r="E206" s="5"/>
      <c r="F206" s="5"/>
    </row>
    <row r="207" spans="2:6" x14ac:dyDescent="0.3">
      <c r="B207" s="5"/>
      <c r="C207" s="5"/>
      <c r="D207" s="5"/>
      <c r="E207" s="5"/>
      <c r="F207" s="5"/>
    </row>
    <row r="208" spans="2:6" x14ac:dyDescent="0.3">
      <c r="B208" s="5"/>
      <c r="C208" s="5"/>
      <c r="D208" s="5"/>
      <c r="E208" s="5"/>
      <c r="F208" s="5"/>
    </row>
    <row r="209" spans="2:6" x14ac:dyDescent="0.3">
      <c r="B209" s="5"/>
      <c r="C209" s="5"/>
      <c r="D209" s="5"/>
      <c r="E209" s="5"/>
      <c r="F209" s="5"/>
    </row>
    <row r="210" spans="2:6" x14ac:dyDescent="0.3">
      <c r="B210" s="5"/>
      <c r="C210" s="5"/>
      <c r="D210" s="5"/>
      <c r="E210" s="5"/>
      <c r="F210" s="5"/>
    </row>
    <row r="211" spans="2:6" x14ac:dyDescent="0.3">
      <c r="B211" s="5"/>
      <c r="C211" s="5"/>
      <c r="D211" s="5"/>
      <c r="E211" s="5"/>
      <c r="F211" s="5"/>
    </row>
    <row r="212" spans="2:6" x14ac:dyDescent="0.3">
      <c r="B212" s="5"/>
      <c r="C212" s="5"/>
      <c r="D212" s="5"/>
      <c r="E212" s="5"/>
      <c r="F212" s="5"/>
    </row>
    <row r="213" spans="2:6" x14ac:dyDescent="0.3">
      <c r="B213" s="5"/>
      <c r="C213" s="5"/>
      <c r="D213" s="5"/>
      <c r="E213" s="5"/>
      <c r="F213" s="5"/>
    </row>
    <row r="214" spans="2:6" x14ac:dyDescent="0.3">
      <c r="B214" s="5"/>
      <c r="C214" s="5"/>
      <c r="D214" s="5"/>
      <c r="E214" s="5"/>
      <c r="F214" s="5"/>
    </row>
    <row r="215" spans="2:6" x14ac:dyDescent="0.3">
      <c r="B215" s="5"/>
      <c r="C215" s="5"/>
      <c r="D215" s="5"/>
      <c r="E215" s="5"/>
      <c r="F215" s="5"/>
    </row>
    <row r="216" spans="2:6" x14ac:dyDescent="0.3">
      <c r="B216" s="5"/>
      <c r="C216" s="5"/>
      <c r="D216" s="5"/>
      <c r="E216" s="5"/>
      <c r="F216" s="5"/>
    </row>
    <row r="217" spans="2:6" x14ac:dyDescent="0.3">
      <c r="B217" s="5"/>
      <c r="C217" s="5"/>
      <c r="D217" s="5"/>
      <c r="E217" s="5"/>
      <c r="F217" s="5"/>
    </row>
    <row r="218" spans="2:6" x14ac:dyDescent="0.3">
      <c r="B218" s="5"/>
      <c r="C218" s="5"/>
      <c r="D218" s="5"/>
      <c r="E218" s="5"/>
      <c r="F218" s="5"/>
    </row>
    <row r="219" spans="2:6" x14ac:dyDescent="0.3">
      <c r="B219" s="5"/>
      <c r="C219" s="5"/>
      <c r="D219" s="5"/>
      <c r="E219" s="5"/>
      <c r="F219" s="5"/>
    </row>
    <row r="220" spans="2:6" x14ac:dyDescent="0.3">
      <c r="B220" s="5"/>
      <c r="C220" s="5"/>
      <c r="D220" s="5"/>
      <c r="E220" s="5"/>
      <c r="F220" s="5"/>
    </row>
    <row r="221" spans="2:6" x14ac:dyDescent="0.3">
      <c r="B221" s="5"/>
      <c r="C221" s="5"/>
      <c r="D221" s="5"/>
      <c r="E221" s="5"/>
      <c r="F221" s="5"/>
    </row>
    <row r="222" spans="2:6" x14ac:dyDescent="0.3">
      <c r="B222" s="5"/>
      <c r="C222" s="5"/>
      <c r="D222" s="5"/>
      <c r="E222" s="5"/>
      <c r="F222" s="5"/>
    </row>
    <row r="223" spans="2:6" x14ac:dyDescent="0.3">
      <c r="B223" s="5"/>
      <c r="C223" s="5"/>
      <c r="D223" s="5"/>
      <c r="E223" s="5"/>
      <c r="F223" s="5"/>
    </row>
    <row r="224" spans="2:6" x14ac:dyDescent="0.3">
      <c r="B224" s="5"/>
      <c r="C224" s="5"/>
      <c r="D224" s="5"/>
      <c r="E224" s="5"/>
      <c r="F224" s="5"/>
    </row>
    <row r="225" spans="2:6" x14ac:dyDescent="0.3">
      <c r="B225" s="5"/>
      <c r="C225" s="5"/>
      <c r="D225" s="5"/>
      <c r="E225" s="5"/>
      <c r="F225" s="5"/>
    </row>
    <row r="226" spans="2:6" x14ac:dyDescent="0.3">
      <c r="B226" s="5"/>
      <c r="C226" s="5"/>
      <c r="D226" s="5"/>
      <c r="E226" s="5"/>
      <c r="F226" s="5"/>
    </row>
    <row r="227" spans="2:6" x14ac:dyDescent="0.3">
      <c r="B227" s="5"/>
      <c r="C227" s="5"/>
      <c r="D227" s="5"/>
      <c r="E227" s="5"/>
      <c r="F227" s="5"/>
    </row>
    <row r="228" spans="2:6" x14ac:dyDescent="0.3">
      <c r="B228" s="5"/>
      <c r="C228" s="5"/>
      <c r="D228" s="5"/>
      <c r="E228" s="5"/>
      <c r="F228" s="5"/>
    </row>
    <row r="229" spans="2:6" x14ac:dyDescent="0.3">
      <c r="B229" s="5"/>
      <c r="C229" s="5"/>
      <c r="D229" s="5"/>
      <c r="E229" s="5"/>
      <c r="F229" s="5"/>
    </row>
    <row r="230" spans="2:6" x14ac:dyDescent="0.3">
      <c r="B230" s="5"/>
      <c r="C230" s="5"/>
      <c r="D230" s="5"/>
      <c r="E230" s="5"/>
      <c r="F230" s="5"/>
    </row>
    <row r="231" spans="2:6" x14ac:dyDescent="0.3">
      <c r="B231" s="5"/>
      <c r="C231" s="5"/>
      <c r="D231" s="5"/>
      <c r="E231" s="5"/>
      <c r="F231" s="5"/>
    </row>
    <row r="232" spans="2:6" x14ac:dyDescent="0.3">
      <c r="B232" s="5"/>
      <c r="C232" s="5"/>
      <c r="D232" s="5"/>
      <c r="E232" s="5"/>
      <c r="F232" s="5"/>
    </row>
    <row r="233" spans="2:6" x14ac:dyDescent="0.3">
      <c r="B233" s="5"/>
      <c r="C233" s="5"/>
      <c r="D233" s="5"/>
      <c r="E233" s="5"/>
      <c r="F233" s="5"/>
    </row>
    <row r="234" spans="2:6" x14ac:dyDescent="0.3">
      <c r="B234" s="5"/>
      <c r="C234" s="5"/>
      <c r="D234" s="5"/>
      <c r="E234" s="5"/>
      <c r="F234" s="5"/>
    </row>
    <row r="235" spans="2:6" x14ac:dyDescent="0.3">
      <c r="B235" s="5"/>
      <c r="C235" s="5"/>
      <c r="D235" s="5"/>
      <c r="E235" s="5"/>
      <c r="F235" s="5"/>
    </row>
    <row r="236" spans="2:6" x14ac:dyDescent="0.3">
      <c r="B236" s="5"/>
      <c r="C236" s="5"/>
      <c r="D236" s="5"/>
      <c r="E236" s="5"/>
      <c r="F236" s="5"/>
    </row>
    <row r="237" spans="2:6" x14ac:dyDescent="0.3">
      <c r="B237" s="5"/>
      <c r="C237" s="5"/>
      <c r="D237" s="5"/>
      <c r="E237" s="5"/>
      <c r="F237" s="5"/>
    </row>
    <row r="238" spans="2:6" x14ac:dyDescent="0.3">
      <c r="B238" s="5"/>
      <c r="C238" s="5"/>
      <c r="D238" s="5"/>
      <c r="E238" s="5"/>
      <c r="F238" s="5"/>
    </row>
    <row r="239" spans="2:6" x14ac:dyDescent="0.3">
      <c r="B239" s="5"/>
      <c r="C239" s="5"/>
      <c r="D239" s="5"/>
      <c r="E239" s="5"/>
      <c r="F239" s="5"/>
    </row>
    <row r="240" spans="2:6" x14ac:dyDescent="0.3">
      <c r="B240" s="5"/>
      <c r="C240" s="5"/>
      <c r="D240" s="5"/>
      <c r="E240" s="5"/>
      <c r="F240" s="5"/>
    </row>
    <row r="241" spans="2:6" x14ac:dyDescent="0.3">
      <c r="B241" s="5"/>
      <c r="C241" s="5"/>
      <c r="D241" s="5"/>
      <c r="E241" s="5"/>
      <c r="F241" s="5"/>
    </row>
    <row r="242" spans="2:6" x14ac:dyDescent="0.3">
      <c r="B242" s="5"/>
      <c r="C242" s="5"/>
      <c r="D242" s="5"/>
      <c r="E242" s="5"/>
      <c r="F242" s="5"/>
    </row>
    <row r="243" spans="2:6" x14ac:dyDescent="0.3">
      <c r="B243" s="5"/>
      <c r="C243" s="5"/>
      <c r="D243" s="5"/>
      <c r="E243" s="5"/>
      <c r="F243" s="5"/>
    </row>
    <row r="244" spans="2:6" x14ac:dyDescent="0.3">
      <c r="B244" s="5"/>
      <c r="C244" s="5"/>
      <c r="D244" s="5"/>
      <c r="E244" s="5"/>
      <c r="F244" s="5"/>
    </row>
    <row r="245" spans="2:6" x14ac:dyDescent="0.3">
      <c r="B245" s="5"/>
      <c r="C245" s="5"/>
      <c r="D245" s="5"/>
      <c r="E245" s="5"/>
      <c r="F245" s="5"/>
    </row>
    <row r="246" spans="2:6" x14ac:dyDescent="0.3">
      <c r="B246" s="5"/>
      <c r="C246" s="5"/>
      <c r="D246" s="5"/>
      <c r="E246" s="5"/>
      <c r="F246" s="5"/>
    </row>
    <row r="247" spans="2:6" x14ac:dyDescent="0.3">
      <c r="B247" s="5"/>
      <c r="C247" s="5"/>
      <c r="D247" s="5"/>
      <c r="E247" s="5"/>
      <c r="F247" s="5"/>
    </row>
    <row r="248" spans="2:6" x14ac:dyDescent="0.3">
      <c r="B248" s="5"/>
      <c r="C248" s="5"/>
      <c r="D248" s="5"/>
      <c r="E248" s="5"/>
      <c r="F248" s="5"/>
    </row>
    <row r="249" spans="2:6" x14ac:dyDescent="0.3">
      <c r="B249" s="5"/>
      <c r="C249" s="5"/>
      <c r="D249" s="5"/>
      <c r="E249" s="5"/>
      <c r="F249" s="5"/>
    </row>
    <row r="250" spans="2:6" x14ac:dyDescent="0.3">
      <c r="B250" s="5"/>
      <c r="C250" s="5"/>
      <c r="D250" s="5"/>
      <c r="E250" s="5"/>
      <c r="F250" s="5"/>
    </row>
    <row r="251" spans="2:6" x14ac:dyDescent="0.3">
      <c r="B251" s="5"/>
      <c r="C251" s="5"/>
      <c r="D251" s="5"/>
      <c r="E251" s="5"/>
      <c r="F251" s="5"/>
    </row>
    <row r="252" spans="2:6" x14ac:dyDescent="0.3">
      <c r="B252" s="5"/>
      <c r="C252" s="5"/>
      <c r="D252" s="5"/>
      <c r="E252" s="5"/>
      <c r="F252" s="5"/>
    </row>
    <row r="253" spans="2:6" x14ac:dyDescent="0.3">
      <c r="B253" s="5"/>
      <c r="C253" s="5"/>
      <c r="D253" s="5"/>
      <c r="E253" s="5"/>
      <c r="F253" s="5"/>
    </row>
    <row r="254" spans="2:6" x14ac:dyDescent="0.3">
      <c r="B254" s="5"/>
      <c r="C254" s="5"/>
      <c r="D254" s="5"/>
      <c r="E254" s="5"/>
      <c r="F254" s="5"/>
    </row>
    <row r="255" spans="2:6" x14ac:dyDescent="0.3">
      <c r="B255" s="5"/>
      <c r="C255" s="5"/>
      <c r="D255" s="5"/>
      <c r="E255" s="5"/>
      <c r="F255" s="5"/>
    </row>
    <row r="256" spans="2:6" x14ac:dyDescent="0.3">
      <c r="B256" s="5"/>
      <c r="C256" s="5"/>
      <c r="D256" s="5"/>
      <c r="E256" s="5"/>
      <c r="F256" s="5"/>
    </row>
    <row r="257" spans="2:6" x14ac:dyDescent="0.3">
      <c r="B257" s="5"/>
      <c r="C257" s="5"/>
      <c r="D257" s="5"/>
      <c r="E257" s="5"/>
      <c r="F257" s="5"/>
    </row>
    <row r="258" spans="2:6" x14ac:dyDescent="0.3">
      <c r="B258" s="5"/>
      <c r="C258" s="5"/>
      <c r="D258" s="5"/>
      <c r="E258" s="5"/>
      <c r="F258" s="5"/>
    </row>
    <row r="259" spans="2:6" x14ac:dyDescent="0.3">
      <c r="B259" s="5"/>
      <c r="C259" s="5"/>
      <c r="D259" s="5"/>
      <c r="E259" s="5"/>
      <c r="F259" s="5"/>
    </row>
    <row r="260" spans="2:6" x14ac:dyDescent="0.3">
      <c r="B260" s="5"/>
      <c r="C260" s="5"/>
      <c r="D260" s="5"/>
      <c r="E260" s="5"/>
      <c r="F260" s="5"/>
    </row>
    <row r="261" spans="2:6" x14ac:dyDescent="0.3">
      <c r="B261" s="5"/>
      <c r="C261" s="5"/>
      <c r="D261" s="5"/>
      <c r="E261" s="5"/>
      <c r="F261" s="5"/>
    </row>
    <row r="262" spans="2:6" x14ac:dyDescent="0.3">
      <c r="B262" s="5"/>
      <c r="C262" s="5"/>
      <c r="D262" s="5"/>
      <c r="E262" s="5"/>
      <c r="F262" s="5"/>
    </row>
    <row r="263" spans="2:6" x14ac:dyDescent="0.3">
      <c r="B263" s="5"/>
      <c r="C263" s="5"/>
      <c r="D263" s="5"/>
      <c r="E263" s="5"/>
      <c r="F263" s="5"/>
    </row>
    <row r="264" spans="2:6" x14ac:dyDescent="0.3">
      <c r="B264" s="5"/>
      <c r="C264" s="5"/>
      <c r="D264" s="5"/>
      <c r="E264" s="5"/>
      <c r="F264" s="5"/>
    </row>
    <row r="265" spans="2:6" x14ac:dyDescent="0.3">
      <c r="B265" s="5"/>
      <c r="C265" s="5"/>
      <c r="D265" s="5"/>
      <c r="E265" s="5"/>
      <c r="F265" s="5"/>
    </row>
    <row r="266" spans="2:6" x14ac:dyDescent="0.3">
      <c r="B266" s="5"/>
      <c r="C266" s="5"/>
      <c r="D266" s="5"/>
      <c r="E266" s="5"/>
      <c r="F266" s="5"/>
    </row>
    <row r="267" spans="2:6" x14ac:dyDescent="0.3">
      <c r="B267" s="5"/>
      <c r="C267" s="5"/>
      <c r="D267" s="5"/>
      <c r="E267" s="5"/>
      <c r="F267" s="5"/>
    </row>
    <row r="268" spans="2:6" x14ac:dyDescent="0.3">
      <c r="B268" s="5"/>
      <c r="C268" s="5"/>
      <c r="D268" s="5"/>
      <c r="E268" s="5"/>
      <c r="F268" s="5"/>
    </row>
    <row r="269" spans="2:6" x14ac:dyDescent="0.3">
      <c r="B269" s="5"/>
      <c r="C269" s="5"/>
      <c r="D269" s="5"/>
      <c r="E269" s="5"/>
      <c r="F269" s="5"/>
    </row>
    <row r="270" spans="2:6" x14ac:dyDescent="0.3">
      <c r="B270" s="5"/>
      <c r="C270" s="5"/>
      <c r="D270" s="5"/>
      <c r="E270" s="5"/>
      <c r="F270" s="5"/>
    </row>
    <row r="271" spans="2:6" x14ac:dyDescent="0.3">
      <c r="B271" s="5"/>
      <c r="C271" s="5"/>
      <c r="D271" s="5"/>
      <c r="E271" s="5"/>
      <c r="F271" s="5"/>
    </row>
    <row r="272" spans="2:6" x14ac:dyDescent="0.3">
      <c r="B272" s="5"/>
      <c r="C272" s="5"/>
      <c r="D272" s="5"/>
      <c r="E272" s="5"/>
      <c r="F272" s="5"/>
    </row>
    <row r="273" spans="2:6" x14ac:dyDescent="0.3">
      <c r="B273" s="5"/>
      <c r="C273" s="5"/>
      <c r="D273" s="5"/>
      <c r="E273" s="5"/>
      <c r="F273" s="5"/>
    </row>
    <row r="274" spans="2:6" x14ac:dyDescent="0.3">
      <c r="B274" s="5"/>
      <c r="C274" s="5"/>
      <c r="D274" s="5"/>
      <c r="E274" s="5"/>
      <c r="F274" s="5"/>
    </row>
    <row r="275" spans="2:6" x14ac:dyDescent="0.3">
      <c r="B275" s="5"/>
      <c r="C275" s="5"/>
      <c r="D275" s="5"/>
      <c r="E275" s="5"/>
      <c r="F275" s="5"/>
    </row>
    <row r="276" spans="2:6" x14ac:dyDescent="0.3">
      <c r="B276" s="5"/>
      <c r="C276" s="5"/>
      <c r="D276" s="5"/>
      <c r="E276" s="5"/>
      <c r="F276" s="5"/>
    </row>
    <row r="277" spans="2:6" x14ac:dyDescent="0.3">
      <c r="B277" s="5"/>
      <c r="C277" s="5"/>
      <c r="D277" s="5"/>
      <c r="E277" s="5"/>
      <c r="F277" s="5"/>
    </row>
    <row r="278" spans="2:6" x14ac:dyDescent="0.3">
      <c r="B278" s="5"/>
      <c r="C278" s="5"/>
      <c r="D278" s="5"/>
      <c r="E278" s="5"/>
      <c r="F278" s="5"/>
    </row>
    <row r="279" spans="2:6" x14ac:dyDescent="0.3">
      <c r="B279" s="5"/>
      <c r="C279" s="5"/>
      <c r="D279" s="5"/>
      <c r="E279" s="5"/>
      <c r="F279" s="5"/>
    </row>
    <row r="280" spans="2:6" x14ac:dyDescent="0.3">
      <c r="B280" s="5"/>
      <c r="C280" s="5"/>
      <c r="D280" s="5"/>
      <c r="E280" s="5"/>
      <c r="F280" s="5"/>
    </row>
    <row r="281" spans="2:6" x14ac:dyDescent="0.3">
      <c r="B281" s="5"/>
      <c r="C281" s="5"/>
      <c r="D281" s="5"/>
      <c r="E281" s="5"/>
      <c r="F281" s="5"/>
    </row>
    <row r="282" spans="2:6" x14ac:dyDescent="0.3">
      <c r="B282" s="5"/>
      <c r="C282" s="5"/>
      <c r="D282" s="5"/>
      <c r="E282" s="5"/>
      <c r="F282" s="5"/>
    </row>
    <row r="283" spans="2:6" x14ac:dyDescent="0.3">
      <c r="B283" s="5"/>
      <c r="C283" s="5"/>
      <c r="D283" s="5"/>
      <c r="E283" s="5"/>
      <c r="F283" s="5"/>
    </row>
    <row r="284" spans="2:6" x14ac:dyDescent="0.3">
      <c r="B284" s="5"/>
      <c r="C284" s="5"/>
      <c r="D284" s="5"/>
      <c r="E284" s="5"/>
      <c r="F284" s="5"/>
    </row>
    <row r="285" spans="2:6" x14ac:dyDescent="0.3">
      <c r="B285" s="5"/>
      <c r="C285" s="5"/>
      <c r="D285" s="5"/>
      <c r="E285" s="5"/>
      <c r="F285" s="5"/>
    </row>
    <row r="286" spans="2:6" x14ac:dyDescent="0.3">
      <c r="B286" s="5"/>
      <c r="C286" s="5"/>
      <c r="D286" s="5"/>
      <c r="E286" s="5"/>
      <c r="F286" s="5"/>
    </row>
    <row r="287" spans="2:6" x14ac:dyDescent="0.3">
      <c r="B287" s="5"/>
      <c r="C287" s="5"/>
      <c r="D287" s="5"/>
      <c r="E287" s="5"/>
      <c r="F287" s="5"/>
    </row>
    <row r="288" spans="2:6" x14ac:dyDescent="0.3">
      <c r="B288" s="5"/>
      <c r="C288" s="5"/>
      <c r="D288" s="5"/>
      <c r="E288" s="5"/>
      <c r="F288" s="5"/>
    </row>
    <row r="289" spans="2:6" x14ac:dyDescent="0.3">
      <c r="B289" s="5"/>
      <c r="C289" s="5"/>
      <c r="D289" s="5"/>
      <c r="E289" s="5"/>
      <c r="F289" s="5"/>
    </row>
    <row r="290" spans="2:6" x14ac:dyDescent="0.3">
      <c r="B290" s="5"/>
      <c r="C290" s="5"/>
      <c r="D290" s="5"/>
      <c r="E290" s="5"/>
      <c r="F290" s="5"/>
    </row>
    <row r="291" spans="2:6" x14ac:dyDescent="0.3">
      <c r="B291" s="5"/>
      <c r="C291" s="5"/>
      <c r="D291" s="5"/>
      <c r="E291" s="5"/>
      <c r="F291" s="5"/>
    </row>
    <row r="292" spans="2:6" x14ac:dyDescent="0.3">
      <c r="B292" s="5"/>
      <c r="C292" s="5"/>
      <c r="D292" s="5"/>
      <c r="E292" s="5"/>
      <c r="F292" s="5"/>
    </row>
    <row r="293" spans="2:6" x14ac:dyDescent="0.3">
      <c r="B293" s="5"/>
      <c r="C293" s="5"/>
      <c r="D293" s="5"/>
      <c r="E293" s="5"/>
      <c r="F293" s="5"/>
    </row>
    <row r="294" spans="2:6" x14ac:dyDescent="0.3">
      <c r="B294" s="5"/>
      <c r="C294" s="5"/>
      <c r="D294" s="5"/>
      <c r="E294" s="5"/>
      <c r="F294" s="5"/>
    </row>
    <row r="295" spans="2:6" x14ac:dyDescent="0.3">
      <c r="B295" s="5"/>
      <c r="C295" s="5"/>
      <c r="D295" s="5"/>
      <c r="E295" s="5"/>
      <c r="F295" s="5"/>
    </row>
    <row r="296" spans="2:6" x14ac:dyDescent="0.3">
      <c r="B296" s="5"/>
      <c r="C296" s="5"/>
      <c r="D296" s="5"/>
      <c r="E296" s="5"/>
      <c r="F296" s="5"/>
    </row>
    <row r="297" spans="2:6" x14ac:dyDescent="0.3">
      <c r="B297" s="5"/>
      <c r="C297" s="5"/>
      <c r="D297" s="5"/>
      <c r="E297" s="5"/>
      <c r="F297" s="5"/>
    </row>
    <row r="298" spans="2:6" x14ac:dyDescent="0.3">
      <c r="B298" s="5"/>
      <c r="C298" s="5"/>
      <c r="D298" s="5"/>
      <c r="E298" s="5"/>
      <c r="F298" s="5"/>
    </row>
    <row r="299" spans="2:6" x14ac:dyDescent="0.3">
      <c r="B299" s="5"/>
      <c r="C299" s="5"/>
      <c r="D299" s="5"/>
      <c r="E299" s="5"/>
      <c r="F299" s="5"/>
    </row>
    <row r="300" spans="2:6" x14ac:dyDescent="0.3">
      <c r="B300" s="5"/>
      <c r="C300" s="5"/>
      <c r="D300" s="5"/>
      <c r="E300" s="5"/>
      <c r="F300" s="5"/>
    </row>
    <row r="301" spans="2:6" x14ac:dyDescent="0.3">
      <c r="B301" s="5"/>
      <c r="C301" s="5"/>
      <c r="D301" s="5"/>
      <c r="E301" s="5"/>
      <c r="F301" s="5"/>
    </row>
    <row r="302" spans="2:6" x14ac:dyDescent="0.3">
      <c r="B302" s="5"/>
      <c r="C302" s="5"/>
      <c r="D302" s="5"/>
      <c r="E302" s="5"/>
      <c r="F302" s="5"/>
    </row>
    <row r="303" spans="2:6" x14ac:dyDescent="0.3">
      <c r="B303" s="5"/>
      <c r="C303" s="5"/>
      <c r="D303" s="5"/>
      <c r="E303" s="5"/>
      <c r="F303" s="5"/>
    </row>
    <row r="304" spans="2:6" x14ac:dyDescent="0.3">
      <c r="B304" s="5"/>
      <c r="C304" s="5"/>
      <c r="D304" s="5"/>
      <c r="E304" s="5"/>
      <c r="F304" s="5"/>
    </row>
    <row r="305" spans="2:6" x14ac:dyDescent="0.3">
      <c r="B305" s="5"/>
      <c r="C305" s="5"/>
      <c r="D305" s="5"/>
      <c r="E305" s="5"/>
      <c r="F305" s="5"/>
    </row>
    <row r="306" spans="2:6" x14ac:dyDescent="0.3">
      <c r="B306" s="5"/>
      <c r="C306" s="5"/>
      <c r="D306" s="5"/>
      <c r="E306" s="5"/>
      <c r="F306" s="5"/>
    </row>
    <row r="307" spans="2:6" x14ac:dyDescent="0.3">
      <c r="B307" s="5"/>
      <c r="C307" s="5"/>
      <c r="D307" s="5"/>
      <c r="E307" s="5"/>
      <c r="F307" s="5"/>
    </row>
    <row r="308" spans="2:6" x14ac:dyDescent="0.3">
      <c r="B308" s="5"/>
      <c r="C308" s="5"/>
      <c r="D308" s="5"/>
      <c r="E308" s="5"/>
      <c r="F308" s="5"/>
    </row>
    <row r="309" spans="2:6" x14ac:dyDescent="0.3">
      <c r="B309" s="5"/>
      <c r="C309" s="5"/>
      <c r="D309" s="5"/>
      <c r="E309" s="5"/>
      <c r="F309" s="5"/>
    </row>
    <row r="310" spans="2:6" x14ac:dyDescent="0.3">
      <c r="B310" s="5"/>
      <c r="C310" s="5"/>
      <c r="D310" s="5"/>
      <c r="E310" s="5"/>
      <c r="F310" s="5"/>
    </row>
    <row r="311" spans="2:6" x14ac:dyDescent="0.3">
      <c r="B311" s="5"/>
      <c r="C311" s="5"/>
      <c r="D311" s="5"/>
      <c r="E311" s="5"/>
      <c r="F311" s="5"/>
    </row>
    <row r="312" spans="2:6" x14ac:dyDescent="0.3">
      <c r="B312" s="5"/>
      <c r="C312" s="5"/>
      <c r="D312" s="5"/>
      <c r="E312" s="5"/>
      <c r="F312" s="5"/>
    </row>
    <row r="313" spans="2:6" x14ac:dyDescent="0.3">
      <c r="B313" s="5"/>
      <c r="C313" s="5"/>
      <c r="D313" s="5"/>
      <c r="E313" s="5"/>
      <c r="F313" s="5"/>
    </row>
    <row r="314" spans="2:6" x14ac:dyDescent="0.3">
      <c r="B314" s="5"/>
      <c r="C314" s="5"/>
      <c r="D314" s="5"/>
      <c r="E314" s="5"/>
      <c r="F314" s="5"/>
    </row>
  </sheetData>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48AFA-BC64-4A9D-A43E-CF51F2E9DCCC}">
  <dimension ref="B1:U49"/>
  <sheetViews>
    <sheetView topLeftCell="G1" zoomScale="85" workbookViewId="0">
      <selection activeCell="K2" sqref="K2:U14"/>
    </sheetView>
  </sheetViews>
  <sheetFormatPr defaultRowHeight="14" x14ac:dyDescent="0.3"/>
  <cols>
    <col min="2" max="2" width="19" bestFit="1" customWidth="1"/>
    <col min="3" max="3" width="16.75" bestFit="1" customWidth="1"/>
    <col min="4" max="4" width="10.83203125" bestFit="1" customWidth="1"/>
    <col min="7" max="7" width="8.83203125" bestFit="1" customWidth="1"/>
    <col min="10" max="10" width="8.6640625" customWidth="1"/>
    <col min="12" max="12" width="14.08203125" customWidth="1"/>
    <col min="18" max="18" width="17.08203125" bestFit="1" customWidth="1"/>
    <col min="19" max="19" width="16.5" bestFit="1" customWidth="1"/>
    <col min="20" max="20" width="16.08203125" bestFit="1" customWidth="1"/>
    <col min="21" max="21" width="19.08203125" bestFit="1" customWidth="1"/>
  </cols>
  <sheetData>
    <row r="1" spans="2:21" x14ac:dyDescent="0.3">
      <c r="B1" t="s">
        <v>141</v>
      </c>
      <c r="C1" t="s">
        <v>142</v>
      </c>
    </row>
    <row r="2" spans="2:21" ht="14.5" thickBot="1" x14ac:dyDescent="0.35">
      <c r="M2" t="s">
        <v>69</v>
      </c>
      <c r="N2" t="s">
        <v>70</v>
      </c>
      <c r="O2" t="s">
        <v>71</v>
      </c>
      <c r="P2" t="s">
        <v>73</v>
      </c>
      <c r="Q2" t="s">
        <v>72</v>
      </c>
      <c r="R2" t="s">
        <v>137</v>
      </c>
      <c r="S2" t="s">
        <v>138</v>
      </c>
      <c r="T2" t="s">
        <v>139</v>
      </c>
      <c r="U2" t="s">
        <v>140</v>
      </c>
    </row>
    <row r="3" spans="2:21" ht="15" thickBot="1" x14ac:dyDescent="0.35">
      <c r="C3" t="s">
        <v>67</v>
      </c>
      <c r="D3" t="s">
        <v>68</v>
      </c>
      <c r="E3" t="s">
        <v>74</v>
      </c>
      <c r="F3" t="s">
        <v>75</v>
      </c>
      <c r="G3" t="s">
        <v>85</v>
      </c>
      <c r="K3">
        <v>12</v>
      </c>
      <c r="L3">
        <f>1/12*K3</f>
        <v>1</v>
      </c>
      <c r="M3" s="8">
        <v>44378</v>
      </c>
      <c r="N3" s="8" t="str">
        <f>TEXT(M3,"m")</f>
        <v>7</v>
      </c>
      <c r="O3" s="8" t="str">
        <f>TEXT(M3,"Y")</f>
        <v>21</v>
      </c>
      <c r="P3" s="8" t="str">
        <f>_xlfn.CONCAT(N3,O3)</f>
        <v>721</v>
      </c>
      <c r="Q3">
        <v>12</v>
      </c>
      <c r="R3" s="9">
        <v>83.95</v>
      </c>
      <c r="S3" s="9">
        <v>84.95</v>
      </c>
      <c r="T3" s="9">
        <v>83.95</v>
      </c>
      <c r="U3" s="9">
        <v>84.95</v>
      </c>
    </row>
    <row r="4" spans="2:21" ht="15" thickBot="1" x14ac:dyDescent="0.35">
      <c r="B4" s="4" t="s">
        <v>106</v>
      </c>
      <c r="C4" s="15" t="s">
        <v>136</v>
      </c>
      <c r="D4" s="14">
        <v>44713</v>
      </c>
      <c r="E4" t="str">
        <f>_xlfn.CONCAT(TEXT(D4,"m"),TEXT(D4,"y"))</f>
        <v>622</v>
      </c>
      <c r="F4">
        <f>IF(OR(TEXT(D4,"d")="31",TEXT(D4,"d")="30"),VLOOKUP(E4,$P$3:$U$14,IF(C1="Buy",5,6),FALSE),VLOOKUP(E4,$P$3:$S$14,IF(C1="Buy",3,4),FALSE))</f>
        <v>89.15</v>
      </c>
      <c r="G4" s="13">
        <f>C4-F4</f>
        <v>-5.2000000000000028</v>
      </c>
      <c r="K4">
        <v>11</v>
      </c>
      <c r="L4">
        <f t="shared" ref="L4:L14" si="0">1/12*K4</f>
        <v>0.91666666666666663</v>
      </c>
      <c r="M4" s="8">
        <v>44409</v>
      </c>
      <c r="N4" s="8" t="str">
        <f t="shared" ref="N4:N14" si="1">TEXT(M4,"m")</f>
        <v>8</v>
      </c>
      <c r="O4" s="8" t="str">
        <f t="shared" ref="O4:O14" si="2">TEXT(M4,"Y")</f>
        <v>21</v>
      </c>
      <c r="P4" s="8" t="str">
        <f t="shared" ref="P4:P14" si="3">_xlfn.CONCAT(N4,O4)</f>
        <v>821</v>
      </c>
      <c r="Q4">
        <v>11</v>
      </c>
      <c r="R4" s="9">
        <v>83.95</v>
      </c>
      <c r="S4" s="9">
        <v>84.95</v>
      </c>
      <c r="T4" s="9">
        <v>84.25</v>
      </c>
      <c r="U4" s="9">
        <v>85.25</v>
      </c>
    </row>
    <row r="5" spans="2:21" ht="15" thickBot="1" x14ac:dyDescent="0.35">
      <c r="B5" s="4" t="s">
        <v>107</v>
      </c>
      <c r="C5" s="12">
        <v>83.95</v>
      </c>
      <c r="D5" s="4" t="s">
        <v>87</v>
      </c>
      <c r="E5" t="str">
        <f t="shared" ref="E5:E49" si="4">_xlfn.CONCAT(TEXT(D5,"m"),TEXT(D5,"y"))</f>
        <v>721</v>
      </c>
      <c r="F5">
        <f t="shared" ref="F5:F49" si="5">IF(OR(TEXT(D5,"d")="31",TEXT(D5,"d")="30"),VLOOKUP(E5,$P$3:$U$14,IF(C2="Buy",5,6),FALSE),VLOOKUP(E5,$P$3:$S$14,IF(C2="Buy",3,4),FALSE))</f>
        <v>84.95</v>
      </c>
      <c r="G5" s="13">
        <f t="shared" ref="G5:G49" si="6">C5-F5</f>
        <v>-1</v>
      </c>
      <c r="K5">
        <v>10</v>
      </c>
      <c r="L5">
        <f t="shared" si="0"/>
        <v>0.83333333333333326</v>
      </c>
      <c r="M5" s="8">
        <v>44440</v>
      </c>
      <c r="N5" s="8" t="str">
        <f t="shared" si="1"/>
        <v>9</v>
      </c>
      <c r="O5" s="8" t="str">
        <f t="shared" si="2"/>
        <v>21</v>
      </c>
      <c r="P5" s="8" t="str">
        <f t="shared" si="3"/>
        <v>921</v>
      </c>
      <c r="Q5">
        <v>10</v>
      </c>
      <c r="R5" s="9">
        <v>84.25</v>
      </c>
      <c r="S5" s="9">
        <v>85.25</v>
      </c>
      <c r="T5" s="9">
        <v>84.55</v>
      </c>
      <c r="U5" s="9">
        <v>85.55</v>
      </c>
    </row>
    <row r="6" spans="2:21" ht="15" thickBot="1" x14ac:dyDescent="0.35">
      <c r="B6" s="4" t="s">
        <v>108</v>
      </c>
      <c r="C6" s="12">
        <v>85.549952510779022</v>
      </c>
      <c r="D6" s="4" t="s">
        <v>88</v>
      </c>
      <c r="E6" t="str">
        <f t="shared" si="4"/>
        <v>1021</v>
      </c>
      <c r="F6">
        <f t="shared" si="5"/>
        <v>85.55</v>
      </c>
      <c r="G6" s="13">
        <f t="shared" si="6"/>
        <v>-4.7489220975194257E-5</v>
      </c>
      <c r="K6">
        <v>9</v>
      </c>
      <c r="L6">
        <f t="shared" si="0"/>
        <v>0.75</v>
      </c>
      <c r="M6" s="8">
        <v>44470</v>
      </c>
      <c r="N6" s="8" t="str">
        <f t="shared" si="1"/>
        <v>10</v>
      </c>
      <c r="O6" s="8" t="str">
        <f t="shared" si="2"/>
        <v>21</v>
      </c>
      <c r="P6" s="8" t="str">
        <f t="shared" si="3"/>
        <v>1021</v>
      </c>
      <c r="Q6">
        <v>9</v>
      </c>
      <c r="R6" s="9">
        <v>84.55</v>
      </c>
      <c r="S6" s="9">
        <v>85.55</v>
      </c>
      <c r="T6" s="9">
        <v>84.75</v>
      </c>
      <c r="U6" s="9">
        <v>85.75</v>
      </c>
    </row>
    <row r="7" spans="2:21" ht="15" thickBot="1" x14ac:dyDescent="0.35">
      <c r="B7" s="4" t="s">
        <v>109</v>
      </c>
      <c r="C7" s="12">
        <v>85.549005256504103</v>
      </c>
      <c r="D7" s="4" t="s">
        <v>89</v>
      </c>
      <c r="E7" t="str">
        <f t="shared" si="4"/>
        <v>1021</v>
      </c>
      <c r="F7">
        <f t="shared" si="5"/>
        <v>85.55</v>
      </c>
      <c r="G7" s="13">
        <f t="shared" si="6"/>
        <v>-9.9474349589456779E-4</v>
      </c>
      <c r="K7">
        <v>8</v>
      </c>
      <c r="L7">
        <f t="shared" si="0"/>
        <v>0.66666666666666663</v>
      </c>
      <c r="M7" s="8">
        <v>44501</v>
      </c>
      <c r="N7" s="8" t="str">
        <f t="shared" si="1"/>
        <v>11</v>
      </c>
      <c r="O7" s="8" t="str">
        <f t="shared" si="2"/>
        <v>21</v>
      </c>
      <c r="P7" s="8" t="str">
        <f t="shared" si="3"/>
        <v>1121</v>
      </c>
      <c r="Q7">
        <v>8</v>
      </c>
      <c r="R7" s="9">
        <v>84.75</v>
      </c>
      <c r="S7" s="9">
        <v>85.75</v>
      </c>
      <c r="T7" s="9">
        <v>84.85</v>
      </c>
      <c r="U7" s="9">
        <v>85.85</v>
      </c>
    </row>
    <row r="8" spans="2:21" ht="15" thickBot="1" x14ac:dyDescent="0.35">
      <c r="B8" s="4" t="s">
        <v>110</v>
      </c>
      <c r="C8" s="12">
        <v>85.750259186729636</v>
      </c>
      <c r="D8" s="4" t="s">
        <v>90</v>
      </c>
      <c r="E8" t="str">
        <f t="shared" si="4"/>
        <v>1121</v>
      </c>
      <c r="F8">
        <f t="shared" si="5"/>
        <v>85.75</v>
      </c>
      <c r="G8" s="13">
        <f t="shared" si="6"/>
        <v>2.591867296359851E-4</v>
      </c>
      <c r="K8">
        <v>7</v>
      </c>
      <c r="L8">
        <f t="shared" si="0"/>
        <v>0.58333333333333326</v>
      </c>
      <c r="M8" s="8">
        <v>44531</v>
      </c>
      <c r="N8" s="8" t="str">
        <f t="shared" si="1"/>
        <v>12</v>
      </c>
      <c r="O8" s="8" t="str">
        <f t="shared" si="2"/>
        <v>21</v>
      </c>
      <c r="P8" s="8" t="str">
        <f t="shared" si="3"/>
        <v>1221</v>
      </c>
      <c r="Q8">
        <v>7</v>
      </c>
      <c r="R8" s="9">
        <v>84.85</v>
      </c>
      <c r="S8" s="9">
        <v>85.85</v>
      </c>
      <c r="T8" s="9">
        <v>84.85</v>
      </c>
      <c r="U8" s="9">
        <v>85.85</v>
      </c>
    </row>
    <row r="9" spans="2:21" ht="15" thickBot="1" x14ac:dyDescent="0.35">
      <c r="B9" s="4" t="s">
        <v>106</v>
      </c>
      <c r="C9" s="12">
        <v>85.850445020674186</v>
      </c>
      <c r="D9" s="4" t="s">
        <v>86</v>
      </c>
      <c r="E9" t="str">
        <f t="shared" si="4"/>
        <v>1221</v>
      </c>
      <c r="F9">
        <f t="shared" si="5"/>
        <v>85.85</v>
      </c>
      <c r="G9" s="13">
        <f t="shared" si="6"/>
        <v>4.4502067419216473E-4</v>
      </c>
      <c r="K9">
        <v>6</v>
      </c>
      <c r="L9">
        <f t="shared" si="0"/>
        <v>0.5</v>
      </c>
      <c r="M9" s="8">
        <v>44562</v>
      </c>
      <c r="N9" s="8" t="str">
        <f t="shared" si="1"/>
        <v>1</v>
      </c>
      <c r="O9" s="8" t="str">
        <f t="shared" si="2"/>
        <v>22</v>
      </c>
      <c r="P9" s="8" t="str">
        <f t="shared" si="3"/>
        <v>122</v>
      </c>
      <c r="Q9">
        <v>6</v>
      </c>
      <c r="R9" s="9">
        <v>84.85</v>
      </c>
      <c r="S9" s="9">
        <v>85.85</v>
      </c>
      <c r="T9" s="9">
        <v>85.05</v>
      </c>
      <c r="U9" s="9">
        <v>86.05</v>
      </c>
    </row>
    <row r="10" spans="2:21" ht="15" thickBot="1" x14ac:dyDescent="0.35">
      <c r="B10" s="4" t="s">
        <v>111</v>
      </c>
      <c r="C10" s="12">
        <v>86.050005367428611</v>
      </c>
      <c r="D10" s="4" t="s">
        <v>91</v>
      </c>
      <c r="E10" t="str">
        <f t="shared" si="4"/>
        <v>222</v>
      </c>
      <c r="F10">
        <f t="shared" si="5"/>
        <v>86.05</v>
      </c>
      <c r="G10" s="13">
        <f t="shared" si="6"/>
        <v>5.3674286135674265E-6</v>
      </c>
      <c r="K10">
        <v>5</v>
      </c>
      <c r="L10">
        <f t="shared" si="0"/>
        <v>0.41666666666666663</v>
      </c>
      <c r="M10" s="8">
        <v>44593</v>
      </c>
      <c r="N10" s="8" t="str">
        <f t="shared" si="1"/>
        <v>2</v>
      </c>
      <c r="O10" s="8" t="str">
        <f t="shared" si="2"/>
        <v>22</v>
      </c>
      <c r="P10" s="8" t="str">
        <f t="shared" si="3"/>
        <v>222</v>
      </c>
      <c r="Q10">
        <v>5</v>
      </c>
      <c r="R10" s="9">
        <v>85.05</v>
      </c>
      <c r="S10" s="9">
        <v>86.05</v>
      </c>
      <c r="T10" s="9">
        <v>85.05</v>
      </c>
      <c r="U10" s="9">
        <v>86.05</v>
      </c>
    </row>
    <row r="11" spans="2:21" ht="15" thickBot="1" x14ac:dyDescent="0.35">
      <c r="B11" s="4" t="s">
        <v>112</v>
      </c>
      <c r="C11" s="12">
        <v>86.249999492486566</v>
      </c>
      <c r="D11" s="4" t="s">
        <v>92</v>
      </c>
      <c r="E11" t="str">
        <f t="shared" si="4"/>
        <v>322</v>
      </c>
      <c r="F11">
        <f t="shared" si="5"/>
        <v>86.25</v>
      </c>
      <c r="G11" s="13">
        <f t="shared" si="6"/>
        <v>-5.0751343394495052E-7</v>
      </c>
      <c r="K11">
        <v>4</v>
      </c>
      <c r="L11">
        <f t="shared" si="0"/>
        <v>0.33333333333333331</v>
      </c>
      <c r="M11" s="8">
        <v>44621</v>
      </c>
      <c r="N11" s="8" t="str">
        <f t="shared" si="1"/>
        <v>3</v>
      </c>
      <c r="O11" s="8" t="str">
        <f t="shared" si="2"/>
        <v>22</v>
      </c>
      <c r="P11" s="8" t="str">
        <f t="shared" si="3"/>
        <v>322</v>
      </c>
      <c r="Q11">
        <v>4</v>
      </c>
      <c r="R11" s="9">
        <v>85.05</v>
      </c>
      <c r="S11" s="9">
        <v>86.05</v>
      </c>
      <c r="T11" s="9">
        <v>85.25</v>
      </c>
      <c r="U11" s="9">
        <v>86.25</v>
      </c>
    </row>
    <row r="12" spans="2:21" ht="15" thickBot="1" x14ac:dyDescent="0.35">
      <c r="B12" s="4" t="s">
        <v>113</v>
      </c>
      <c r="C12">
        <v>84.950001000664827</v>
      </c>
      <c r="D12" s="4" t="s">
        <v>87</v>
      </c>
      <c r="E12" t="str">
        <f t="shared" si="4"/>
        <v>721</v>
      </c>
      <c r="F12">
        <f t="shared" si="5"/>
        <v>84.95</v>
      </c>
      <c r="G12" s="13">
        <f t="shared" si="6"/>
        <v>1.000664823891384E-6</v>
      </c>
      <c r="K12">
        <v>3</v>
      </c>
      <c r="L12">
        <f t="shared" si="0"/>
        <v>0.25</v>
      </c>
      <c r="M12" s="8">
        <v>44652</v>
      </c>
      <c r="N12" s="8" t="str">
        <f t="shared" si="1"/>
        <v>4</v>
      </c>
      <c r="O12" s="8" t="str">
        <f t="shared" si="2"/>
        <v>22</v>
      </c>
      <c r="P12" s="8" t="str">
        <f t="shared" si="3"/>
        <v>422</v>
      </c>
      <c r="Q12">
        <v>3</v>
      </c>
      <c r="R12" s="10">
        <v>85.25</v>
      </c>
      <c r="S12" s="9">
        <v>86.25</v>
      </c>
      <c r="T12" s="16">
        <v>85.5</v>
      </c>
      <c r="U12" s="16">
        <v>86.5</v>
      </c>
    </row>
    <row r="13" spans="2:21" ht="15" thickBot="1" x14ac:dyDescent="0.35">
      <c r="B13" s="4" t="s">
        <v>113</v>
      </c>
      <c r="C13">
        <v>84.950001000664827</v>
      </c>
      <c r="D13" s="4" t="s">
        <v>87</v>
      </c>
      <c r="E13" t="str">
        <f t="shared" si="4"/>
        <v>721</v>
      </c>
      <c r="F13">
        <f t="shared" si="5"/>
        <v>84.95</v>
      </c>
      <c r="G13" s="13">
        <f t="shared" si="6"/>
        <v>1.000664823891384E-6</v>
      </c>
      <c r="K13">
        <v>2</v>
      </c>
      <c r="L13">
        <f t="shared" si="0"/>
        <v>0.16666666666666666</v>
      </c>
      <c r="M13" s="8">
        <v>44682</v>
      </c>
      <c r="N13" s="8" t="str">
        <f t="shared" si="1"/>
        <v>5</v>
      </c>
      <c r="O13" s="8" t="str">
        <f t="shared" si="2"/>
        <v>22</v>
      </c>
      <c r="P13" s="8" t="str">
        <f t="shared" si="3"/>
        <v>522</v>
      </c>
      <c r="Q13">
        <v>2</v>
      </c>
      <c r="R13" s="11">
        <v>85.5</v>
      </c>
      <c r="S13" s="10">
        <v>86.5</v>
      </c>
      <c r="T13" s="11">
        <v>88.15</v>
      </c>
      <c r="U13" s="11">
        <v>89.15</v>
      </c>
    </row>
    <row r="14" spans="2:21" ht="15" thickBot="1" x14ac:dyDescent="0.35">
      <c r="B14" s="4" t="s">
        <v>114</v>
      </c>
      <c r="C14">
        <v>85.250001316764894</v>
      </c>
      <c r="D14" s="4" t="s">
        <v>93</v>
      </c>
      <c r="E14" t="str">
        <f t="shared" si="4"/>
        <v>821</v>
      </c>
      <c r="F14">
        <f t="shared" si="5"/>
        <v>85.25</v>
      </c>
      <c r="G14" s="13">
        <f t="shared" si="6"/>
        <v>1.3167648944545363E-6</v>
      </c>
      <c r="K14">
        <v>1</v>
      </c>
      <c r="L14">
        <f t="shared" si="0"/>
        <v>8.3333333333333329E-2</v>
      </c>
      <c r="M14" s="8">
        <v>44713</v>
      </c>
      <c r="N14" s="8" t="str">
        <f t="shared" si="1"/>
        <v>6</v>
      </c>
      <c r="O14" s="8" t="str">
        <f t="shared" si="2"/>
        <v>22</v>
      </c>
      <c r="P14" s="8" t="str">
        <f t="shared" si="3"/>
        <v>622</v>
      </c>
      <c r="Q14">
        <v>1</v>
      </c>
      <c r="R14" s="11">
        <v>88.15</v>
      </c>
      <c r="S14" s="11">
        <v>89.15</v>
      </c>
      <c r="T14" s="11">
        <v>92.5</v>
      </c>
      <c r="U14" s="11">
        <v>93.5</v>
      </c>
    </row>
    <row r="15" spans="2:21" x14ac:dyDescent="0.3">
      <c r="B15" s="4" t="s">
        <v>114</v>
      </c>
      <c r="C15">
        <v>85.250001316764894</v>
      </c>
      <c r="D15" s="4" t="s">
        <v>93</v>
      </c>
      <c r="E15" t="str">
        <f t="shared" si="4"/>
        <v>821</v>
      </c>
      <c r="F15">
        <f t="shared" si="5"/>
        <v>85.25</v>
      </c>
      <c r="G15" s="13">
        <f t="shared" si="6"/>
        <v>1.3167648944545363E-6</v>
      </c>
    </row>
    <row r="16" spans="2:21" x14ac:dyDescent="0.3">
      <c r="B16" s="4" t="s">
        <v>115</v>
      </c>
      <c r="C16">
        <v>85.550000878260676</v>
      </c>
      <c r="D16" s="4" t="s">
        <v>94</v>
      </c>
      <c r="E16" t="str">
        <f t="shared" si="4"/>
        <v>921</v>
      </c>
      <c r="F16">
        <f t="shared" si="5"/>
        <v>85.55</v>
      </c>
      <c r="G16" s="13">
        <f t="shared" si="6"/>
        <v>8.7826067840524047E-7</v>
      </c>
    </row>
    <row r="17" spans="2:7" x14ac:dyDescent="0.3">
      <c r="B17" s="4" t="s">
        <v>115</v>
      </c>
      <c r="C17">
        <v>85.550000878260676</v>
      </c>
      <c r="D17" s="4" t="s">
        <v>94</v>
      </c>
      <c r="E17" t="str">
        <f t="shared" si="4"/>
        <v>921</v>
      </c>
      <c r="F17">
        <f t="shared" si="5"/>
        <v>85.55</v>
      </c>
      <c r="G17" s="13">
        <f t="shared" si="6"/>
        <v>8.7826067840524047E-7</v>
      </c>
    </row>
    <row r="18" spans="2:7" x14ac:dyDescent="0.3">
      <c r="B18" s="4" t="s">
        <v>116</v>
      </c>
      <c r="C18">
        <v>85.749998637714086</v>
      </c>
      <c r="D18" s="4" t="s">
        <v>95</v>
      </c>
      <c r="E18" t="str">
        <f t="shared" si="4"/>
        <v>1021</v>
      </c>
      <c r="F18">
        <f t="shared" si="5"/>
        <v>85.75</v>
      </c>
      <c r="G18" s="13">
        <f t="shared" si="6"/>
        <v>-1.3622859142969901E-6</v>
      </c>
    </row>
    <row r="19" spans="2:7" x14ac:dyDescent="0.3">
      <c r="B19" s="4" t="s">
        <v>116</v>
      </c>
      <c r="C19">
        <v>85.749998637714086</v>
      </c>
      <c r="D19" s="4" t="s">
        <v>95</v>
      </c>
      <c r="E19" t="str">
        <f t="shared" si="4"/>
        <v>1021</v>
      </c>
      <c r="F19">
        <f t="shared" si="5"/>
        <v>85.75</v>
      </c>
      <c r="G19" s="13">
        <f t="shared" si="6"/>
        <v>-1.3622859142969901E-6</v>
      </c>
    </row>
    <row r="20" spans="2:7" x14ac:dyDescent="0.3">
      <c r="B20" s="4" t="s">
        <v>117</v>
      </c>
      <c r="C20">
        <v>85.850000058862804</v>
      </c>
      <c r="D20" s="4" t="s">
        <v>96</v>
      </c>
      <c r="E20" t="str">
        <f t="shared" si="4"/>
        <v>1121</v>
      </c>
      <c r="F20">
        <f t="shared" si="5"/>
        <v>85.85</v>
      </c>
      <c r="G20" s="13">
        <f t="shared" si="6"/>
        <v>5.886280973754765E-8</v>
      </c>
    </row>
    <row r="21" spans="2:7" x14ac:dyDescent="0.3">
      <c r="B21" s="4" t="s">
        <v>117</v>
      </c>
      <c r="C21">
        <v>85.850000058862804</v>
      </c>
      <c r="D21" s="4" t="s">
        <v>96</v>
      </c>
      <c r="E21" t="str">
        <f t="shared" si="4"/>
        <v>1121</v>
      </c>
      <c r="F21">
        <f t="shared" si="5"/>
        <v>85.85</v>
      </c>
      <c r="G21" s="13">
        <f t="shared" si="6"/>
        <v>5.886280973754765E-8</v>
      </c>
    </row>
    <row r="22" spans="2:7" x14ac:dyDescent="0.3">
      <c r="B22" s="4" t="s">
        <v>118</v>
      </c>
      <c r="C22">
        <v>85.850001322599951</v>
      </c>
      <c r="D22" s="4" t="s">
        <v>86</v>
      </c>
      <c r="E22" t="str">
        <f t="shared" si="4"/>
        <v>1221</v>
      </c>
      <c r="F22">
        <f t="shared" si="5"/>
        <v>85.85</v>
      </c>
      <c r="G22" s="13">
        <f t="shared" si="6"/>
        <v>1.3225999566657265E-6</v>
      </c>
    </row>
    <row r="23" spans="2:7" x14ac:dyDescent="0.3">
      <c r="B23" s="4" t="s">
        <v>118</v>
      </c>
      <c r="C23">
        <v>85.850001322599951</v>
      </c>
      <c r="D23" s="4" t="s">
        <v>86</v>
      </c>
      <c r="E23" t="str">
        <f t="shared" si="4"/>
        <v>1221</v>
      </c>
      <c r="F23">
        <f t="shared" si="5"/>
        <v>85.85</v>
      </c>
      <c r="G23" s="13">
        <f t="shared" si="6"/>
        <v>1.3225999566657265E-6</v>
      </c>
    </row>
    <row r="24" spans="2:7" x14ac:dyDescent="0.3">
      <c r="B24" s="4" t="s">
        <v>119</v>
      </c>
      <c r="C24">
        <v>86.049999427390574</v>
      </c>
      <c r="D24" s="4" t="s">
        <v>97</v>
      </c>
      <c r="E24" t="str">
        <f t="shared" si="4"/>
        <v>122</v>
      </c>
      <c r="F24">
        <f t="shared" si="5"/>
        <v>86.05</v>
      </c>
      <c r="G24" s="13">
        <f t="shared" si="6"/>
        <v>-5.7260942298853479E-7</v>
      </c>
    </row>
    <row r="25" spans="2:7" x14ac:dyDescent="0.3">
      <c r="B25" s="4" t="s">
        <v>119</v>
      </c>
      <c r="C25">
        <v>86.049999427390574</v>
      </c>
      <c r="D25" s="4" t="s">
        <v>97</v>
      </c>
      <c r="E25" t="str">
        <f t="shared" si="4"/>
        <v>122</v>
      </c>
      <c r="F25">
        <f t="shared" si="5"/>
        <v>86.05</v>
      </c>
      <c r="G25" s="13">
        <f t="shared" si="6"/>
        <v>-5.7260942298853479E-7</v>
      </c>
    </row>
    <row r="26" spans="2:7" x14ac:dyDescent="0.3">
      <c r="B26" s="4" t="s">
        <v>120</v>
      </c>
      <c r="C26">
        <v>86.049998921589747</v>
      </c>
      <c r="D26" s="4" t="s">
        <v>98</v>
      </c>
      <c r="E26" t="str">
        <f t="shared" si="4"/>
        <v>222</v>
      </c>
      <c r="F26">
        <f t="shared" si="5"/>
        <v>86.05</v>
      </c>
      <c r="G26" s="13">
        <f t="shared" si="6"/>
        <v>-1.0784102499883375E-6</v>
      </c>
    </row>
    <row r="27" spans="2:7" x14ac:dyDescent="0.3">
      <c r="B27" s="4" t="s">
        <v>120</v>
      </c>
      <c r="C27">
        <v>86.049998921589747</v>
      </c>
      <c r="D27" s="4" t="s">
        <v>98</v>
      </c>
      <c r="E27" t="str">
        <f t="shared" si="4"/>
        <v>222</v>
      </c>
      <c r="F27">
        <f t="shared" si="5"/>
        <v>86.05</v>
      </c>
      <c r="G27" s="13">
        <f t="shared" si="6"/>
        <v>-1.0784102499883375E-6</v>
      </c>
    </row>
    <row r="28" spans="2:7" x14ac:dyDescent="0.3">
      <c r="B28" s="4" t="s">
        <v>121</v>
      </c>
      <c r="C28">
        <v>86.250000731207777</v>
      </c>
      <c r="D28" s="4" t="s">
        <v>92</v>
      </c>
      <c r="E28" t="str">
        <f t="shared" si="4"/>
        <v>322</v>
      </c>
      <c r="F28">
        <f t="shared" si="5"/>
        <v>86.25</v>
      </c>
      <c r="G28" s="13">
        <f t="shared" si="6"/>
        <v>7.3120777699386963E-7</v>
      </c>
    </row>
    <row r="29" spans="2:7" x14ac:dyDescent="0.3">
      <c r="B29" s="4" t="s">
        <v>121</v>
      </c>
      <c r="C29">
        <v>86.250000731207777</v>
      </c>
      <c r="D29" s="4" t="s">
        <v>92</v>
      </c>
      <c r="E29" t="str">
        <f t="shared" si="4"/>
        <v>322</v>
      </c>
      <c r="F29">
        <f t="shared" si="5"/>
        <v>86.25</v>
      </c>
      <c r="G29" s="13">
        <f t="shared" si="6"/>
        <v>7.3120777699386963E-7</v>
      </c>
    </row>
    <row r="30" spans="2:7" x14ac:dyDescent="0.3">
      <c r="B30" s="4" t="s">
        <v>122</v>
      </c>
      <c r="C30">
        <v>84.85</v>
      </c>
      <c r="D30" s="4" t="s">
        <v>99</v>
      </c>
      <c r="E30" t="str">
        <f t="shared" si="4"/>
        <v>122</v>
      </c>
      <c r="F30">
        <f t="shared" si="5"/>
        <v>85.85</v>
      </c>
      <c r="G30" s="13">
        <f t="shared" si="6"/>
        <v>-1</v>
      </c>
    </row>
    <row r="31" spans="2:7" x14ac:dyDescent="0.3">
      <c r="B31" s="4" t="s">
        <v>123</v>
      </c>
      <c r="C31">
        <v>78.09019769357495</v>
      </c>
      <c r="D31" s="4" t="s">
        <v>100</v>
      </c>
      <c r="E31" t="str">
        <f t="shared" si="4"/>
        <v>821</v>
      </c>
      <c r="F31">
        <f t="shared" si="5"/>
        <v>84.95</v>
      </c>
      <c r="G31" s="13">
        <f t="shared" si="6"/>
        <v>-6.8598023064250526</v>
      </c>
    </row>
    <row r="32" spans="2:7" x14ac:dyDescent="0.3">
      <c r="B32" s="4" t="s">
        <v>124</v>
      </c>
      <c r="C32">
        <v>80.119753022863719</v>
      </c>
      <c r="D32" s="4" t="s">
        <v>87</v>
      </c>
      <c r="E32" t="str">
        <f t="shared" si="4"/>
        <v>721</v>
      </c>
      <c r="F32">
        <f t="shared" si="5"/>
        <v>84.95</v>
      </c>
      <c r="G32" s="13">
        <f t="shared" si="6"/>
        <v>-4.8302469771362837</v>
      </c>
    </row>
    <row r="33" spans="2:7" x14ac:dyDescent="0.3">
      <c r="B33" s="4" t="s">
        <v>125</v>
      </c>
      <c r="C33">
        <v>83.960329771498479</v>
      </c>
      <c r="D33" s="4" t="s">
        <v>93</v>
      </c>
      <c r="E33" t="str">
        <f t="shared" si="4"/>
        <v>821</v>
      </c>
      <c r="F33">
        <f t="shared" si="5"/>
        <v>85.25</v>
      </c>
      <c r="G33" s="13">
        <f t="shared" si="6"/>
        <v>-1.2896702285015209</v>
      </c>
    </row>
    <row r="34" spans="2:7" x14ac:dyDescent="0.3">
      <c r="B34" s="4" t="s">
        <v>126</v>
      </c>
      <c r="C34">
        <v>69.499693995583129</v>
      </c>
      <c r="D34" s="4" t="s">
        <v>94</v>
      </c>
      <c r="E34" t="str">
        <f t="shared" si="4"/>
        <v>921</v>
      </c>
      <c r="F34">
        <f t="shared" si="5"/>
        <v>85.55</v>
      </c>
      <c r="G34" s="13">
        <f t="shared" si="6"/>
        <v>-16.050306004416868</v>
      </c>
    </row>
    <row r="35" spans="2:7" x14ac:dyDescent="0.3">
      <c r="B35" s="4" t="s">
        <v>127</v>
      </c>
      <c r="C35">
        <v>75.097610447426035</v>
      </c>
      <c r="D35" s="4" t="s">
        <v>95</v>
      </c>
      <c r="E35" t="str">
        <f t="shared" si="4"/>
        <v>1021</v>
      </c>
      <c r="F35">
        <f t="shared" si="5"/>
        <v>85.75</v>
      </c>
      <c r="G35" s="13">
        <f t="shared" si="6"/>
        <v>-10.652389552573965</v>
      </c>
    </row>
    <row r="36" spans="2:7" x14ac:dyDescent="0.3">
      <c r="B36" s="4" t="s">
        <v>128</v>
      </c>
      <c r="C36">
        <v>80.096978571729736</v>
      </c>
      <c r="D36" s="4" t="s">
        <v>96</v>
      </c>
      <c r="E36" t="str">
        <f t="shared" si="4"/>
        <v>1121</v>
      </c>
      <c r="F36">
        <f t="shared" si="5"/>
        <v>85.85</v>
      </c>
      <c r="G36" s="13">
        <f t="shared" si="6"/>
        <v>-5.7530214282702588</v>
      </c>
    </row>
    <row r="37" spans="2:7" x14ac:dyDescent="0.3">
      <c r="B37" s="4" t="s">
        <v>129</v>
      </c>
      <c r="C37">
        <v>85.850001472884202</v>
      </c>
      <c r="D37" s="4" t="s">
        <v>101</v>
      </c>
      <c r="E37" t="str">
        <f t="shared" si="4"/>
        <v>122</v>
      </c>
      <c r="F37">
        <f t="shared" si="5"/>
        <v>85.85</v>
      </c>
      <c r="G37" s="13">
        <f t="shared" si="6"/>
        <v>1.4728842074873683E-6</v>
      </c>
    </row>
    <row r="38" spans="2:7" x14ac:dyDescent="0.3">
      <c r="B38" s="4" t="s">
        <v>130</v>
      </c>
      <c r="C38">
        <v>86.049623939402053</v>
      </c>
      <c r="D38" s="4" t="s">
        <v>91</v>
      </c>
      <c r="E38" t="str">
        <f t="shared" si="4"/>
        <v>222</v>
      </c>
      <c r="F38">
        <f t="shared" si="5"/>
        <v>86.05</v>
      </c>
      <c r="G38" s="13">
        <f t="shared" si="6"/>
        <v>-3.7606059794370594E-4</v>
      </c>
    </row>
    <row r="39" spans="2:7" x14ac:dyDescent="0.3">
      <c r="B39" s="4" t="s">
        <v>112</v>
      </c>
      <c r="C39">
        <v>86.249999492486566</v>
      </c>
      <c r="D39" s="4" t="s">
        <v>92</v>
      </c>
      <c r="E39" t="str">
        <f t="shared" si="4"/>
        <v>322</v>
      </c>
      <c r="F39">
        <f t="shared" si="5"/>
        <v>86.25</v>
      </c>
      <c r="G39" s="13">
        <f t="shared" si="6"/>
        <v>-5.0751343394495052E-7</v>
      </c>
    </row>
    <row r="40" spans="2:7" x14ac:dyDescent="0.3">
      <c r="B40" s="4" t="s">
        <v>131</v>
      </c>
      <c r="C40">
        <v>83.949999999999989</v>
      </c>
      <c r="D40" s="4" t="s">
        <v>102</v>
      </c>
      <c r="E40" t="str">
        <f t="shared" si="4"/>
        <v>721</v>
      </c>
      <c r="F40">
        <f t="shared" si="5"/>
        <v>84.95</v>
      </c>
      <c r="G40" s="13">
        <f t="shared" si="6"/>
        <v>-1.0000000000000142</v>
      </c>
    </row>
    <row r="41" spans="2:7" x14ac:dyDescent="0.3">
      <c r="B41" s="4" t="s">
        <v>132</v>
      </c>
      <c r="C41">
        <v>84.55</v>
      </c>
      <c r="D41" s="4" t="s">
        <v>103</v>
      </c>
      <c r="E41" t="str">
        <f t="shared" si="4"/>
        <v>1021</v>
      </c>
      <c r="F41">
        <f t="shared" si="5"/>
        <v>85.55</v>
      </c>
      <c r="G41" s="13">
        <f t="shared" si="6"/>
        <v>-1</v>
      </c>
    </row>
    <row r="42" spans="2:7" x14ac:dyDescent="0.3">
      <c r="B42" s="4" t="s">
        <v>133</v>
      </c>
      <c r="C42">
        <v>86.050013775112333</v>
      </c>
      <c r="D42" s="4" t="s">
        <v>104</v>
      </c>
      <c r="E42" t="str">
        <f t="shared" si="4"/>
        <v>222</v>
      </c>
      <c r="F42">
        <f t="shared" si="5"/>
        <v>86.05</v>
      </c>
      <c r="G42" s="13">
        <f t="shared" si="6"/>
        <v>1.3775112336134043E-5</v>
      </c>
    </row>
    <row r="43" spans="2:7" x14ac:dyDescent="0.3">
      <c r="B43" s="4" t="s">
        <v>131</v>
      </c>
      <c r="C43">
        <v>83.949999999999989</v>
      </c>
      <c r="D43" s="4" t="s">
        <v>102</v>
      </c>
      <c r="E43" t="str">
        <f t="shared" si="4"/>
        <v>721</v>
      </c>
      <c r="F43">
        <f t="shared" si="5"/>
        <v>84.95</v>
      </c>
      <c r="G43" s="13">
        <f t="shared" si="6"/>
        <v>-1.0000000000000142</v>
      </c>
    </row>
    <row r="44" spans="2:7" x14ac:dyDescent="0.3">
      <c r="B44" s="4" t="s">
        <v>134</v>
      </c>
      <c r="C44">
        <v>83.95</v>
      </c>
      <c r="D44" s="4" t="s">
        <v>105</v>
      </c>
      <c r="E44" t="str">
        <f t="shared" si="4"/>
        <v>821</v>
      </c>
      <c r="F44">
        <f t="shared" si="5"/>
        <v>84.95</v>
      </c>
      <c r="G44" s="13">
        <f t="shared" si="6"/>
        <v>-1</v>
      </c>
    </row>
    <row r="45" spans="2:7" x14ac:dyDescent="0.3">
      <c r="B45" s="4" t="s">
        <v>135</v>
      </c>
      <c r="C45">
        <v>84.55</v>
      </c>
      <c r="D45" s="4" t="s">
        <v>103</v>
      </c>
      <c r="E45" t="str">
        <f t="shared" si="4"/>
        <v>1021</v>
      </c>
      <c r="F45">
        <f t="shared" si="5"/>
        <v>85.55</v>
      </c>
      <c r="G45" s="13">
        <f t="shared" si="6"/>
        <v>-1</v>
      </c>
    </row>
    <row r="46" spans="2:7" x14ac:dyDescent="0.3">
      <c r="B46" s="4" t="s">
        <v>76</v>
      </c>
      <c r="C46" t="s">
        <v>84</v>
      </c>
      <c r="D46" s="4" t="s">
        <v>80</v>
      </c>
      <c r="E46" t="str">
        <f t="shared" si="4"/>
        <v>1121</v>
      </c>
      <c r="F46">
        <f t="shared" si="5"/>
        <v>85.75</v>
      </c>
      <c r="G46" s="13">
        <f t="shared" si="6"/>
        <v>-1</v>
      </c>
    </row>
    <row r="47" spans="2:7" x14ac:dyDescent="0.3">
      <c r="B47" s="4" t="s">
        <v>77</v>
      </c>
      <c r="C47" t="s">
        <v>84</v>
      </c>
      <c r="D47" s="4" t="s">
        <v>81</v>
      </c>
      <c r="E47" t="str">
        <f t="shared" si="4"/>
        <v>1121</v>
      </c>
      <c r="F47">
        <f t="shared" si="5"/>
        <v>85.75</v>
      </c>
      <c r="G47" s="13">
        <f t="shared" si="6"/>
        <v>-1</v>
      </c>
    </row>
    <row r="48" spans="2:7" x14ac:dyDescent="0.3">
      <c r="B48" s="4" t="s">
        <v>78</v>
      </c>
      <c r="C48" t="s">
        <v>84</v>
      </c>
      <c r="D48" s="4" t="s">
        <v>82</v>
      </c>
      <c r="E48" t="str">
        <f t="shared" si="4"/>
        <v>1121</v>
      </c>
      <c r="F48">
        <f t="shared" si="5"/>
        <v>85.75</v>
      </c>
      <c r="G48" s="13">
        <f t="shared" si="6"/>
        <v>-1</v>
      </c>
    </row>
    <row r="49" spans="2:7" x14ac:dyDescent="0.3">
      <c r="B49" s="4" t="s">
        <v>79</v>
      </c>
      <c r="C49" t="s">
        <v>84</v>
      </c>
      <c r="D49" s="4" t="s">
        <v>83</v>
      </c>
      <c r="E49" t="str">
        <f t="shared" si="4"/>
        <v>1121</v>
      </c>
      <c r="F49">
        <f t="shared" si="5"/>
        <v>85.75</v>
      </c>
      <c r="G49" s="13">
        <f t="shared" si="6"/>
        <v>-1</v>
      </c>
    </row>
  </sheetData>
  <dataValidations count="1">
    <dataValidation type="list" allowBlank="1" showInputMessage="1" showErrorMessage="1" sqref="C1" xr:uid="{1E95AA5E-1CED-4CB8-ADF6-D319FC18881C}">
      <formula1>"Buy, Sell"</formula1>
    </dataValidation>
  </dataValidations>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5F1FF-E5DB-46FA-8CB2-4C1C80A82B30}">
  <dimension ref="D10:G13"/>
  <sheetViews>
    <sheetView workbookViewId="0">
      <selection activeCell="G11" sqref="G11"/>
    </sheetView>
  </sheetViews>
  <sheetFormatPr defaultRowHeight="14" x14ac:dyDescent="0.3"/>
  <cols>
    <col min="6" max="6" width="9.9140625" bestFit="1" customWidth="1"/>
    <col min="7" max="7" width="12.4140625" bestFit="1" customWidth="1"/>
  </cols>
  <sheetData>
    <row r="10" spans="4:7" ht="14.5" thickBot="1" x14ac:dyDescent="0.35"/>
    <row r="11" spans="4:7" ht="15" thickBot="1" x14ac:dyDescent="0.35">
      <c r="D11" s="11">
        <v>89.15</v>
      </c>
      <c r="E11">
        <v>200</v>
      </c>
      <c r="F11" s="17">
        <f>E11*D11</f>
        <v>17830</v>
      </c>
      <c r="G11" s="17">
        <f>E11*$D$13</f>
        <v>18265</v>
      </c>
    </row>
    <row r="12" spans="4:7" ht="15" thickBot="1" x14ac:dyDescent="0.35">
      <c r="D12" s="11">
        <v>93.5</v>
      </c>
      <c r="E12">
        <v>200</v>
      </c>
      <c r="F12" s="17">
        <f>E12*D12</f>
        <v>18700</v>
      </c>
      <c r="G12">
        <f>F12*$D$13</f>
        <v>1707777.5</v>
      </c>
    </row>
    <row r="13" spans="4:7" x14ac:dyDescent="0.3">
      <c r="D13" s="17">
        <f>AVERAGE(D11:D12)</f>
        <v>91.325000000000003</v>
      </c>
      <c r="F13" s="17">
        <f>SUM(F11:F12)</f>
        <v>36530</v>
      </c>
      <c r="G13" s="18">
        <f>SUM(G11:G12)</f>
        <v>1726042.5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TOD Export template</vt:lpstr>
      <vt:lpstr>Sheet1</vt:lpstr>
      <vt:lpstr>Sheet2</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Frederiksen, Jacob Medard (DK - Copenhagen)</dc:creator>
  <cp:lastModifiedBy>Rashid, Imtiaz</cp:lastModifiedBy>
  <dcterms:created xsi:type="dcterms:W3CDTF">2012-03-09T13:20:40Z</dcterms:created>
  <dcterms:modified xsi:type="dcterms:W3CDTF">2022-12-13T10:56:54Z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2022-12-06T07:19:51Z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32c23cea-7ce5-4b9e-86f2-58f9d7c213eb</vt:lpwstr>
  </property>
  <property fmtid="{D5CDD505-2E9C-101B-9397-08002B2CF9AE}" pid="8" name="MSIP_Label_ea60d57e-af5b-4752-ac57-3e4f28ca11dc_ContentBits">
    <vt:lpwstr>0</vt:lpwstr>
  </property>
</Properties>
</file>